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1910" windowHeight="5595" tabRatio="604"/>
  </bookViews>
  <sheets>
    <sheet name="Sheet1" sheetId="1" r:id="rId1"/>
  </sheets>
  <calcPr calcId="145621"/>
</workbook>
</file>

<file path=xl/calcChain.xml><?xml version="1.0" encoding="utf-8"?>
<calcChain xmlns="http://schemas.openxmlformats.org/spreadsheetml/2006/main">
  <c r="Q6" i="1" l="1"/>
  <c r="R6" i="1" s="1"/>
  <c r="O6" i="1"/>
  <c r="P6" i="1" s="1"/>
  <c r="M6" i="1"/>
  <c r="N6" i="1" s="1"/>
  <c r="M2" i="1"/>
  <c r="O2" i="1"/>
  <c r="Q2" i="1"/>
  <c r="M3" i="1"/>
  <c r="O3" i="1"/>
  <c r="Q3" i="1"/>
  <c r="M4" i="1"/>
  <c r="O4" i="1"/>
  <c r="Q4" i="1"/>
  <c r="M5" i="1"/>
  <c r="O5" i="1"/>
  <c r="Q5" i="1"/>
  <c r="V7" i="1"/>
  <c r="T4" i="1" l="1"/>
  <c r="S6" i="1"/>
  <c r="T6" i="1"/>
  <c r="R5" i="1"/>
  <c r="N5" i="1"/>
  <c r="T5" i="1"/>
  <c r="P5" i="1"/>
  <c r="R4" i="1"/>
  <c r="P4" i="1"/>
  <c r="N4" i="1"/>
  <c r="N3" i="1"/>
  <c r="T3" i="1"/>
  <c r="N2" i="1"/>
  <c r="T2" i="1"/>
  <c r="R3" i="1"/>
  <c r="R2" i="1"/>
  <c r="P3" i="1"/>
  <c r="S3" i="1" s="1"/>
  <c r="P2" i="1"/>
  <c r="S2" i="1" s="1"/>
  <c r="S4" i="1" l="1"/>
  <c r="S5" i="1"/>
  <c r="V1" i="1" l="1"/>
  <c r="T1" i="1"/>
  <c r="S1" i="1"/>
  <c r="Q1" i="1"/>
  <c r="Y1" i="1" s="1"/>
  <c r="O1" i="1"/>
  <c r="X1" i="1" s="1"/>
  <c r="M1" i="1" l="1"/>
  <c r="W1" i="1" s="1"/>
  <c r="AA1" i="1"/>
  <c r="Z1" i="1"/>
  <c r="U7" i="1" l="1"/>
  <c r="AB1" i="1"/>
  <c r="AF1" i="1" s="1"/>
  <c r="AD1" i="1" l="1"/>
  <c r="AC1" i="1"/>
  <c r="AE1" i="1"/>
</calcChain>
</file>

<file path=xl/sharedStrings.xml><?xml version="1.0" encoding="utf-8"?>
<sst xmlns="http://schemas.openxmlformats.org/spreadsheetml/2006/main" count="50" uniqueCount="41">
  <si>
    <t>Obit</t>
  </si>
  <si>
    <t/>
  </si>
  <si>
    <t>S</t>
  </si>
  <si>
    <t>Photo</t>
  </si>
  <si>
    <t>WPA IDs</t>
  </si>
  <si>
    <t>GPP IDs</t>
  </si>
  <si>
    <t>Obit county</t>
  </si>
  <si>
    <t>Obit IDs</t>
  </si>
  <si>
    <t>?—      Surnames Unknown</t>
  </si>
  <si>
    <t>Birth Date</t>
  </si>
  <si>
    <t>Death Date</t>
  </si>
  <si>
    <t>Inscription/Contributor's comment</t>
  </si>
  <si>
    <r>
      <t>zzz</t>
    </r>
    <r>
      <rPr>
        <b/>
        <sz val="12"/>
        <rFont val="Calibri"/>
        <family val="2"/>
        <scheme val="minor"/>
      </rPr>
      <t xml:space="preserve">END         </t>
    </r>
    <r>
      <rPr>
        <sz val="10"/>
        <rFont val="Calibri"/>
        <family val="2"/>
        <scheme val="minor"/>
      </rPr>
      <t>Surnames</t>
    </r>
  </si>
  <si>
    <t>WPA</t>
  </si>
  <si>
    <t>WPA-D</t>
  </si>
  <si>
    <t>GPP</t>
  </si>
  <si>
    <t>GPP-D</t>
  </si>
  <si>
    <t>Obit-D</t>
  </si>
  <si>
    <t>Count</t>
  </si>
  <si>
    <t>WP</t>
  </si>
  <si>
    <t xml:space="preserve"> records), and the ongoing IAGenWeb Obituaries (Obits) (</t>
  </si>
  <si>
    <t xml:space="preserve">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t>
  </si>
  <si>
    <t>Row</t>
  </si>
  <si>
    <t>Stone</t>
  </si>
  <si>
    <t>{1816/1817}</t>
  </si>
  <si>
    <t>June 5, 1868</t>
  </si>
  <si>
    <t>May 13, 1854</t>
  </si>
  <si>
    <t>Mar. 5, 1871</t>
  </si>
  <si>
    <t>d/o Johannes</t>
  </si>
  <si>
    <t>Oct, 1813</t>
  </si>
  <si>
    <t>Mar. 11, 1858</t>
  </si>
  <si>
    <t>Apr. ,1862</t>
  </si>
  <si>
    <t>Aurstad, Johannes H.</t>
  </si>
  <si>
    <t>Aurstad, Grethe J.</t>
  </si>
  <si>
    <t>Rosvold, Engelina Dortea</t>
  </si>
  <si>
    <t>J., G.</t>
  </si>
  <si>
    <t>Aged 51 Ys</t>
  </si>
  <si>
    <t xml:space="preserve"> graves is mainly based on a 100% Photo survey conducted by Barb Hemesath in November, 2010 and was created by merging the information found in the Works Project Administration (WPA) 1930’s Graves Registration Survey (</t>
  </si>
  <si>
    <t xml:space="preserve"> records), the  ongoing Iowa Gravestone Photo Project (GPP) (</t>
  </si>
  <si>
    <t>Teslow Farm</t>
  </si>
  <si>
    <t>Rosvold, Engel Hanson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</si>
</sst>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name val="Calibri"/>
      <family val="2"/>
      <scheme val="minor"/>
    </font>
    <font>
      <sz val="11"/>
      <color theme="1"/>
      <name val="Calibri"/>
      <family val="2"/>
      <scheme val="minor"/>
    </font>
    <font>
      <sz val="10"/>
      <name val="Calibri"/>
      <family val="2"/>
      <scheme val="minor"/>
    </font>
    <font>
      <sz val="12"/>
      <color theme="1"/>
      <name val="Calibri"/>
      <family val="2"/>
      <scheme val="minor"/>
    </font>
    <font>
      <b/>
      <sz val="12"/>
      <name val="Calibri"/>
      <family val="2"/>
      <scheme val="minor"/>
    </font>
    <font>
      <sz val="12"/>
      <color rgb="FF800000"/>
      <name val="Calibri"/>
      <family val="2"/>
      <scheme val="minor"/>
    </font>
    <font>
      <sz val="10"/>
      <color theme="1"/>
      <name val="Calibri"/>
      <family val="2"/>
      <scheme val="minor"/>
    </font>
    <font>
      <sz val="10"/>
      <color theme="1"/>
      <name val="Arial"/>
      <family val="2"/>
    </font>
    <font>
      <sz val="11"/>
      <color rgb="FFFF0000"/>
      <name val="Calibri"/>
      <family val="2"/>
      <scheme val="minor"/>
    </font>
    <font>
      <sz val="11"/>
      <color rgb="FF0070C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37">
    <xf numFmtId="0" fontId="0" fillId="0" borderId="0" xfId="0"/>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xf numFmtId="0" fontId="1" fillId="0" borderId="0" xfId="0" applyFont="1" applyFill="1"/>
    <xf numFmtId="0" fontId="3" fillId="3" borderId="0" xfId="0" applyFont="1" applyFill="1" applyBorder="1" applyAlignment="1">
      <alignment horizontal="center"/>
    </xf>
    <xf numFmtId="0" fontId="0" fillId="0" borderId="0" xfId="0" applyAlignment="1"/>
    <xf numFmtId="1" fontId="0" fillId="0" borderId="0" xfId="0" applyNumberFormat="1" applyAlignment="1">
      <alignment horizontal="center"/>
    </xf>
    <xf numFmtId="9" fontId="0" fillId="0" borderId="0" xfId="1" applyFont="1" applyAlignment="1">
      <alignment horizontal="center"/>
    </xf>
    <xf numFmtId="0" fontId="1" fillId="0" borderId="0" xfId="0" applyFont="1" applyBorder="1" applyAlignment="1"/>
    <xf numFmtId="0" fontId="3" fillId="0" borderId="0" xfId="0" applyFont="1" applyFill="1" applyBorder="1" applyAlignment="1">
      <alignment horizontal="center"/>
    </xf>
    <xf numFmtId="0" fontId="1" fillId="0" borderId="0" xfId="0" applyFont="1" applyAlignment="1"/>
    <xf numFmtId="0" fontId="0" fillId="0" borderId="0" xfId="0" applyNumberFormat="1" applyAlignment="1"/>
    <xf numFmtId="0" fontId="0" fillId="2" borderId="0" xfId="0" applyFill="1" applyAlignment="1"/>
    <xf numFmtId="0" fontId="8" fillId="0" borderId="0" xfId="0" applyFont="1" applyAlignment="1"/>
    <xf numFmtId="0" fontId="1" fillId="0" borderId="0" xfId="0" applyFont="1" applyFill="1" applyAlignment="1">
      <alignment horizontal="center"/>
    </xf>
    <xf numFmtId="0" fontId="0" fillId="0" borderId="0" xfId="0" applyFill="1"/>
    <xf numFmtId="0" fontId="9" fillId="0" borderId="0" xfId="0" applyFont="1" applyFill="1" applyBorder="1" applyAlignment="1"/>
    <xf numFmtId="0" fontId="0" fillId="0" borderId="0" xfId="0" applyFill="1" applyAlignment="1"/>
    <xf numFmtId="0" fontId="4" fillId="0" borderId="0" xfId="0" applyFont="1" applyFill="1" applyBorder="1" applyAlignment="1"/>
    <xf numFmtId="14" fontId="4" fillId="0" borderId="0" xfId="0" applyNumberFormat="1" applyFont="1" applyFill="1" applyBorder="1" applyAlignment="1"/>
    <xf numFmtId="0" fontId="3" fillId="0" borderId="0" xfId="0" applyFont="1" applyFill="1" applyAlignment="1"/>
    <xf numFmtId="0" fontId="7" fillId="0" borderId="0" xfId="0" applyNumberFormat="1" applyFont="1" applyFill="1" applyAlignment="1"/>
    <xf numFmtId="0" fontId="6" fillId="2" borderId="0" xfId="0" applyFont="1" applyFill="1" applyAlignment="1">
      <alignment horizontal="left"/>
    </xf>
    <xf numFmtId="0" fontId="9" fillId="0" borderId="0" xfId="0" applyFont="1" applyFill="1" applyAlignment="1">
      <alignment horizontal="center"/>
    </xf>
    <xf numFmtId="0" fontId="9" fillId="0" borderId="0" xfId="0" applyFont="1" applyFill="1"/>
    <xf numFmtId="0" fontId="1" fillId="0" borderId="0" xfId="0" applyFont="1" applyFill="1" applyBorder="1" applyAlignment="1">
      <alignment wrapText="1"/>
    </xf>
    <xf numFmtId="0" fontId="1" fillId="0" borderId="0" xfId="0" applyFont="1" applyFill="1" applyAlignment="1"/>
    <xf numFmtId="0" fontId="1" fillId="0" borderId="0" xfId="0" applyFont="1" applyFill="1" applyBorder="1" applyAlignment="1">
      <alignment horizontal="center" wrapText="1"/>
    </xf>
    <xf numFmtId="0" fontId="9" fillId="0" borderId="0" xfId="0" applyFont="1" applyAlignment="1"/>
    <xf numFmtId="0" fontId="1" fillId="0" borderId="0" xfId="0" applyFont="1" applyBorder="1" applyAlignment="1">
      <alignment horizontal="center"/>
    </xf>
    <xf numFmtId="0" fontId="1" fillId="0" borderId="0" xfId="0" applyFont="1" applyBorder="1"/>
    <xf numFmtId="0" fontId="9" fillId="0" borderId="0" xfId="0" applyFont="1" applyBorder="1" applyAlignment="1">
      <alignment horizontal="center"/>
    </xf>
    <xf numFmtId="0" fontId="9" fillId="0" borderId="0" xfId="0" applyFont="1" applyFill="1" applyAlignment="1"/>
    <xf numFmtId="0" fontId="9" fillId="0" borderId="0" xfId="0" applyFont="1" applyFill="1" applyBorder="1"/>
    <xf numFmtId="0" fontId="10" fillId="0" borderId="0" xfId="0" applyFont="1" applyFill="1"/>
    <xf numFmtId="0" fontId="9" fillId="0" borderId="0"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8</xdr:col>
      <xdr:colOff>0</xdr:colOff>
      <xdr:row>0</xdr:row>
      <xdr:rowOff>0</xdr:rowOff>
    </xdr:from>
    <xdr:ext cx="9525" cy="9525"/>
    <xdr:pic>
      <xdr:nvPicPr>
        <xdr:cNvPr id="201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8</xdr:col>
      <xdr:colOff>0</xdr:colOff>
      <xdr:row>0</xdr:row>
      <xdr:rowOff>0</xdr:rowOff>
    </xdr:from>
    <xdr:ext cx="9525" cy="9525"/>
    <xdr:pic>
      <xdr:nvPicPr>
        <xdr:cNvPr id="201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8</xdr:col>
      <xdr:colOff>0</xdr:colOff>
      <xdr:row>0</xdr:row>
      <xdr:rowOff>0</xdr:rowOff>
    </xdr:from>
    <xdr:ext cx="9525" cy="9525"/>
    <xdr:pic>
      <xdr:nvPicPr>
        <xdr:cNvPr id="201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8</xdr:col>
      <xdr:colOff>0</xdr:colOff>
      <xdr:row>0</xdr:row>
      <xdr:rowOff>0</xdr:rowOff>
    </xdr:from>
    <xdr:ext cx="9525" cy="9525"/>
    <xdr:pic>
      <xdr:nvPicPr>
        <xdr:cNvPr id="201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8</xdr:col>
      <xdr:colOff>0</xdr:colOff>
      <xdr:row>0</xdr:row>
      <xdr:rowOff>0</xdr:rowOff>
    </xdr:from>
    <xdr:ext cx="9525" cy="9525"/>
    <xdr:pic>
      <xdr:nvPicPr>
        <xdr:cNvPr id="201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8</xdr:col>
      <xdr:colOff>0</xdr:colOff>
      <xdr:row>0</xdr:row>
      <xdr:rowOff>0</xdr:rowOff>
    </xdr:from>
    <xdr:ext cx="9525" cy="9525"/>
    <xdr:pic>
      <xdr:nvPicPr>
        <xdr:cNvPr id="201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twoCellAnchor editAs="oneCell">
    <xdr:from>
      <xdr:col>8</xdr:col>
      <xdr:colOff>0</xdr:colOff>
      <xdr:row>0</xdr:row>
      <xdr:rowOff>0</xdr:rowOff>
    </xdr:from>
    <xdr:to>
      <xdr:col>8</xdr:col>
      <xdr:colOff>9525</xdr:colOff>
      <xdr:row>0</xdr:row>
      <xdr:rowOff>9525</xdr:rowOff>
    </xdr:to>
    <xdr:pic>
      <xdr:nvPicPr>
        <xdr:cNvPr id="201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1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1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1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2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3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4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5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6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7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8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09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0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1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7"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8"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2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3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4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5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6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7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8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5"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6"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7"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8"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199"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0"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1"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2"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3"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4"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5"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6"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7"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8"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09"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0"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1"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1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2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3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4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5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6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7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8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29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0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1"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1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2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3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4"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5"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4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5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6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7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8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39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0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1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2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3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4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5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6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7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8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5"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6"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7"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8"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499"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0"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1"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2"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3"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4"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5"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6"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7"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8"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09"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0"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1"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1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2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3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4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5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6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7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8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59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0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1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2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0"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3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4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5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6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7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8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69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0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1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2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3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4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5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6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7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8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79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0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3"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1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2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3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7"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4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5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6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7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8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89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0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1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2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3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4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5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6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7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8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299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0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1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2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3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4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5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6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7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8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09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0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1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2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2"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3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4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5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6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7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8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19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0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1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2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3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4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5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6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7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8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29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0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5"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1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2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3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49"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5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6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7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8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39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0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1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2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3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4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5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6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7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8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49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0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1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2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3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4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5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6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7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8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59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0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1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2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4"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3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4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5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6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7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8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69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0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1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2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3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4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5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6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7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8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79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0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7"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1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2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3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4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1"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5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6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7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8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89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0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1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2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3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4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5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6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7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8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399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0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8</xdr:col>
      <xdr:colOff>0</xdr:colOff>
      <xdr:row>0</xdr:row>
      <xdr:rowOff>0</xdr:rowOff>
    </xdr:from>
    <xdr:to>
      <xdr:col>8</xdr:col>
      <xdr:colOff>9525</xdr:colOff>
      <xdr:row>0</xdr:row>
      <xdr:rowOff>9525</xdr:rowOff>
    </xdr:to>
    <xdr:pic>
      <xdr:nvPicPr>
        <xdr:cNvPr id="401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4"/>
  <sheetViews>
    <sheetView tabSelected="1" zoomScale="75" zoomScaleNormal="75" workbookViewId="0">
      <pane ySplit="1" topLeftCell="A2" activePane="bottomLeft" state="frozen"/>
      <selection pane="bottomLeft" activeCell="I4" sqref="I4"/>
    </sheetView>
  </sheetViews>
  <sheetFormatPr defaultRowHeight="15" x14ac:dyDescent="0.25"/>
  <cols>
    <col min="1" max="1" width="5.7109375" style="4" customWidth="1"/>
    <col min="2" max="2" width="3.7109375" style="4" customWidth="1"/>
    <col min="3" max="3" width="8.7109375" style="4" customWidth="1"/>
    <col min="4" max="4" width="8.7109375" style="2" customWidth="1"/>
    <col min="5" max="5" width="8.7109375" style="1" customWidth="1"/>
    <col min="6" max="6" width="8.7109375" style="2" customWidth="1"/>
    <col min="7" max="8" width="3.7109375" style="4" customWidth="1"/>
    <col min="9" max="9" width="30.7109375" style="26" customWidth="1"/>
    <col min="10" max="10" width="15.7109375" style="28" customWidth="1"/>
    <col min="11" max="11" width="15.7109375" style="26" customWidth="1"/>
    <col min="12" max="12" width="60.7109375" style="26" customWidth="1"/>
    <col min="13" max="21" width="9.140625" style="3"/>
    <col min="22" max="22" width="11.7109375" style="3" customWidth="1"/>
    <col min="23" max="16384" width="9.140625" style="3"/>
  </cols>
  <sheetData>
    <row r="1" spans="1:89" s="9" customFormat="1" ht="15.75" x14ac:dyDescent="0.25">
      <c r="A1" s="5" t="s">
        <v>2</v>
      </c>
      <c r="B1" s="5" t="s">
        <v>3</v>
      </c>
      <c r="C1" s="5" t="s">
        <v>4</v>
      </c>
      <c r="D1" s="5" t="s">
        <v>5</v>
      </c>
      <c r="E1" s="5" t="s">
        <v>6</v>
      </c>
      <c r="F1" s="5" t="s">
        <v>7</v>
      </c>
      <c r="G1" s="5" t="s">
        <v>22</v>
      </c>
      <c r="H1" s="5" t="s">
        <v>23</v>
      </c>
      <c r="I1" s="5" t="s">
        <v>8</v>
      </c>
      <c r="J1" s="5" t="s">
        <v>9</v>
      </c>
      <c r="K1" s="5" t="s">
        <v>10</v>
      </c>
      <c r="L1" s="5" t="s">
        <v>11</v>
      </c>
      <c r="M1" s="18">
        <f>SUM(M2:M7)</f>
        <v>0</v>
      </c>
      <c r="N1" s="18"/>
      <c r="O1" s="18">
        <f>SUM(O2:O7)</f>
        <v>5</v>
      </c>
      <c r="P1" s="18"/>
      <c r="Q1" s="18">
        <f>SUM(Q2:Q7)</f>
        <v>0</v>
      </c>
      <c r="R1" s="18"/>
      <c r="S1" s="18">
        <f>SUM(S2:S7)</f>
        <v>5</v>
      </c>
      <c r="T1" s="18">
        <f>SUM(T2:T7)</f>
        <v>0</v>
      </c>
      <c r="U1" s="19" t="s">
        <v>39</v>
      </c>
      <c r="V1" s="20">
        <f ca="1">TODAY()</f>
        <v>41912</v>
      </c>
      <c r="W1" s="18">
        <f>M1-N1</f>
        <v>0</v>
      </c>
      <c r="X1" s="18">
        <f>O1-P1</f>
        <v>5</v>
      </c>
      <c r="Y1" s="18">
        <f>Q1-R1</f>
        <v>0</v>
      </c>
      <c r="Z1" s="18">
        <f>S1-MAX(N1,P1,R1)</f>
        <v>5</v>
      </c>
      <c r="AA1" s="6">
        <f>T1</f>
        <v>0</v>
      </c>
      <c r="AB1" s="7" t="e">
        <f>X1/AA1*W1</f>
        <v>#DIV/0!</v>
      </c>
      <c r="AC1" s="8" t="e">
        <f>Z1/AB1</f>
        <v>#DIV/0!</v>
      </c>
      <c r="AD1" s="8" t="e">
        <f>W1/AB1</f>
        <v>#DIV/0!</v>
      </c>
      <c r="AE1" s="8" t="e">
        <f>X1/AB1</f>
        <v>#DIV/0!</v>
      </c>
      <c r="AF1" s="8" t="e">
        <f>Y1/AB1</f>
        <v>#DIV/0!</v>
      </c>
    </row>
    <row r="2" spans="1:89" x14ac:dyDescent="0.25">
      <c r="A2" s="30">
        <v>1125</v>
      </c>
      <c r="B2" s="15"/>
      <c r="C2" s="1"/>
      <c r="D2" s="16">
        <v>639074</v>
      </c>
      <c r="E2" s="2" t="s">
        <v>1</v>
      </c>
      <c r="F2" s="16"/>
      <c r="G2" s="2"/>
      <c r="H2" s="2"/>
      <c r="I2" s="31" t="s">
        <v>32</v>
      </c>
      <c r="J2" s="11" t="s">
        <v>24</v>
      </c>
      <c r="K2" s="11" t="s">
        <v>25</v>
      </c>
      <c r="L2" s="3" t="s">
        <v>36</v>
      </c>
      <c r="M2" s="10" t="str">
        <f>IF(OR(C2="",C2=" "),"",1)</f>
        <v/>
      </c>
      <c r="N2" s="10" t="str">
        <f>IF(AND(M2=1,M3=1,C2=C3),1,"")</f>
        <v/>
      </c>
      <c r="O2" s="10">
        <f>IF(OR(D2="",D2=" "),"",1)</f>
        <v>1</v>
      </c>
      <c r="P2" s="10" t="str">
        <f>IF(AND(O2=1,O3=1,D2=D3),1,"")</f>
        <v/>
      </c>
      <c r="Q2" s="10" t="str">
        <f>IF(OR(E2="",E2=" "),"",1)</f>
        <v/>
      </c>
      <c r="R2" s="10" t="str">
        <f>IF(AND(Q2=1,Q3=1,E2=E3),1,"")</f>
        <v/>
      </c>
      <c r="S2" s="2">
        <f>IF(SUM(M2:Q2)&gt;0,1,"")</f>
        <v>1</v>
      </c>
      <c r="T2" s="2" t="str">
        <f>IF(AND(M2=1,O2=1),1,"")</f>
        <v/>
      </c>
    </row>
    <row r="3" spans="1:89" x14ac:dyDescent="0.25">
      <c r="A3" s="32">
        <v>1125</v>
      </c>
      <c r="B3" s="15"/>
      <c r="C3" s="1"/>
      <c r="D3" s="16">
        <v>639075</v>
      </c>
      <c r="E3" s="2" t="s">
        <v>1</v>
      </c>
      <c r="F3" s="16"/>
      <c r="G3" s="2"/>
      <c r="H3" s="2"/>
      <c r="I3" s="31" t="s">
        <v>33</v>
      </c>
      <c r="J3" s="29" t="s">
        <v>26</v>
      </c>
      <c r="K3" s="29" t="s">
        <v>27</v>
      </c>
      <c r="L3" s="3" t="s">
        <v>28</v>
      </c>
      <c r="M3" s="10" t="str">
        <f>IF(OR(C3="",C3=" "),"",1)</f>
        <v/>
      </c>
      <c r="N3" s="10" t="str">
        <f>IF(AND(M3=1,M4=1,C3=C4),1,"")</f>
        <v/>
      </c>
      <c r="O3" s="10">
        <f>IF(OR(D3="",D3=" "),"",1)</f>
        <v>1</v>
      </c>
      <c r="P3" s="10" t="str">
        <f>IF(AND(O3=1,O4=1,D3=D4),1,"")</f>
        <v/>
      </c>
      <c r="Q3" s="10" t="str">
        <f>IF(OR(E3="",E3=" "),"",1)</f>
        <v/>
      </c>
      <c r="R3" s="10" t="str">
        <f>IF(AND(Q3=1,Q4=1,E3=E4),1,"")</f>
        <v/>
      </c>
      <c r="S3" s="2">
        <f>IF(SUM(M3:Q3)&gt;0,1,"")</f>
        <v>1</v>
      </c>
      <c r="T3" s="2" t="str">
        <f>IF(AND(M3=1,O3=1),1,"")</f>
        <v/>
      </c>
    </row>
    <row r="4" spans="1:89" x14ac:dyDescent="0.25">
      <c r="A4" s="32">
        <v>1127</v>
      </c>
      <c r="B4" s="15"/>
      <c r="C4" s="1"/>
      <c r="D4" s="16">
        <v>639076</v>
      </c>
      <c r="E4" s="2" t="s">
        <v>1</v>
      </c>
      <c r="F4" s="16"/>
      <c r="G4" s="2"/>
      <c r="H4" s="2"/>
      <c r="I4" s="31" t="s">
        <v>40</v>
      </c>
      <c r="J4" s="11" t="s">
        <v>29</v>
      </c>
      <c r="K4" s="11">
        <v>1886</v>
      </c>
      <c r="L4" s="1"/>
      <c r="M4" s="10" t="str">
        <f>IF(OR(C4="",C4=" "),"",1)</f>
        <v/>
      </c>
      <c r="N4" s="10" t="str">
        <f>IF(AND(M4=1,M5=1,C4=C5),1,"")</f>
        <v/>
      </c>
      <c r="O4" s="10">
        <f>IF(OR(D4="",D4=" "),"",1)</f>
        <v>1</v>
      </c>
      <c r="P4" s="10" t="str">
        <f>IF(AND(O4=1,O5=1,D4=D5),1,"")</f>
        <v/>
      </c>
      <c r="Q4" s="10" t="str">
        <f>IF(OR(E4="",E4=" "),"",1)</f>
        <v/>
      </c>
      <c r="R4" s="10" t="str">
        <f>IF(AND(Q4=1,Q5=1,E4=E5),1,"")</f>
        <v/>
      </c>
      <c r="S4" s="2">
        <f>IF(SUM(M4:Q4)&gt;0,1,"")</f>
        <v>1</v>
      </c>
      <c r="T4" s="2" t="str">
        <f>IF(AND(M4=1,O4=1),1,"")</f>
        <v/>
      </c>
    </row>
    <row r="5" spans="1:89" x14ac:dyDescent="0.25">
      <c r="A5" s="32">
        <v>1127</v>
      </c>
      <c r="B5" s="15"/>
      <c r="C5" s="1"/>
      <c r="D5" s="16">
        <v>639077</v>
      </c>
      <c r="E5" s="2" t="s">
        <v>1</v>
      </c>
      <c r="F5" s="16"/>
      <c r="G5" s="2"/>
      <c r="H5" s="2"/>
      <c r="I5" s="31" t="s">
        <v>34</v>
      </c>
      <c r="J5" s="11" t="s">
        <v>30</v>
      </c>
      <c r="K5" s="11" t="s">
        <v>31</v>
      </c>
      <c r="L5" s="1"/>
      <c r="M5" s="10" t="str">
        <f>IF(OR(C5="",C5=" "),"",1)</f>
        <v/>
      </c>
      <c r="N5" s="10" t="str">
        <f>IF(AND(M5=1,M6=1,C5=C6),1,"")</f>
        <v/>
      </c>
      <c r="O5" s="10">
        <f>IF(OR(D5="",D5=" "),"",1)</f>
        <v>1</v>
      </c>
      <c r="P5" s="10" t="str">
        <f>IF(AND(O5=1,O6=1,D5=D6),1,"")</f>
        <v/>
      </c>
      <c r="Q5" s="10" t="str">
        <f>IF(OR(E5="",E5=" "),"",1)</f>
        <v/>
      </c>
      <c r="R5" s="10" t="str">
        <f>IF(AND(Q5=1,Q6=1,E5=E6),1,"")</f>
        <v/>
      </c>
      <c r="S5" s="2">
        <f>IF(SUM(M5:Q5)&gt;0,1,"")</f>
        <v>1</v>
      </c>
      <c r="T5" s="2" t="str">
        <f>IF(AND(M5=1,O5=1),1,"")</f>
        <v/>
      </c>
    </row>
    <row r="6" spans="1:89" x14ac:dyDescent="0.25">
      <c r="A6" s="32">
        <v>1128</v>
      </c>
      <c r="B6" s="15"/>
      <c r="C6" s="1"/>
      <c r="D6" s="16">
        <v>639078</v>
      </c>
      <c r="E6" s="2" t="s">
        <v>1</v>
      </c>
      <c r="F6" s="16"/>
      <c r="G6" s="2"/>
      <c r="H6" s="2"/>
      <c r="I6" s="31" t="s">
        <v>35</v>
      </c>
      <c r="J6" s="11"/>
      <c r="K6" s="11"/>
      <c r="L6" s="1"/>
      <c r="M6" s="10" t="str">
        <f>IF(OR(C6="",C6=" "),"",1)</f>
        <v/>
      </c>
      <c r="N6" s="10" t="str">
        <f>IF(AND(M6=1,M7=1,C6=C7),1,"")</f>
        <v/>
      </c>
      <c r="O6" s="10">
        <f>IF(OR(D6="",D6=" "),"",1)</f>
        <v>1</v>
      </c>
      <c r="P6" s="10" t="str">
        <f>IF(AND(O6=1,O7=1,D6=D7),1,"")</f>
        <v/>
      </c>
      <c r="Q6" s="10" t="str">
        <f>IF(OR(E6="",E6=" "),"",1)</f>
        <v/>
      </c>
      <c r="R6" s="10" t="str">
        <f>IF(AND(Q6=1,Q7=1,E6=E7),1,"")</f>
        <v/>
      </c>
      <c r="S6" s="2">
        <f>IF(SUM(M6:Q6)&gt;0,1,"")</f>
        <v>1</v>
      </c>
      <c r="T6" s="2" t="str">
        <f>IF(AND(M6=1,O6=1),1,"")</f>
        <v/>
      </c>
    </row>
    <row r="7" spans="1:89" s="1" customFormat="1" ht="15.75" x14ac:dyDescent="0.25">
      <c r="A7" s="5" t="s">
        <v>2</v>
      </c>
      <c r="B7" s="5"/>
      <c r="C7" s="5"/>
      <c r="D7" s="5"/>
      <c r="E7" s="5"/>
      <c r="F7" s="5"/>
      <c r="G7" s="5"/>
      <c r="H7" s="5"/>
      <c r="I7" s="5" t="s">
        <v>12</v>
      </c>
      <c r="J7" s="5" t="s">
        <v>9</v>
      </c>
      <c r="K7" s="5" t="s">
        <v>10</v>
      </c>
      <c r="L7" s="5" t="s">
        <v>11</v>
      </c>
      <c r="M7" s="18" t="s">
        <v>13</v>
      </c>
      <c r="N7" s="18" t="s">
        <v>14</v>
      </c>
      <c r="O7" s="18" t="s">
        <v>15</v>
      </c>
      <c r="P7" s="18" t="s">
        <v>16</v>
      </c>
      <c r="Q7" s="18" t="s">
        <v>0</v>
      </c>
      <c r="R7" s="18" t="s">
        <v>17</v>
      </c>
      <c r="S7" s="18" t="s">
        <v>18</v>
      </c>
      <c r="T7" s="18" t="s">
        <v>19</v>
      </c>
      <c r="U7" s="23" t="str">
        <f>CONCATENATE(V7," ",Z1,W7,W1,X7,X1,Y7,Y1,Z7)</f>
        <v xml:space="preserve">Welcome to the Teslow Farm Cemetery Page. This document summarizing data for  5 graves is mainly based on a 100% Photo survey conducted by Barb Hemesath in November, 2010 and was created by merging the information found in the Works Project Administration (WPA) 1930’s Graves Registration Survey (0 records), the  ongoing Iowa Gravestone Photo Project (GPP) (5 records), and the ongoing IAGenWeb Obituaries (Obits) (0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v>
      </c>
      <c r="V7" s="21" t="str">
        <f>CONCATENATE("Welcome to the ",U1," Cemetery Page. This document summarizing data for ")</f>
        <v xml:space="preserve">Welcome to the Teslow Farm Cemetery Page. This document summarizing data for </v>
      </c>
      <c r="W7" s="18" t="s">
        <v>37</v>
      </c>
      <c r="X7" s="18" t="s">
        <v>38</v>
      </c>
      <c r="Y7" s="18" t="s">
        <v>20</v>
      </c>
      <c r="Z7" s="22" t="s">
        <v>21</v>
      </c>
      <c r="AA7" s="12"/>
      <c r="AB7" s="13"/>
      <c r="AC7" s="6"/>
      <c r="AD7" s="6"/>
      <c r="AE7" s="6"/>
      <c r="AF7" s="14"/>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11"/>
      <c r="BV7" s="11"/>
      <c r="BW7" s="11"/>
      <c r="BX7" s="11"/>
      <c r="BY7" s="11"/>
      <c r="BZ7" s="11"/>
      <c r="CA7" s="11"/>
      <c r="CB7" s="11"/>
      <c r="CC7" s="11"/>
      <c r="CD7" s="11"/>
      <c r="CE7" s="11"/>
      <c r="CF7" s="11"/>
      <c r="CG7" s="11"/>
      <c r="CH7" s="11"/>
      <c r="CI7" s="11"/>
      <c r="CJ7" s="11"/>
      <c r="CK7" s="11"/>
    </row>
    <row r="8" spans="1:89" s="11" customFormat="1" x14ac:dyDescent="0.25">
      <c r="A8" s="4"/>
      <c r="B8" s="4"/>
      <c r="C8" s="4"/>
      <c r="D8" s="2"/>
      <c r="E8" s="1"/>
      <c r="F8" s="2"/>
      <c r="G8" s="4"/>
      <c r="H8" s="4"/>
      <c r="I8" s="26"/>
      <c r="J8" s="26"/>
      <c r="K8" s="26"/>
      <c r="L8" s="26"/>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row>
    <row r="11" spans="1:89" x14ac:dyDescent="0.25">
      <c r="F11" s="15"/>
      <c r="G11" s="15"/>
      <c r="H11" s="1"/>
      <c r="I11" s="1"/>
      <c r="J11" s="1"/>
      <c r="K11" s="1"/>
      <c r="L11" s="1"/>
      <c r="M11" s="1"/>
      <c r="N11" s="27"/>
      <c r="O11" s="33"/>
      <c r="P11" s="27"/>
      <c r="Q11" s="27"/>
      <c r="R11" s="27"/>
      <c r="S11" s="27"/>
      <c r="T11" s="27"/>
      <c r="U11" s="27"/>
      <c r="V11" s="18"/>
      <c r="W11" s="18"/>
      <c r="X11" s="1"/>
      <c r="Y11" s="1"/>
      <c r="Z11" s="18"/>
      <c r="AA11" s="18"/>
      <c r="AB11" s="18"/>
      <c r="AC11" s="18"/>
      <c r="AD11" s="18"/>
      <c r="AE11" s="27"/>
      <c r="AF11" s="27"/>
      <c r="AG11" s="27"/>
      <c r="AH11" s="27"/>
      <c r="AI11" s="27"/>
      <c r="AJ11" s="27"/>
      <c r="AK11" s="1"/>
      <c r="AL11" s="1"/>
      <c r="AM11" s="18"/>
      <c r="AN11" s="18"/>
      <c r="AO11" s="18"/>
      <c r="AP11" s="34"/>
      <c r="AQ11" s="1"/>
      <c r="AR11" s="34"/>
      <c r="AS11" s="18"/>
      <c r="AT11" s="27"/>
      <c r="AU11" s="27"/>
      <c r="AV11" s="18"/>
      <c r="AW11" s="18"/>
      <c r="AX11" s="18"/>
      <c r="AY11" s="18"/>
      <c r="AZ11" s="18"/>
      <c r="BA11" s="18"/>
      <c r="BB11" s="18"/>
      <c r="BC11" s="18"/>
      <c r="BD11" s="18"/>
    </row>
    <row r="12" spans="1:89" x14ac:dyDescent="0.25">
      <c r="G12" s="2"/>
      <c r="H12" s="1"/>
      <c r="I12" s="3"/>
      <c r="J12" s="3"/>
      <c r="K12" s="3"/>
      <c r="L12" s="27"/>
      <c r="M12" s="27"/>
      <c r="N12" s="4"/>
      <c r="O12" s="17"/>
      <c r="P12" s="35"/>
      <c r="Q12" s="35"/>
      <c r="R12" s="35"/>
      <c r="S12" s="35"/>
      <c r="T12" s="15"/>
      <c r="U12" s="27"/>
      <c r="V12" s="27"/>
      <c r="W12" s="27"/>
      <c r="AE12" s="27"/>
      <c r="AF12" s="15"/>
      <c r="AG12" s="27"/>
      <c r="AH12" s="27"/>
      <c r="AI12" s="27"/>
      <c r="AJ12" s="4"/>
      <c r="AM12" s="16"/>
      <c r="AN12" s="16"/>
      <c r="AO12" s="16"/>
      <c r="AP12" s="34"/>
      <c r="AQ12" s="1"/>
      <c r="AR12" s="34"/>
      <c r="AS12" s="16"/>
      <c r="AT12" s="16"/>
      <c r="AU12" s="16"/>
      <c r="AV12" s="16"/>
      <c r="AW12" s="16"/>
      <c r="AX12" s="16"/>
      <c r="AY12" s="16"/>
      <c r="AZ12" s="16"/>
      <c r="BA12" s="16"/>
      <c r="BB12" s="16"/>
      <c r="BC12" s="16"/>
      <c r="BD12" s="25"/>
    </row>
    <row r="13" spans="1:89" x14ac:dyDescent="0.25">
      <c r="F13" s="36"/>
      <c r="G13" s="36"/>
      <c r="H13" s="17"/>
      <c r="I13" s="34"/>
      <c r="J13" s="34"/>
      <c r="K13" s="3"/>
      <c r="L13" s="33"/>
      <c r="M13" s="33"/>
      <c r="N13" s="25"/>
      <c r="O13" s="17"/>
      <c r="P13" s="35"/>
      <c r="Q13" s="35"/>
      <c r="R13" s="35"/>
      <c r="S13" s="35"/>
      <c r="T13" s="24"/>
      <c r="U13" s="33"/>
      <c r="V13" s="33"/>
      <c r="W13" s="33"/>
      <c r="X13" s="34"/>
      <c r="Y13" s="34"/>
      <c r="Z13" s="34"/>
      <c r="AA13" s="34"/>
      <c r="AB13" s="34"/>
      <c r="AC13" s="34"/>
      <c r="AD13" s="34"/>
      <c r="AE13" s="33"/>
      <c r="AF13" s="24"/>
      <c r="AG13" s="27"/>
      <c r="AH13" s="27"/>
      <c r="AI13" s="27"/>
      <c r="AJ13" s="4"/>
      <c r="AM13" s="16"/>
      <c r="AN13" s="16"/>
      <c r="AO13" s="16"/>
      <c r="AP13" s="34"/>
      <c r="AQ13" s="1"/>
      <c r="AR13" s="34"/>
      <c r="AS13" s="25"/>
      <c r="AT13" s="25"/>
      <c r="AU13" s="25"/>
      <c r="AV13" s="25"/>
      <c r="AW13" s="25"/>
      <c r="AX13" s="25"/>
      <c r="AY13" s="25"/>
      <c r="AZ13" s="25"/>
      <c r="BA13" s="25"/>
      <c r="BB13" s="25"/>
      <c r="BC13" s="25"/>
      <c r="BD13" s="25"/>
    </row>
    <row r="14" spans="1:89" x14ac:dyDescent="0.25">
      <c r="F14" s="36"/>
      <c r="G14" s="36"/>
      <c r="H14" s="17"/>
      <c r="I14" s="3"/>
      <c r="J14" s="3"/>
      <c r="K14" s="3"/>
      <c r="L14" s="27"/>
      <c r="M14" s="27"/>
      <c r="N14" s="15"/>
      <c r="O14" s="17"/>
      <c r="P14" s="35"/>
      <c r="Q14" s="35"/>
      <c r="R14" s="35"/>
      <c r="S14" s="35"/>
      <c r="T14" s="15"/>
      <c r="U14" s="27"/>
      <c r="V14" s="27"/>
      <c r="W14" s="27"/>
      <c r="AE14" s="27"/>
      <c r="AF14" s="15"/>
      <c r="AG14" s="27"/>
      <c r="AH14" s="27"/>
      <c r="AI14" s="27"/>
      <c r="AJ14" s="4"/>
      <c r="AM14" s="16"/>
      <c r="AN14" s="16"/>
      <c r="AO14" s="16"/>
      <c r="AP14" s="34"/>
      <c r="AQ14" s="1"/>
      <c r="AR14" s="34"/>
      <c r="AS14" s="16"/>
      <c r="AT14" s="16"/>
      <c r="AU14" s="16"/>
      <c r="AV14" s="16"/>
      <c r="AW14" s="16"/>
      <c r="AX14" s="16"/>
      <c r="AY14" s="16"/>
      <c r="AZ14" s="16"/>
      <c r="BA14" s="16"/>
      <c r="BB14" s="16"/>
      <c r="BC14" s="16"/>
      <c r="BD14" s="16"/>
    </row>
    <row r="15" spans="1:89" x14ac:dyDescent="0.25">
      <c r="F15" s="36"/>
      <c r="G15" s="36"/>
      <c r="H15" s="17"/>
      <c r="I15" s="3"/>
      <c r="J15" s="3"/>
      <c r="K15" s="3"/>
      <c r="L15" s="27"/>
      <c r="M15" s="27"/>
      <c r="N15" s="15"/>
      <c r="O15" s="17"/>
      <c r="P15" s="35"/>
      <c r="Q15" s="35"/>
      <c r="R15" s="35"/>
      <c r="S15" s="35"/>
      <c r="T15" s="15"/>
      <c r="U15" s="27"/>
      <c r="V15" s="27"/>
      <c r="W15" s="27"/>
      <c r="AE15" s="27"/>
      <c r="AF15" s="15"/>
      <c r="AG15" s="27"/>
      <c r="AH15" s="27"/>
      <c r="AI15" s="27"/>
      <c r="AJ15" s="4"/>
      <c r="AM15" s="16"/>
      <c r="AN15" s="16"/>
      <c r="AO15" s="16"/>
      <c r="AP15" s="34"/>
      <c r="AQ15" s="1"/>
      <c r="AR15" s="34"/>
      <c r="AS15" s="16"/>
      <c r="AT15" s="16"/>
      <c r="AU15" s="16"/>
      <c r="AV15" s="16"/>
      <c r="AW15" s="16"/>
      <c r="AX15" s="16"/>
      <c r="AY15" s="16"/>
      <c r="AZ15" s="16"/>
      <c r="BA15" s="16"/>
      <c r="BB15" s="16"/>
      <c r="BC15" s="16"/>
      <c r="BD15" s="16"/>
    </row>
    <row r="16" spans="1:89" x14ac:dyDescent="0.25">
      <c r="F16" s="36"/>
      <c r="G16" s="36"/>
      <c r="H16" s="17"/>
      <c r="I16" s="3"/>
      <c r="J16" s="3"/>
      <c r="K16" s="3"/>
      <c r="L16" s="27"/>
      <c r="M16" s="27"/>
      <c r="N16" s="15"/>
      <c r="O16" s="17"/>
      <c r="P16" s="35"/>
      <c r="Q16" s="35"/>
      <c r="R16" s="35"/>
      <c r="S16" s="35"/>
      <c r="T16" s="15"/>
      <c r="U16" s="27"/>
      <c r="V16" s="27"/>
      <c r="W16" s="27"/>
      <c r="AE16" s="27"/>
      <c r="AF16" s="15"/>
      <c r="AG16" s="27"/>
      <c r="AH16" s="27"/>
      <c r="AI16" s="27"/>
      <c r="AJ16" s="4"/>
      <c r="AM16" s="16"/>
      <c r="AN16" s="16"/>
      <c r="AO16" s="16"/>
      <c r="AP16" s="34"/>
      <c r="AQ16" s="1"/>
      <c r="AR16" s="34"/>
      <c r="AS16" s="16"/>
      <c r="AT16" s="16"/>
      <c r="AU16" s="16"/>
      <c r="AV16" s="16"/>
      <c r="AW16" s="16"/>
      <c r="AX16" s="16"/>
      <c r="AY16" s="16"/>
      <c r="AZ16" s="16"/>
      <c r="BA16" s="16"/>
      <c r="BB16" s="16"/>
      <c r="BC16" s="16"/>
      <c r="BD16" s="16"/>
    </row>
    <row r="17" spans="6:55" x14ac:dyDescent="0.25">
      <c r="F17" s="15"/>
      <c r="G17" s="15"/>
      <c r="H17" s="3"/>
      <c r="I17" s="3"/>
      <c r="J17" s="3"/>
      <c r="K17" s="27"/>
      <c r="L17" s="27"/>
      <c r="M17" s="15"/>
      <c r="N17" s="24"/>
      <c r="Q17" s="15"/>
      <c r="R17" s="15"/>
      <c r="S17" s="15"/>
      <c r="T17" s="27"/>
      <c r="U17" s="27"/>
      <c r="V17" s="27"/>
      <c r="AD17" s="27"/>
      <c r="AE17" s="15"/>
      <c r="AF17" s="27"/>
      <c r="AG17" s="27"/>
      <c r="AH17" s="27"/>
      <c r="AI17" s="15"/>
      <c r="AL17" s="16"/>
      <c r="AM17" s="16"/>
      <c r="AN17" s="16"/>
      <c r="AO17" s="34"/>
      <c r="AQ17" s="34"/>
      <c r="AR17" s="16"/>
      <c r="AS17" s="16"/>
      <c r="AT17" s="16"/>
      <c r="AU17" s="16"/>
      <c r="AV17" s="16"/>
      <c r="AW17" s="16"/>
      <c r="AX17" s="16"/>
      <c r="AY17" s="16"/>
      <c r="AZ17" s="16"/>
      <c r="BA17" s="16"/>
      <c r="BB17" s="16"/>
      <c r="BC17" s="16"/>
    </row>
    <row r="24" spans="6:55" x14ac:dyDescent="0.25">
      <c r="Q24" s="3" t="s">
        <v>1</v>
      </c>
    </row>
  </sheetData>
  <sortState ref="A2:CK1022">
    <sortCondition ref="I2:I1261"/>
  </sortState>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Bill Waters</cp:lastModifiedBy>
  <dcterms:created xsi:type="dcterms:W3CDTF">2010-06-27T00:37:25Z</dcterms:created>
  <dcterms:modified xsi:type="dcterms:W3CDTF">2014-09-30T17:01:22Z</dcterms:modified>
</cp:coreProperties>
</file>