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75" windowWidth="18015" windowHeight="11445" activeTab="2"/>
  </bookViews>
  <sheets>
    <sheet name="GPP" sheetId="1" r:id="rId1"/>
    <sheet name="WPA" sheetId="2" r:id="rId2"/>
    <sheet name="Web" sheetId="7" r:id="rId3"/>
    <sheet name="Process GPP" sheetId="5" r:id="rId4"/>
    <sheet name="Table" sheetId="6" r:id="rId5"/>
  </sheets>
  <definedNames>
    <definedName name="_xlnm.Print_Area" localSheetId="2">Web!$A$4:$E$345</definedName>
  </definedNames>
  <calcPr calcId="145621"/>
</workbook>
</file>

<file path=xl/calcChain.xml><?xml version="1.0" encoding="utf-8"?>
<calcChain xmlns="http://schemas.openxmlformats.org/spreadsheetml/2006/main">
  <c r="I168" i="7" l="1"/>
  <c r="J168" i="7"/>
  <c r="K168" i="7"/>
  <c r="I114" i="7"/>
  <c r="J114" i="7"/>
  <c r="K114" i="7"/>
  <c r="K345" i="7"/>
  <c r="J345" i="7"/>
  <c r="I345" i="7"/>
  <c r="K341" i="7"/>
  <c r="J341" i="7"/>
  <c r="I341" i="7"/>
  <c r="K340" i="7"/>
  <c r="J340" i="7"/>
  <c r="I340" i="7"/>
  <c r="K339" i="7"/>
  <c r="J339" i="7"/>
  <c r="I339" i="7"/>
  <c r="K338" i="7"/>
  <c r="J338" i="7"/>
  <c r="I338" i="7"/>
  <c r="K336" i="7"/>
  <c r="J336" i="7"/>
  <c r="I336" i="7"/>
  <c r="K335" i="7"/>
  <c r="J335" i="7"/>
  <c r="I335" i="7"/>
  <c r="K333" i="7"/>
  <c r="J333" i="7"/>
  <c r="I333" i="7"/>
  <c r="K310" i="7"/>
  <c r="J310" i="7"/>
  <c r="I310" i="7"/>
  <c r="K307" i="7"/>
  <c r="J307" i="7"/>
  <c r="I307" i="7"/>
  <c r="K304" i="7"/>
  <c r="J304" i="7"/>
  <c r="I304" i="7"/>
  <c r="K301" i="7"/>
  <c r="J301" i="7"/>
  <c r="I301" i="7"/>
  <c r="K298" i="7"/>
  <c r="J298" i="7"/>
  <c r="I298" i="7"/>
  <c r="K296" i="7"/>
  <c r="J296" i="7"/>
  <c r="I296" i="7"/>
  <c r="K286" i="7"/>
  <c r="J286" i="7"/>
  <c r="I286" i="7"/>
  <c r="K217" i="7"/>
  <c r="J217" i="7"/>
  <c r="I217" i="7"/>
  <c r="K218" i="7"/>
  <c r="J218" i="7"/>
  <c r="I218" i="7"/>
  <c r="K229" i="7"/>
  <c r="J229" i="7"/>
  <c r="I229" i="7"/>
  <c r="K226" i="7"/>
  <c r="J226" i="7"/>
  <c r="I226" i="7"/>
  <c r="K221" i="7"/>
  <c r="J221" i="7"/>
  <c r="I221" i="7"/>
  <c r="K215" i="7"/>
  <c r="J215" i="7"/>
  <c r="I215" i="7"/>
  <c r="K334" i="7"/>
  <c r="J334" i="7"/>
  <c r="I334" i="7"/>
  <c r="K58" i="7"/>
  <c r="J58" i="7"/>
  <c r="I58" i="7"/>
  <c r="K77" i="7"/>
  <c r="J77" i="7"/>
  <c r="I77" i="7"/>
  <c r="K52" i="7"/>
  <c r="J52" i="7"/>
  <c r="I52" i="7"/>
  <c r="K294" i="7"/>
  <c r="J294" i="7"/>
  <c r="I294" i="7"/>
  <c r="K295" i="7"/>
  <c r="J295" i="7"/>
  <c r="I295" i="7"/>
  <c r="K292" i="7"/>
  <c r="J292" i="7"/>
  <c r="I292" i="7"/>
  <c r="K293" i="7"/>
  <c r="J293" i="7"/>
  <c r="I293" i="7"/>
  <c r="K291" i="7"/>
  <c r="J291" i="7"/>
  <c r="I291" i="7"/>
  <c r="K73" i="7"/>
  <c r="J73" i="7"/>
  <c r="I73" i="7"/>
  <c r="K68" i="7"/>
  <c r="J68" i="7"/>
  <c r="I68" i="7"/>
  <c r="K140" i="7"/>
  <c r="J140" i="7"/>
  <c r="I140" i="7"/>
  <c r="K266" i="7"/>
  <c r="J266" i="7"/>
  <c r="I266" i="7"/>
  <c r="K337" i="7"/>
  <c r="J337" i="7"/>
  <c r="I337" i="7"/>
  <c r="K76" i="7"/>
  <c r="J76" i="7"/>
  <c r="I76" i="7"/>
  <c r="K61" i="7"/>
  <c r="J61" i="7"/>
  <c r="I61" i="7"/>
  <c r="K75" i="7"/>
  <c r="J75" i="7"/>
  <c r="I75" i="7"/>
  <c r="K74" i="7"/>
  <c r="J74" i="7"/>
  <c r="I74" i="7"/>
  <c r="K72" i="7"/>
  <c r="J72" i="7"/>
  <c r="I72" i="7"/>
  <c r="K67" i="7"/>
  <c r="J67" i="7"/>
  <c r="I67" i="7"/>
  <c r="K305" i="7"/>
  <c r="J305" i="7"/>
  <c r="I305" i="7"/>
  <c r="K308" i="7"/>
  <c r="J308" i="7"/>
  <c r="I308" i="7"/>
  <c r="K306" i="7"/>
  <c r="J306" i="7"/>
  <c r="I306" i="7"/>
  <c r="K324" i="7"/>
  <c r="J324" i="7"/>
  <c r="I324" i="7"/>
  <c r="K263" i="7"/>
  <c r="J263" i="7"/>
  <c r="I263" i="7"/>
  <c r="K267" i="7"/>
  <c r="J267" i="7"/>
  <c r="I267" i="7"/>
  <c r="K265" i="7"/>
  <c r="J265" i="7"/>
  <c r="I265" i="7"/>
  <c r="K238" i="7"/>
  <c r="J238" i="7"/>
  <c r="I238" i="7"/>
  <c r="K239" i="7"/>
  <c r="J239" i="7"/>
  <c r="I239" i="7"/>
  <c r="K66" i="7"/>
  <c r="J66" i="7"/>
  <c r="I66" i="7"/>
  <c r="K53" i="7"/>
  <c r="J53" i="7"/>
  <c r="I53" i="7"/>
  <c r="K71" i="7"/>
  <c r="J71" i="7"/>
  <c r="I71" i="7"/>
  <c r="K70" i="7"/>
  <c r="J70" i="7"/>
  <c r="I70" i="7"/>
  <c r="K59" i="7"/>
  <c r="J59" i="7"/>
  <c r="I59" i="7"/>
  <c r="K56" i="7"/>
  <c r="J56" i="7"/>
  <c r="I56" i="7"/>
  <c r="K60" i="7"/>
  <c r="J60" i="7"/>
  <c r="I60" i="7"/>
  <c r="K63" i="7"/>
  <c r="J63" i="7"/>
  <c r="I63" i="7"/>
  <c r="K65" i="7"/>
  <c r="J65" i="7"/>
  <c r="I65" i="7"/>
  <c r="K64" i="7"/>
  <c r="J64" i="7"/>
  <c r="I64" i="7"/>
  <c r="K96" i="7"/>
  <c r="J96" i="7"/>
  <c r="I96" i="7"/>
  <c r="K91" i="7"/>
  <c r="J91" i="7"/>
  <c r="I91" i="7"/>
  <c r="K92" i="7"/>
  <c r="J92" i="7"/>
  <c r="I92" i="7"/>
  <c r="K94" i="7"/>
  <c r="J94" i="7"/>
  <c r="I94" i="7"/>
  <c r="K93" i="7"/>
  <c r="J93" i="7"/>
  <c r="I93" i="7"/>
  <c r="K95" i="7"/>
  <c r="J95" i="7"/>
  <c r="I95" i="7"/>
  <c r="K240" i="7"/>
  <c r="J240" i="7"/>
  <c r="I240" i="7"/>
  <c r="K241" i="7"/>
  <c r="J241" i="7"/>
  <c r="I241" i="7"/>
  <c r="K328" i="7"/>
  <c r="J328" i="7"/>
  <c r="I328" i="7"/>
  <c r="K327" i="7"/>
  <c r="J327" i="7"/>
  <c r="I327" i="7"/>
  <c r="K325" i="7"/>
  <c r="J325" i="7"/>
  <c r="I325" i="7"/>
  <c r="K139" i="7"/>
  <c r="J139" i="7"/>
  <c r="I139" i="7"/>
  <c r="K326" i="7"/>
  <c r="J326" i="7"/>
  <c r="I326" i="7"/>
  <c r="K172" i="7"/>
  <c r="J172" i="7"/>
  <c r="I172" i="7"/>
  <c r="K169" i="7"/>
  <c r="J169" i="7"/>
  <c r="I169" i="7"/>
  <c r="K173" i="7"/>
  <c r="J173" i="7"/>
  <c r="I173" i="7"/>
  <c r="K174" i="7"/>
  <c r="J174" i="7"/>
  <c r="I174" i="7"/>
  <c r="K159" i="7"/>
  <c r="J159" i="7"/>
  <c r="I159" i="7"/>
  <c r="K157" i="7"/>
  <c r="J157" i="7"/>
  <c r="I157" i="7"/>
  <c r="K160" i="7"/>
  <c r="J160" i="7"/>
  <c r="I160" i="7"/>
  <c r="K158" i="7"/>
  <c r="J158" i="7"/>
  <c r="I158" i="7"/>
  <c r="K161" i="7"/>
  <c r="J161" i="7"/>
  <c r="I161" i="7"/>
  <c r="K117" i="7"/>
  <c r="J117" i="7"/>
  <c r="I117" i="7"/>
  <c r="K118" i="7"/>
  <c r="J118" i="7"/>
  <c r="I118" i="7"/>
  <c r="K119" i="7"/>
  <c r="J119" i="7"/>
  <c r="I119" i="7"/>
  <c r="K115" i="7"/>
  <c r="J115" i="7"/>
  <c r="I115" i="7"/>
  <c r="K113" i="7"/>
  <c r="J113" i="7"/>
  <c r="I113" i="7"/>
  <c r="K120" i="7"/>
  <c r="J120" i="7"/>
  <c r="I120" i="7"/>
  <c r="K155" i="7"/>
  <c r="J155" i="7"/>
  <c r="I155" i="7"/>
  <c r="K299" i="7"/>
  <c r="J299" i="7"/>
  <c r="I299" i="7"/>
  <c r="K289" i="7"/>
  <c r="J289" i="7"/>
  <c r="I289" i="7"/>
  <c r="K287" i="7"/>
  <c r="J287" i="7"/>
  <c r="I287" i="7"/>
  <c r="K288" i="7"/>
  <c r="J288" i="7"/>
  <c r="I288" i="7"/>
  <c r="K290" i="7"/>
  <c r="J290" i="7"/>
  <c r="I290" i="7"/>
  <c r="K322" i="7"/>
  <c r="J322" i="7"/>
  <c r="I322" i="7"/>
  <c r="K323" i="7"/>
  <c r="J323" i="7"/>
  <c r="I323" i="7"/>
  <c r="K303" i="7"/>
  <c r="J303" i="7"/>
  <c r="I303" i="7"/>
  <c r="K151" i="7"/>
  <c r="J151" i="7"/>
  <c r="I151" i="7"/>
  <c r="K150" i="7"/>
  <c r="J150" i="7"/>
  <c r="I150" i="7"/>
  <c r="K321" i="7"/>
  <c r="J321" i="7"/>
  <c r="I321" i="7"/>
  <c r="K276" i="7"/>
  <c r="J276" i="7"/>
  <c r="I276" i="7"/>
  <c r="K277" i="7"/>
  <c r="J277" i="7"/>
  <c r="I277" i="7"/>
  <c r="K278" i="7"/>
  <c r="J278" i="7"/>
  <c r="I278" i="7"/>
  <c r="K275" i="7"/>
  <c r="J275" i="7"/>
  <c r="I275" i="7"/>
  <c r="K274" i="7"/>
  <c r="J274" i="7"/>
  <c r="I274" i="7"/>
  <c r="K38" i="7"/>
  <c r="J38" i="7"/>
  <c r="I38" i="7"/>
  <c r="K41" i="7"/>
  <c r="J41" i="7"/>
  <c r="I41" i="7"/>
  <c r="K45" i="7"/>
  <c r="J45" i="7"/>
  <c r="I45" i="7"/>
  <c r="K39" i="7"/>
  <c r="J39" i="7"/>
  <c r="I39" i="7"/>
  <c r="K44" i="7"/>
  <c r="J44" i="7"/>
  <c r="I44" i="7"/>
  <c r="K40" i="7"/>
  <c r="J40" i="7"/>
  <c r="I40" i="7"/>
  <c r="K43" i="7"/>
  <c r="J43" i="7"/>
  <c r="I43" i="7"/>
  <c r="K42" i="7"/>
  <c r="J42" i="7"/>
  <c r="I42" i="7"/>
  <c r="K260" i="7"/>
  <c r="J260" i="7"/>
  <c r="I260" i="7"/>
  <c r="K137" i="7"/>
  <c r="J137" i="7"/>
  <c r="I137" i="7"/>
  <c r="K180" i="7"/>
  <c r="J180" i="7"/>
  <c r="I180" i="7"/>
  <c r="K136" i="7"/>
  <c r="J136" i="7"/>
  <c r="I136" i="7"/>
  <c r="K138" i="7"/>
  <c r="J138" i="7"/>
  <c r="I138" i="7"/>
  <c r="K135" i="7"/>
  <c r="J135" i="7"/>
  <c r="I135" i="7"/>
  <c r="K80" i="7"/>
  <c r="J80" i="7"/>
  <c r="I80" i="7"/>
  <c r="K84" i="7"/>
  <c r="J84" i="7"/>
  <c r="I84" i="7"/>
  <c r="K83" i="7"/>
  <c r="J83" i="7"/>
  <c r="I83" i="7"/>
  <c r="K85" i="7"/>
  <c r="J85" i="7"/>
  <c r="I85" i="7"/>
  <c r="K82" i="7"/>
  <c r="J82" i="7"/>
  <c r="I82" i="7"/>
  <c r="K81" i="7"/>
  <c r="J81" i="7"/>
  <c r="I81" i="7"/>
  <c r="K179" i="7"/>
  <c r="J179" i="7"/>
  <c r="I179" i="7"/>
  <c r="K16" i="7"/>
  <c r="J16" i="7"/>
  <c r="I16" i="7"/>
  <c r="K18" i="7"/>
  <c r="J18" i="7"/>
  <c r="I18" i="7"/>
  <c r="K88" i="7"/>
  <c r="J88" i="7"/>
  <c r="I88" i="7"/>
  <c r="K89" i="7"/>
  <c r="J89" i="7"/>
  <c r="I89" i="7"/>
  <c r="K123" i="7"/>
  <c r="J123" i="7"/>
  <c r="I123" i="7"/>
  <c r="K122" i="7"/>
  <c r="J122" i="7"/>
  <c r="I122" i="7"/>
  <c r="K144" i="7"/>
  <c r="J144" i="7"/>
  <c r="I144" i="7"/>
  <c r="K101" i="7"/>
  <c r="J101" i="7"/>
  <c r="I101" i="7"/>
  <c r="K148" i="7"/>
  <c r="J148" i="7"/>
  <c r="I148" i="7"/>
  <c r="K146" i="7"/>
  <c r="J146" i="7"/>
  <c r="I146" i="7"/>
  <c r="K147" i="7"/>
  <c r="J147" i="7"/>
  <c r="I147" i="7"/>
  <c r="K145" i="7"/>
  <c r="J145" i="7"/>
  <c r="I145" i="7"/>
  <c r="K12" i="7"/>
  <c r="J12" i="7"/>
  <c r="I12" i="7"/>
  <c r="K29" i="7"/>
  <c r="J29" i="7"/>
  <c r="I29" i="7"/>
  <c r="K15" i="7"/>
  <c r="J15" i="7"/>
  <c r="I15" i="7"/>
  <c r="K22" i="7"/>
  <c r="J22" i="7"/>
  <c r="I22" i="7"/>
  <c r="K23" i="7"/>
  <c r="J23" i="7"/>
  <c r="I23" i="7"/>
  <c r="K20" i="7"/>
  <c r="J20" i="7"/>
  <c r="I20" i="7"/>
  <c r="K32" i="7"/>
  <c r="J32" i="7"/>
  <c r="I32" i="7"/>
  <c r="K34" i="7"/>
  <c r="J34" i="7"/>
  <c r="I34" i="7"/>
  <c r="K6" i="7"/>
  <c r="J6" i="7"/>
  <c r="I6" i="7"/>
  <c r="K90" i="7"/>
  <c r="J90" i="7"/>
  <c r="I90" i="7"/>
  <c r="K156" i="7"/>
  <c r="J156" i="7"/>
  <c r="I156" i="7"/>
  <c r="K133" i="7"/>
  <c r="J133" i="7"/>
  <c r="I133" i="7"/>
  <c r="K132" i="7"/>
  <c r="J132" i="7"/>
  <c r="I132" i="7"/>
  <c r="K208" i="7"/>
  <c r="J208" i="7"/>
  <c r="I208" i="7"/>
  <c r="K302" i="7"/>
  <c r="J302" i="7"/>
  <c r="I302" i="7"/>
  <c r="K187" i="7"/>
  <c r="J187" i="7"/>
  <c r="I187" i="7"/>
  <c r="K193" i="7"/>
  <c r="J193" i="7"/>
  <c r="I193" i="7"/>
  <c r="K152" i="7"/>
  <c r="J152" i="7"/>
  <c r="I152" i="7"/>
  <c r="K127" i="7"/>
  <c r="J127" i="7"/>
  <c r="I127" i="7"/>
  <c r="K130" i="7"/>
  <c r="J130" i="7"/>
  <c r="I130" i="7"/>
  <c r="K126" i="7"/>
  <c r="J126" i="7"/>
  <c r="I126" i="7"/>
  <c r="K111" i="7"/>
  <c r="J111" i="7"/>
  <c r="I111" i="7"/>
  <c r="K106" i="7"/>
  <c r="J106" i="7"/>
  <c r="I106" i="7"/>
  <c r="K108" i="7"/>
  <c r="J108" i="7"/>
  <c r="I108" i="7"/>
  <c r="K107" i="7"/>
  <c r="J107" i="7"/>
  <c r="I107" i="7"/>
  <c r="K105" i="7"/>
  <c r="J105" i="7"/>
  <c r="I105" i="7"/>
  <c r="K26" i="7"/>
  <c r="J26" i="7"/>
  <c r="I26" i="7"/>
  <c r="K25" i="7"/>
  <c r="J25" i="7"/>
  <c r="I25" i="7"/>
  <c r="K125" i="7"/>
  <c r="J125" i="7"/>
  <c r="I125" i="7"/>
  <c r="K252" i="7"/>
  <c r="J252" i="7"/>
  <c r="I252" i="7"/>
  <c r="K253" i="7"/>
  <c r="J253" i="7"/>
  <c r="I253" i="7"/>
  <c r="K129" i="7"/>
  <c r="J129" i="7"/>
  <c r="I129" i="7"/>
  <c r="K128" i="7"/>
  <c r="J128" i="7"/>
  <c r="I128" i="7"/>
  <c r="K154" i="7"/>
  <c r="J154" i="7"/>
  <c r="I154" i="7"/>
  <c r="K153" i="7"/>
  <c r="J153" i="7"/>
  <c r="I153" i="7"/>
  <c r="K21" i="7"/>
  <c r="J21" i="7"/>
  <c r="I21" i="7"/>
  <c r="K31" i="7"/>
  <c r="J31" i="7"/>
  <c r="I31" i="7"/>
  <c r="K35" i="7"/>
  <c r="J35" i="7"/>
  <c r="I35" i="7"/>
  <c r="K261" i="7"/>
  <c r="J261" i="7"/>
  <c r="I261" i="7"/>
  <c r="K262" i="7"/>
  <c r="J262" i="7"/>
  <c r="I262" i="7"/>
  <c r="K97" i="7"/>
  <c r="J97" i="7"/>
  <c r="I97" i="7"/>
  <c r="K246" i="7"/>
  <c r="J246" i="7"/>
  <c r="I246" i="7"/>
  <c r="K243" i="7"/>
  <c r="J243" i="7"/>
  <c r="I243" i="7"/>
  <c r="K242" i="7"/>
  <c r="J242" i="7"/>
  <c r="I242" i="7"/>
  <c r="K248" i="7"/>
  <c r="J248" i="7"/>
  <c r="I248" i="7"/>
  <c r="K249" i="7"/>
  <c r="J249" i="7"/>
  <c r="I249" i="7"/>
  <c r="K247" i="7"/>
  <c r="J247" i="7"/>
  <c r="I247" i="7"/>
  <c r="K250" i="7"/>
  <c r="J250" i="7"/>
  <c r="I250" i="7"/>
  <c r="K251" i="7"/>
  <c r="J251" i="7"/>
  <c r="I251" i="7"/>
  <c r="K309" i="7"/>
  <c r="J309" i="7"/>
  <c r="I309" i="7"/>
  <c r="K237" i="7"/>
  <c r="J237" i="7"/>
  <c r="I237" i="7"/>
  <c r="K236" i="7"/>
  <c r="J236" i="7"/>
  <c r="I236" i="7"/>
  <c r="K30" i="7"/>
  <c r="J30" i="7"/>
  <c r="I30" i="7"/>
  <c r="K19" i="7"/>
  <c r="J19" i="7"/>
  <c r="I19" i="7"/>
  <c r="K283" i="7"/>
  <c r="J283" i="7"/>
  <c r="I283" i="7"/>
  <c r="K281" i="7"/>
  <c r="J281" i="7"/>
  <c r="I281" i="7"/>
  <c r="K285" i="7"/>
  <c r="J285" i="7"/>
  <c r="I285" i="7"/>
  <c r="K284" i="7"/>
  <c r="J284" i="7"/>
  <c r="I284" i="7"/>
  <c r="K231" i="7"/>
  <c r="J231" i="7"/>
  <c r="I231" i="7"/>
  <c r="K282" i="7"/>
  <c r="J282" i="7"/>
  <c r="I282" i="7"/>
  <c r="K280" i="7"/>
  <c r="J280" i="7"/>
  <c r="I280" i="7"/>
  <c r="K259" i="7"/>
  <c r="J259" i="7"/>
  <c r="I259" i="7"/>
  <c r="K8" i="7"/>
  <c r="J8" i="7"/>
  <c r="I8" i="7"/>
  <c r="K297" i="7"/>
  <c r="J297" i="7"/>
  <c r="I297" i="7"/>
  <c r="K332" i="7"/>
  <c r="J332" i="7"/>
  <c r="I332" i="7"/>
  <c r="K330" i="7"/>
  <c r="J330" i="7"/>
  <c r="I330" i="7"/>
  <c r="K268" i="7"/>
  <c r="J268" i="7"/>
  <c r="I268" i="7"/>
  <c r="K270" i="7"/>
  <c r="J270" i="7"/>
  <c r="I270" i="7"/>
  <c r="K134" i="7"/>
  <c r="J134" i="7"/>
  <c r="I134" i="7"/>
  <c r="K198" i="7"/>
  <c r="J198" i="7"/>
  <c r="I198" i="7"/>
  <c r="K256" i="7"/>
  <c r="J256" i="7"/>
  <c r="I256" i="7"/>
  <c r="K255" i="7"/>
  <c r="J255" i="7"/>
  <c r="I255" i="7"/>
  <c r="K254" i="7"/>
  <c r="J254" i="7"/>
  <c r="I254" i="7"/>
  <c r="K273" i="7"/>
  <c r="J273" i="7"/>
  <c r="I273" i="7"/>
  <c r="K272" i="7"/>
  <c r="J272" i="7"/>
  <c r="I272" i="7"/>
  <c r="K11" i="7"/>
  <c r="J11" i="7"/>
  <c r="I11" i="7"/>
  <c r="K7" i="7"/>
  <c r="J7" i="7"/>
  <c r="I7" i="7"/>
  <c r="K9" i="7"/>
  <c r="J9" i="7"/>
  <c r="I9" i="7"/>
  <c r="K10" i="7"/>
  <c r="J10" i="7"/>
  <c r="I10" i="7"/>
  <c r="K3" i="7"/>
  <c r="J3" i="7"/>
  <c r="I3" i="7"/>
  <c r="K257" i="7"/>
  <c r="J257" i="7"/>
  <c r="I257" i="7"/>
  <c r="K14" i="7"/>
  <c r="J14" i="7"/>
  <c r="I14" i="7"/>
  <c r="K28" i="7"/>
  <c r="J28" i="7"/>
  <c r="I28" i="7"/>
  <c r="K300" i="7"/>
  <c r="J300" i="7"/>
  <c r="I300" i="7"/>
  <c r="K5" i="7"/>
  <c r="J5" i="7"/>
  <c r="I5" i="7"/>
  <c r="K318" i="7"/>
  <c r="J318" i="7"/>
  <c r="I318" i="7"/>
  <c r="K317" i="7"/>
  <c r="J317" i="7"/>
  <c r="I317" i="7"/>
  <c r="K212" i="7"/>
  <c r="J212" i="7"/>
  <c r="I212" i="7"/>
  <c r="K224" i="7"/>
  <c r="J224" i="7"/>
  <c r="I224" i="7"/>
  <c r="K225" i="7"/>
  <c r="J225" i="7"/>
  <c r="I225" i="7"/>
  <c r="K213" i="7"/>
  <c r="J213" i="7"/>
  <c r="I213" i="7"/>
  <c r="K220" i="7"/>
  <c r="J220" i="7"/>
  <c r="I220" i="7"/>
  <c r="K69" i="7"/>
  <c r="J69" i="7"/>
  <c r="I69" i="7"/>
  <c r="K79" i="7"/>
  <c r="J79" i="7"/>
  <c r="I79" i="7"/>
  <c r="K216" i="7"/>
  <c r="J216" i="7"/>
  <c r="I216" i="7"/>
  <c r="K214" i="7"/>
  <c r="J214" i="7"/>
  <c r="I214" i="7"/>
  <c r="K223" i="7"/>
  <c r="J223" i="7"/>
  <c r="I223" i="7"/>
  <c r="K331" i="7"/>
  <c r="J331" i="7"/>
  <c r="I331" i="7"/>
  <c r="K329" i="7"/>
  <c r="J329" i="7"/>
  <c r="I329" i="7"/>
  <c r="K271" i="7"/>
  <c r="J271" i="7"/>
  <c r="I271" i="7"/>
  <c r="K269" i="7"/>
  <c r="J269" i="7"/>
  <c r="I269" i="7"/>
  <c r="K209" i="7"/>
  <c r="J209" i="7"/>
  <c r="I209" i="7"/>
  <c r="K170" i="7"/>
  <c r="J170" i="7"/>
  <c r="I170" i="7"/>
  <c r="K166" i="7"/>
  <c r="J166" i="7"/>
  <c r="I166" i="7"/>
  <c r="K98" i="7"/>
  <c r="J98" i="7"/>
  <c r="I98" i="7"/>
  <c r="K47" i="7"/>
  <c r="J47" i="7"/>
  <c r="I47" i="7"/>
  <c r="K235" i="7"/>
  <c r="J235" i="7"/>
  <c r="I235" i="7"/>
  <c r="K51" i="7"/>
  <c r="J51" i="7"/>
  <c r="I51" i="7"/>
  <c r="K50" i="7"/>
  <c r="J50" i="7"/>
  <c r="I50" i="7"/>
  <c r="K27" i="7"/>
  <c r="J27" i="7"/>
  <c r="I27" i="7"/>
  <c r="K17" i="7"/>
  <c r="J17" i="7"/>
  <c r="I17" i="7"/>
  <c r="K13" i="7"/>
  <c r="J13" i="7"/>
  <c r="I13" i="7"/>
  <c r="K24" i="7"/>
  <c r="J24" i="7"/>
  <c r="I24" i="7"/>
  <c r="K319" i="7"/>
  <c r="J319" i="7"/>
  <c r="I319" i="7"/>
  <c r="K320" i="7"/>
  <c r="J320" i="7"/>
  <c r="I320" i="7"/>
  <c r="K184" i="7"/>
  <c r="J184" i="7"/>
  <c r="I184" i="7"/>
  <c r="K186" i="7"/>
  <c r="J186" i="7"/>
  <c r="I186" i="7"/>
  <c r="K205" i="7"/>
  <c r="J205" i="7"/>
  <c r="I205" i="7"/>
  <c r="K196" i="7"/>
  <c r="J196" i="7"/>
  <c r="I196" i="7"/>
  <c r="K207" i="7"/>
  <c r="J207" i="7"/>
  <c r="I207" i="7"/>
  <c r="K191" i="7"/>
  <c r="J191" i="7"/>
  <c r="I191" i="7"/>
  <c r="K162" i="7"/>
  <c r="J162" i="7"/>
  <c r="I162" i="7"/>
  <c r="K163" i="7"/>
  <c r="J163" i="7"/>
  <c r="I163" i="7"/>
  <c r="K165" i="7"/>
  <c r="J165" i="7"/>
  <c r="I165" i="7"/>
  <c r="K164" i="7"/>
  <c r="J164" i="7"/>
  <c r="I164" i="7"/>
  <c r="K200" i="7"/>
  <c r="J200" i="7"/>
  <c r="I200" i="7"/>
  <c r="K190" i="7"/>
  <c r="J190" i="7"/>
  <c r="I190" i="7"/>
  <c r="K181" i="7"/>
  <c r="J181" i="7"/>
  <c r="I181" i="7"/>
  <c r="K194" i="7"/>
  <c r="J194" i="7"/>
  <c r="I194" i="7"/>
  <c r="K206" i="7"/>
  <c r="J206" i="7"/>
  <c r="I206" i="7"/>
  <c r="K48" i="7"/>
  <c r="J48" i="7"/>
  <c r="I48" i="7"/>
  <c r="K49" i="7"/>
  <c r="J49" i="7"/>
  <c r="I49" i="7"/>
  <c r="K103" i="7"/>
  <c r="J103" i="7"/>
  <c r="I103" i="7"/>
  <c r="K102" i="7"/>
  <c r="J102" i="7"/>
  <c r="I102" i="7"/>
  <c r="K104" i="7"/>
  <c r="J104" i="7"/>
  <c r="I104" i="7"/>
  <c r="K233" i="7"/>
  <c r="J233" i="7"/>
  <c r="I233" i="7"/>
  <c r="K315" i="7"/>
  <c r="J315" i="7"/>
  <c r="I315" i="7"/>
  <c r="K316" i="7"/>
  <c r="J316" i="7"/>
  <c r="I316" i="7"/>
  <c r="K312" i="7"/>
  <c r="J312" i="7"/>
  <c r="I312" i="7"/>
  <c r="K314" i="7"/>
  <c r="J314" i="7"/>
  <c r="I314" i="7"/>
  <c r="K171" i="7"/>
  <c r="J171" i="7"/>
  <c r="I171" i="7"/>
  <c r="K167" i="7"/>
  <c r="J167" i="7"/>
  <c r="I167" i="7"/>
  <c r="K175" i="7"/>
  <c r="J175" i="7"/>
  <c r="I175" i="7"/>
  <c r="K86" i="7"/>
  <c r="J86" i="7"/>
  <c r="I86" i="7"/>
  <c r="K87" i="7"/>
  <c r="J87" i="7"/>
  <c r="I87" i="7"/>
  <c r="K62" i="7"/>
  <c r="J62" i="7"/>
  <c r="I62" i="7"/>
  <c r="K78" i="7"/>
  <c r="J78" i="7"/>
  <c r="I78" i="7"/>
  <c r="K54" i="7"/>
  <c r="J54" i="7"/>
  <c r="I54" i="7"/>
  <c r="K55" i="7"/>
  <c r="J55" i="7"/>
  <c r="I55" i="7"/>
  <c r="K57" i="7"/>
  <c r="J57" i="7"/>
  <c r="I57" i="7"/>
  <c r="K176" i="7"/>
  <c r="J176" i="7"/>
  <c r="I176" i="7"/>
  <c r="K177" i="7"/>
  <c r="J177" i="7"/>
  <c r="I177" i="7"/>
  <c r="K178" i="7"/>
  <c r="J178" i="7"/>
  <c r="I178" i="7"/>
  <c r="K192" i="7"/>
  <c r="J192" i="7"/>
  <c r="I192" i="7"/>
  <c r="K210" i="7"/>
  <c r="J210" i="7"/>
  <c r="I210" i="7"/>
  <c r="K189" i="7"/>
  <c r="J189" i="7"/>
  <c r="I189" i="7"/>
  <c r="K185" i="7"/>
  <c r="J185" i="7"/>
  <c r="I185" i="7"/>
  <c r="K36" i="7"/>
  <c r="J36" i="7"/>
  <c r="I36" i="7"/>
  <c r="K37" i="7"/>
  <c r="J37" i="7"/>
  <c r="I37" i="7"/>
  <c r="K313" i="7"/>
  <c r="J313" i="7"/>
  <c r="I313" i="7"/>
  <c r="K311" i="7"/>
  <c r="J311" i="7"/>
  <c r="I311" i="7"/>
  <c r="K343" i="7"/>
  <c r="J343" i="7"/>
  <c r="I343" i="7"/>
  <c r="K342" i="7"/>
  <c r="J342" i="7"/>
  <c r="I342" i="7"/>
  <c r="K201" i="7"/>
  <c r="J201" i="7"/>
  <c r="I201" i="7"/>
  <c r="K182" i="7"/>
  <c r="J182" i="7"/>
  <c r="I182" i="7"/>
  <c r="K183" i="7"/>
  <c r="J183" i="7"/>
  <c r="I183" i="7"/>
  <c r="K204" i="7"/>
  <c r="J204" i="7"/>
  <c r="I204" i="7"/>
  <c r="K203" i="7"/>
  <c r="J203" i="7"/>
  <c r="I203" i="7"/>
  <c r="K188" i="7"/>
  <c r="J188" i="7"/>
  <c r="I188" i="7"/>
  <c r="K202" i="7"/>
  <c r="J202" i="7"/>
  <c r="I202" i="7"/>
  <c r="K197" i="7"/>
  <c r="J197" i="7"/>
  <c r="I197" i="7"/>
  <c r="K219" i="7"/>
  <c r="J219" i="7"/>
  <c r="I219" i="7"/>
  <c r="K222" i="7"/>
  <c r="J222" i="7"/>
  <c r="I222" i="7"/>
  <c r="K199" i="7"/>
  <c r="J199" i="7"/>
  <c r="I199" i="7"/>
  <c r="K195" i="7"/>
  <c r="J195" i="7"/>
  <c r="I195" i="7"/>
  <c r="K279" i="7"/>
  <c r="J279" i="7"/>
  <c r="I279" i="7"/>
  <c r="K264" i="7"/>
  <c r="J264" i="7"/>
  <c r="I264" i="7"/>
  <c r="K258" i="7"/>
  <c r="J258" i="7"/>
  <c r="I258" i="7"/>
  <c r="K245" i="7"/>
  <c r="J245" i="7"/>
  <c r="I245" i="7"/>
  <c r="K244" i="7"/>
  <c r="J244" i="7"/>
  <c r="I244" i="7"/>
  <c r="K234" i="7"/>
  <c r="J234" i="7"/>
  <c r="I234" i="7"/>
  <c r="K232" i="7"/>
  <c r="J232" i="7"/>
  <c r="I232" i="7"/>
  <c r="K230" i="7"/>
  <c r="J230" i="7"/>
  <c r="I230" i="7"/>
  <c r="K227" i="7"/>
  <c r="J227" i="7"/>
  <c r="I227" i="7"/>
  <c r="K228" i="7"/>
  <c r="J228" i="7"/>
  <c r="I228" i="7"/>
  <c r="K211" i="7"/>
  <c r="J211" i="7"/>
  <c r="I211" i="7"/>
  <c r="K149" i="7"/>
  <c r="J149" i="7"/>
  <c r="I149" i="7"/>
  <c r="K143" i="7"/>
  <c r="J143" i="7"/>
  <c r="I143" i="7"/>
  <c r="K142" i="7"/>
  <c r="J142" i="7"/>
  <c r="I142" i="7"/>
  <c r="K141" i="7"/>
  <c r="J141" i="7"/>
  <c r="I141" i="7"/>
  <c r="K131" i="7"/>
  <c r="J131" i="7"/>
  <c r="I131" i="7"/>
  <c r="K124" i="7"/>
  <c r="J124" i="7"/>
  <c r="I124" i="7"/>
  <c r="K121" i="7"/>
  <c r="J121" i="7"/>
  <c r="I121" i="7"/>
  <c r="K116" i="7"/>
  <c r="J116" i="7"/>
  <c r="I116" i="7"/>
  <c r="K112" i="7"/>
  <c r="J112" i="7"/>
  <c r="I112" i="7"/>
  <c r="K110" i="7"/>
  <c r="J110" i="7"/>
  <c r="I110" i="7"/>
  <c r="K109" i="7"/>
  <c r="J109" i="7"/>
  <c r="I109" i="7"/>
  <c r="K100" i="7"/>
  <c r="J100" i="7"/>
  <c r="I100" i="7"/>
  <c r="K99" i="7"/>
  <c r="J99" i="7"/>
  <c r="I99" i="7"/>
  <c r="K46" i="7"/>
  <c r="J46" i="7"/>
  <c r="I46" i="7"/>
  <c r="K33" i="7"/>
  <c r="J33" i="7"/>
  <c r="I33" i="7"/>
  <c r="E293" i="7"/>
  <c r="B357" i="7"/>
  <c r="B350" i="7"/>
  <c r="L168" i="7" l="1"/>
  <c r="M168" i="7"/>
  <c r="L307" i="7"/>
  <c r="L310" i="7"/>
  <c r="L345" i="7"/>
  <c r="L114" i="7"/>
  <c r="M114" i="7"/>
  <c r="L212" i="7"/>
  <c r="M317" i="7"/>
  <c r="L318" i="7"/>
  <c r="L300" i="7"/>
  <c r="M28" i="7"/>
  <c r="L14" i="7"/>
  <c r="M257" i="7"/>
  <c r="L3" i="7"/>
  <c r="M10" i="7"/>
  <c r="L9" i="7"/>
  <c r="M7" i="7"/>
  <c r="L11" i="7"/>
  <c r="M272" i="7"/>
  <c r="L273" i="7"/>
  <c r="M254" i="7"/>
  <c r="L255" i="7"/>
  <c r="M256" i="7"/>
  <c r="L198" i="7"/>
  <c r="M134" i="7"/>
  <c r="L270" i="7"/>
  <c r="M268" i="7"/>
  <c r="L330" i="7"/>
  <c r="M332" i="7"/>
  <c r="L297" i="7"/>
  <c r="M8" i="7"/>
  <c r="L259" i="7"/>
  <c r="M280" i="7"/>
  <c r="L282" i="7"/>
  <c r="M231" i="7"/>
  <c r="L284" i="7"/>
  <c r="M285" i="7"/>
  <c r="L281" i="7"/>
  <c r="M283" i="7"/>
  <c r="L19" i="7"/>
  <c r="L236" i="7"/>
  <c r="M237" i="7"/>
  <c r="L309" i="7"/>
  <c r="M251" i="7"/>
  <c r="L250" i="7"/>
  <c r="M247" i="7"/>
  <c r="L249" i="7"/>
  <c r="M248" i="7"/>
  <c r="L242" i="7"/>
  <c r="M243" i="7"/>
  <c r="L246" i="7"/>
  <c r="M97" i="7"/>
  <c r="L262" i="7"/>
  <c r="M261" i="7"/>
  <c r="L35" i="7"/>
  <c r="M31" i="7"/>
  <c r="L21" i="7"/>
  <c r="M153" i="7"/>
  <c r="L154" i="7"/>
  <c r="M128" i="7"/>
  <c r="L129" i="7"/>
  <c r="M253" i="7"/>
  <c r="L252" i="7"/>
  <c r="M125" i="7"/>
  <c r="L25" i="7"/>
  <c r="L105" i="7"/>
  <c r="M107" i="7"/>
  <c r="L108" i="7"/>
  <c r="M106" i="7"/>
  <c r="L111" i="7"/>
  <c r="M126" i="7"/>
  <c r="L130" i="7"/>
  <c r="M127" i="7"/>
  <c r="L152" i="7"/>
  <c r="M193" i="7"/>
  <c r="L187" i="7"/>
  <c r="M302" i="7"/>
  <c r="L208" i="7"/>
  <c r="M132" i="7"/>
  <c r="L133" i="7"/>
  <c r="M156" i="7"/>
  <c r="L90" i="7"/>
  <c r="M6" i="7"/>
  <c r="L34" i="7"/>
  <c r="M32" i="7"/>
  <c r="L20" i="7"/>
  <c r="M23" i="7"/>
  <c r="L22" i="7"/>
  <c r="M15" i="7"/>
  <c r="L29" i="7"/>
  <c r="M12" i="7"/>
  <c r="L145" i="7"/>
  <c r="M147" i="7"/>
  <c r="L146" i="7"/>
  <c r="M148" i="7"/>
  <c r="L101" i="7"/>
  <c r="M144" i="7"/>
  <c r="L122" i="7"/>
  <c r="M123" i="7"/>
  <c r="L89" i="7"/>
  <c r="M88" i="7"/>
  <c r="L18" i="7"/>
  <c r="M16" i="7"/>
  <c r="L179" i="7"/>
  <c r="M81" i="7"/>
  <c r="L82" i="7"/>
  <c r="M85" i="7"/>
  <c r="L83" i="7"/>
  <c r="M84" i="7"/>
  <c r="L80" i="7"/>
  <c r="M135" i="7"/>
  <c r="L138" i="7"/>
  <c r="M136" i="7"/>
  <c r="L180" i="7"/>
  <c r="M137" i="7"/>
  <c r="L260" i="7"/>
  <c r="M42" i="7"/>
  <c r="L43" i="7"/>
  <c r="M40" i="7"/>
  <c r="L44" i="7"/>
  <c r="M39" i="7"/>
  <c r="L45" i="7"/>
  <c r="M41" i="7"/>
  <c r="L38" i="7"/>
  <c r="M274" i="7"/>
  <c r="L275" i="7"/>
  <c r="M278" i="7"/>
  <c r="L277" i="7"/>
  <c r="M276" i="7"/>
  <c r="L321" i="7"/>
  <c r="M150" i="7"/>
  <c r="L151" i="7"/>
  <c r="M303" i="7"/>
  <c r="L323" i="7"/>
  <c r="M322" i="7"/>
  <c r="L290" i="7"/>
  <c r="M288" i="7"/>
  <c r="L287" i="7"/>
  <c r="M289" i="7"/>
  <c r="L299" i="7"/>
  <c r="M155" i="7"/>
  <c r="L120" i="7"/>
  <c r="M113" i="7"/>
  <c r="L115" i="7"/>
  <c r="M119" i="7"/>
  <c r="L118" i="7"/>
  <c r="L117" i="7"/>
  <c r="M161" i="7"/>
  <c r="L158" i="7"/>
  <c r="M160" i="7"/>
  <c r="L157" i="7"/>
  <c r="M159" i="7"/>
  <c r="M174" i="7"/>
  <c r="L173" i="7"/>
  <c r="M169" i="7"/>
  <c r="L172" i="7"/>
  <c r="M326" i="7"/>
  <c r="L139" i="7"/>
  <c r="M325" i="7"/>
  <c r="L327" i="7"/>
  <c r="M328" i="7"/>
  <c r="L241" i="7"/>
  <c r="M240" i="7"/>
  <c r="L95" i="7"/>
  <c r="M93" i="7"/>
  <c r="L94" i="7"/>
  <c r="M92" i="7"/>
  <c r="L91" i="7"/>
  <c r="M96" i="7"/>
  <c r="L64" i="7"/>
  <c r="M65" i="7"/>
  <c r="L63" i="7"/>
  <c r="M60" i="7"/>
  <c r="L56" i="7"/>
  <c r="M59" i="7"/>
  <c r="L70" i="7"/>
  <c r="M71" i="7"/>
  <c r="L53" i="7"/>
  <c r="M66" i="7"/>
  <c r="L239" i="7"/>
  <c r="M238" i="7"/>
  <c r="L265" i="7"/>
  <c r="M267" i="7"/>
  <c r="L263" i="7"/>
  <c r="M324" i="7"/>
  <c r="L306" i="7"/>
  <c r="M308" i="7"/>
  <c r="L305" i="7"/>
  <c r="M67" i="7"/>
  <c r="L72" i="7"/>
  <c r="M74" i="7"/>
  <c r="L75" i="7"/>
  <c r="M61" i="7"/>
  <c r="L76" i="7"/>
  <c r="M337" i="7"/>
  <c r="L266" i="7"/>
  <c r="M140" i="7"/>
  <c r="L68" i="7"/>
  <c r="M73" i="7"/>
  <c r="L291" i="7"/>
  <c r="M293" i="7"/>
  <c r="L292" i="7"/>
  <c r="M295" i="7"/>
  <c r="L294" i="7"/>
  <c r="M52" i="7"/>
  <c r="L77" i="7"/>
  <c r="M58" i="7"/>
  <c r="L334" i="7"/>
  <c r="M215" i="7"/>
  <c r="L221" i="7"/>
  <c r="M226" i="7"/>
  <c r="L229" i="7"/>
  <c r="M218" i="7"/>
  <c r="L217" i="7"/>
  <c r="L286" i="7"/>
  <c r="L225" i="7"/>
  <c r="M224" i="7"/>
  <c r="M30" i="7"/>
  <c r="M26" i="7"/>
  <c r="M5" i="7"/>
  <c r="L33" i="7"/>
  <c r="L46" i="7"/>
  <c r="M99" i="7"/>
  <c r="L100" i="7"/>
  <c r="M109" i="7"/>
  <c r="L110" i="7"/>
  <c r="M112" i="7"/>
  <c r="M116" i="7"/>
  <c r="L121" i="7"/>
  <c r="M124" i="7"/>
  <c r="L131" i="7"/>
  <c r="M141" i="7"/>
  <c r="L142" i="7"/>
  <c r="M143" i="7"/>
  <c r="L149" i="7"/>
  <c r="M211" i="7"/>
  <c r="M228" i="7"/>
  <c r="L227" i="7"/>
  <c r="M230" i="7"/>
  <c r="L232" i="7"/>
  <c r="L234" i="7"/>
  <c r="L244" i="7"/>
  <c r="M245" i="7"/>
  <c r="L258" i="7"/>
  <c r="M264" i="7"/>
  <c r="M279" i="7"/>
  <c r="M195" i="7"/>
  <c r="L199" i="7"/>
  <c r="M222" i="7"/>
  <c r="L219" i="7"/>
  <c r="M197" i="7"/>
  <c r="L202" i="7"/>
  <c r="M188" i="7"/>
  <c r="L203" i="7"/>
  <c r="M204" i="7"/>
  <c r="L183" i="7"/>
  <c r="M182" i="7"/>
  <c r="L201" i="7"/>
  <c r="M342" i="7"/>
  <c r="L343" i="7"/>
  <c r="M311" i="7"/>
  <c r="L313" i="7"/>
  <c r="M37" i="7"/>
  <c r="L36" i="7"/>
  <c r="M185" i="7"/>
  <c r="L189" i="7"/>
  <c r="M210" i="7"/>
  <c r="L192" i="7"/>
  <c r="M178" i="7"/>
  <c r="L177" i="7"/>
  <c r="M176" i="7"/>
  <c r="L57" i="7"/>
  <c r="M55" i="7"/>
  <c r="L54" i="7"/>
  <c r="M78" i="7"/>
  <c r="L62" i="7"/>
  <c r="M87" i="7"/>
  <c r="L86" i="7"/>
  <c r="M175" i="7"/>
  <c r="L167" i="7"/>
  <c r="M171" i="7"/>
  <c r="L314" i="7"/>
  <c r="M312" i="7"/>
  <c r="L316" i="7"/>
  <c r="M315" i="7"/>
  <c r="L233" i="7"/>
  <c r="M104" i="7"/>
  <c r="L102" i="7"/>
  <c r="M103" i="7"/>
  <c r="M49" i="7"/>
  <c r="L206" i="7"/>
  <c r="M194" i="7"/>
  <c r="L181" i="7"/>
  <c r="M190" i="7"/>
  <c r="L200" i="7"/>
  <c r="M164" i="7"/>
  <c r="L165" i="7"/>
  <c r="M163" i="7"/>
  <c r="L162" i="7"/>
  <c r="M191" i="7"/>
  <c r="L207" i="7"/>
  <c r="M196" i="7"/>
  <c r="L205" i="7"/>
  <c r="M186" i="7"/>
  <c r="L184" i="7"/>
  <c r="M320" i="7"/>
  <c r="L319" i="7"/>
  <c r="M24" i="7"/>
  <c r="L13" i="7"/>
  <c r="M17" i="7"/>
  <c r="L27" i="7"/>
  <c r="M50" i="7"/>
  <c r="L51" i="7"/>
  <c r="M235" i="7"/>
  <c r="L47" i="7"/>
  <c r="M98" i="7"/>
  <c r="L166" i="7"/>
  <c r="M170" i="7"/>
  <c r="L209" i="7"/>
  <c r="M269" i="7"/>
  <c r="L271" i="7"/>
  <c r="M329" i="7"/>
  <c r="L331" i="7"/>
  <c r="M223" i="7"/>
  <c r="L214" i="7"/>
  <c r="M216" i="7"/>
  <c r="L79" i="7"/>
  <c r="M69" i="7"/>
  <c r="L220" i="7"/>
  <c r="M213" i="7"/>
  <c r="M225" i="7"/>
  <c r="L326" i="7"/>
  <c r="M139" i="7"/>
  <c r="L325" i="7"/>
  <c r="M327" i="7"/>
  <c r="L328" i="7"/>
  <c r="M241" i="7"/>
  <c r="M229" i="7"/>
  <c r="M286" i="7"/>
  <c r="L296" i="7"/>
  <c r="M298" i="7"/>
  <c r="M301" i="7"/>
  <c r="M304" i="7"/>
  <c r="M333" i="7"/>
  <c r="L335" i="7"/>
  <c r="M336" i="7"/>
  <c r="L338" i="7"/>
  <c r="M339" i="7"/>
  <c r="L340" i="7"/>
  <c r="M341" i="7"/>
  <c r="M345" i="7"/>
  <c r="M48" i="7"/>
  <c r="L48" i="7"/>
  <c r="M33" i="7"/>
  <c r="M46" i="7"/>
  <c r="L99" i="7"/>
  <c r="M100" i="7"/>
  <c r="L109" i="7"/>
  <c r="M110" i="7"/>
  <c r="L112" i="7"/>
  <c r="L116" i="7"/>
  <c r="M121" i="7"/>
  <c r="L124" i="7"/>
  <c r="M131" i="7"/>
  <c r="L141" i="7"/>
  <c r="M142" i="7"/>
  <c r="L143" i="7"/>
  <c r="M149" i="7"/>
  <c r="L211" i="7"/>
  <c r="L228" i="7"/>
  <c r="M227" i="7"/>
  <c r="L230" i="7"/>
  <c r="M232" i="7"/>
  <c r="M234" i="7"/>
  <c r="M244" i="7"/>
  <c r="L245" i="7"/>
  <c r="M258" i="7"/>
  <c r="L264" i="7"/>
  <c r="L279" i="7"/>
  <c r="L195" i="7"/>
  <c r="M199" i="7"/>
  <c r="L222" i="7"/>
  <c r="M219" i="7"/>
  <c r="L197" i="7"/>
  <c r="M202" i="7"/>
  <c r="L188" i="7"/>
  <c r="M203" i="7"/>
  <c r="L204" i="7"/>
  <c r="M183" i="7"/>
  <c r="L182" i="7"/>
  <c r="M201" i="7"/>
  <c r="L342" i="7"/>
  <c r="M343" i="7"/>
  <c r="L311" i="7"/>
  <c r="M313" i="7"/>
  <c r="L37" i="7"/>
  <c r="M36" i="7"/>
  <c r="L185" i="7"/>
  <c r="M189" i="7"/>
  <c r="L210" i="7"/>
  <c r="M192" i="7"/>
  <c r="L178" i="7"/>
  <c r="M177" i="7"/>
  <c r="L176" i="7"/>
  <c r="M57" i="7"/>
  <c r="L55" i="7"/>
  <c r="M54" i="7"/>
  <c r="L78" i="7"/>
  <c r="M62" i="7"/>
  <c r="L87" i="7"/>
  <c r="M86" i="7"/>
  <c r="L175" i="7"/>
  <c r="M167" i="7"/>
  <c r="L171" i="7"/>
  <c r="M314" i="7"/>
  <c r="L312" i="7"/>
  <c r="M316" i="7"/>
  <c r="L315" i="7"/>
  <c r="M233" i="7"/>
  <c r="L104" i="7"/>
  <c r="M102" i="7"/>
  <c r="L103" i="7"/>
  <c r="L49" i="7"/>
  <c r="M206" i="7"/>
  <c r="L194" i="7"/>
  <c r="M181" i="7"/>
  <c r="L190" i="7"/>
  <c r="M200" i="7"/>
  <c r="L164" i="7"/>
  <c r="M165" i="7"/>
  <c r="L163" i="7"/>
  <c r="M162" i="7"/>
  <c r="L191" i="7"/>
  <c r="M207" i="7"/>
  <c r="L196" i="7"/>
  <c r="M205" i="7"/>
  <c r="L186" i="7"/>
  <c r="M184" i="7"/>
  <c r="L320" i="7"/>
  <c r="M319" i="7"/>
  <c r="L24" i="7"/>
  <c r="M13" i="7"/>
  <c r="L17" i="7"/>
  <c r="M27" i="7"/>
  <c r="L50" i="7"/>
  <c r="M51" i="7"/>
  <c r="L235" i="7"/>
  <c r="M47" i="7"/>
  <c r="L98" i="7"/>
  <c r="M166" i="7"/>
  <c r="L170" i="7"/>
  <c r="M209" i="7"/>
  <c r="L269" i="7"/>
  <c r="M271" i="7"/>
  <c r="L329" i="7"/>
  <c r="M331" i="7"/>
  <c r="L223" i="7"/>
  <c r="M214" i="7"/>
  <c r="L216" i="7"/>
  <c r="M79" i="7"/>
  <c r="L69" i="7"/>
  <c r="M220" i="7"/>
  <c r="L213" i="7"/>
  <c r="L224" i="7"/>
  <c r="M212" i="7"/>
  <c r="L317" i="7"/>
  <c r="M318" i="7"/>
  <c r="L5" i="7"/>
  <c r="M300" i="7"/>
  <c r="L28" i="7"/>
  <c r="M14" i="7"/>
  <c r="L257" i="7"/>
  <c r="M3" i="7"/>
  <c r="L10" i="7"/>
  <c r="M9" i="7"/>
  <c r="L7" i="7"/>
  <c r="M11" i="7"/>
  <c r="L272" i="7"/>
  <c r="M273" i="7"/>
  <c r="L254" i="7"/>
  <c r="M255" i="7"/>
  <c r="L256" i="7"/>
  <c r="M198" i="7"/>
  <c r="L134" i="7"/>
  <c r="M270" i="7"/>
  <c r="L268" i="7"/>
  <c r="M330" i="7"/>
  <c r="L332" i="7"/>
  <c r="M297" i="7"/>
  <c r="L8" i="7"/>
  <c r="M259" i="7"/>
  <c r="L280" i="7"/>
  <c r="M282" i="7"/>
  <c r="L231" i="7"/>
  <c r="M284" i="7"/>
  <c r="L285" i="7"/>
  <c r="M281" i="7"/>
  <c r="L283" i="7"/>
  <c r="M19" i="7"/>
  <c r="L30" i="7"/>
  <c r="M236" i="7"/>
  <c r="L237" i="7"/>
  <c r="M309" i="7"/>
  <c r="L251" i="7"/>
  <c r="M250" i="7"/>
  <c r="L247" i="7"/>
  <c r="M249" i="7"/>
  <c r="L248" i="7"/>
  <c r="M242" i="7"/>
  <c r="L243" i="7"/>
  <c r="M246" i="7"/>
  <c r="L97" i="7"/>
  <c r="M262" i="7"/>
  <c r="L261" i="7"/>
  <c r="M35" i="7"/>
  <c r="L31" i="7"/>
  <c r="M21" i="7"/>
  <c r="L153" i="7"/>
  <c r="M154" i="7"/>
  <c r="L128" i="7"/>
  <c r="M129" i="7"/>
  <c r="L253" i="7"/>
  <c r="M252" i="7"/>
  <c r="L125" i="7"/>
  <c r="M25" i="7"/>
  <c r="L26" i="7"/>
  <c r="M105" i="7"/>
  <c r="L107" i="7"/>
  <c r="M108" i="7"/>
  <c r="L106" i="7"/>
  <c r="M111" i="7"/>
  <c r="L126" i="7"/>
  <c r="M130" i="7"/>
  <c r="L127" i="7"/>
  <c r="M152" i="7"/>
  <c r="L193" i="7"/>
  <c r="M187" i="7"/>
  <c r="L302" i="7"/>
  <c r="M208" i="7"/>
  <c r="L132" i="7"/>
  <c r="M133" i="7"/>
  <c r="L156" i="7"/>
  <c r="M90" i="7"/>
  <c r="L6" i="7"/>
  <c r="M34" i="7"/>
  <c r="L32" i="7"/>
  <c r="M20" i="7"/>
  <c r="L23" i="7"/>
  <c r="M22" i="7"/>
  <c r="L15" i="7"/>
  <c r="M29" i="7"/>
  <c r="L12" i="7"/>
  <c r="M145" i="7"/>
  <c r="L147" i="7"/>
  <c r="M146" i="7"/>
  <c r="L148" i="7"/>
  <c r="M101" i="7"/>
  <c r="L144" i="7"/>
  <c r="M122" i="7"/>
  <c r="L123" i="7"/>
  <c r="M89" i="7"/>
  <c r="L88" i="7"/>
  <c r="M18" i="7"/>
  <c r="L16" i="7"/>
  <c r="M179" i="7"/>
  <c r="L81" i="7"/>
  <c r="M82" i="7"/>
  <c r="L85" i="7"/>
  <c r="M83" i="7"/>
  <c r="L84" i="7"/>
  <c r="M80" i="7"/>
  <c r="L135" i="7"/>
  <c r="M138" i="7"/>
  <c r="L136" i="7"/>
  <c r="M180" i="7"/>
  <c r="L137" i="7"/>
  <c r="M260" i="7"/>
  <c r="L42" i="7"/>
  <c r="M43" i="7"/>
  <c r="L40" i="7"/>
  <c r="M44" i="7"/>
  <c r="L39" i="7"/>
  <c r="M45" i="7"/>
  <c r="L41" i="7"/>
  <c r="M38" i="7"/>
  <c r="L274" i="7"/>
  <c r="M275" i="7"/>
  <c r="L278" i="7"/>
  <c r="M277" i="7"/>
  <c r="L276" i="7"/>
  <c r="M321" i="7"/>
  <c r="L150" i="7"/>
  <c r="M151" i="7"/>
  <c r="L303" i="7"/>
  <c r="M323" i="7"/>
  <c r="L322" i="7"/>
  <c r="M290" i="7"/>
  <c r="L288" i="7"/>
  <c r="M287" i="7"/>
  <c r="L289" i="7"/>
  <c r="M299" i="7"/>
  <c r="L155" i="7"/>
  <c r="M120" i="7"/>
  <c r="L113" i="7"/>
  <c r="M115" i="7"/>
  <c r="L119" i="7"/>
  <c r="M118" i="7"/>
  <c r="M117" i="7"/>
  <c r="L161" i="7"/>
  <c r="M158" i="7"/>
  <c r="L160" i="7"/>
  <c r="M157" i="7"/>
  <c r="L159" i="7"/>
  <c r="L174" i="7"/>
  <c r="M173" i="7"/>
  <c r="L169" i="7"/>
  <c r="M172" i="7"/>
  <c r="L240" i="7"/>
  <c r="M95" i="7"/>
  <c r="L93" i="7"/>
  <c r="M94" i="7"/>
  <c r="L92" i="7"/>
  <c r="M91" i="7"/>
  <c r="L96" i="7"/>
  <c r="M64" i="7"/>
  <c r="L65" i="7"/>
  <c r="M63" i="7"/>
  <c r="L60" i="7"/>
  <c r="M56" i="7"/>
  <c r="L59" i="7"/>
  <c r="M70" i="7"/>
  <c r="L71" i="7"/>
  <c r="M53" i="7"/>
  <c r="L66" i="7"/>
  <c r="M239" i="7"/>
  <c r="L238" i="7"/>
  <c r="M265" i="7"/>
  <c r="L267" i="7"/>
  <c r="M263" i="7"/>
  <c r="L324" i="7"/>
  <c r="M306" i="7"/>
  <c r="L308" i="7"/>
  <c r="M305" i="7"/>
  <c r="L67" i="7"/>
  <c r="M72" i="7"/>
  <c r="L74" i="7"/>
  <c r="M75" i="7"/>
  <c r="L61" i="7"/>
  <c r="M76" i="7"/>
  <c r="L337" i="7"/>
  <c r="M266" i="7"/>
  <c r="L140" i="7"/>
  <c r="M68" i="7"/>
  <c r="L73" i="7"/>
  <c r="M291" i="7"/>
  <c r="L293" i="7"/>
  <c r="M292" i="7"/>
  <c r="L295" i="7"/>
  <c r="M294" i="7"/>
  <c r="L52" i="7"/>
  <c r="M77" i="7"/>
  <c r="L58" i="7"/>
  <c r="M334" i="7"/>
  <c r="L215" i="7"/>
  <c r="M221" i="7"/>
  <c r="L226" i="7"/>
  <c r="L218" i="7"/>
  <c r="M217" i="7"/>
  <c r="M296" i="7"/>
  <c r="L298" i="7"/>
  <c r="L301" i="7"/>
  <c r="L304" i="7"/>
  <c r="M307" i="7"/>
  <c r="M310" i="7"/>
  <c r="L333" i="7"/>
  <c r="M335" i="7"/>
  <c r="L336" i="7"/>
  <c r="M338" i="7"/>
  <c r="L339" i="7"/>
  <c r="M340" i="7"/>
  <c r="L341" i="7"/>
  <c r="J344" i="7" l="1"/>
  <c r="J346" i="7" s="1"/>
  <c r="E352" i="7" s="1"/>
  <c r="I344" i="7"/>
  <c r="I346" i="7" s="1"/>
  <c r="E351" i="7" s="1"/>
  <c r="O85" i="2" l="1"/>
  <c r="J85" i="2"/>
  <c r="L85" i="2" s="1"/>
  <c r="M85" i="2" s="1"/>
  <c r="F85" i="2"/>
  <c r="H85" i="2" s="1"/>
  <c r="I85" i="2" s="1"/>
  <c r="O84" i="2"/>
  <c r="J84" i="2"/>
  <c r="L84" i="2" s="1"/>
  <c r="M84" i="2" s="1"/>
  <c r="F84" i="2"/>
  <c r="H84" i="2" s="1"/>
  <c r="I84" i="2" s="1"/>
  <c r="O83" i="2"/>
  <c r="J83" i="2"/>
  <c r="L83" i="2" s="1"/>
  <c r="M83" i="2" s="1"/>
  <c r="F83" i="2"/>
  <c r="H83" i="2" s="1"/>
  <c r="I83" i="2" s="1"/>
  <c r="O82" i="2"/>
  <c r="J82" i="2"/>
  <c r="L82" i="2" s="1"/>
  <c r="M82" i="2" s="1"/>
  <c r="F82" i="2"/>
  <c r="H82" i="2" s="1"/>
  <c r="I82" i="2" s="1"/>
  <c r="O81" i="2"/>
  <c r="J81" i="2"/>
  <c r="L81" i="2" s="1"/>
  <c r="M81" i="2" s="1"/>
  <c r="F81" i="2"/>
  <c r="H81" i="2" s="1"/>
  <c r="I81" i="2" s="1"/>
  <c r="O80" i="2"/>
  <c r="J80" i="2"/>
  <c r="L80" i="2" s="1"/>
  <c r="M80" i="2" s="1"/>
  <c r="F80" i="2"/>
  <c r="H80" i="2" s="1"/>
  <c r="I80" i="2" s="1"/>
  <c r="O79" i="2"/>
  <c r="J79" i="2"/>
  <c r="L79" i="2" s="1"/>
  <c r="M79" i="2" s="1"/>
  <c r="F79" i="2"/>
  <c r="H79" i="2" s="1"/>
  <c r="I79" i="2" s="1"/>
  <c r="O78" i="2"/>
  <c r="J78" i="2"/>
  <c r="L78" i="2" s="1"/>
  <c r="M78" i="2" s="1"/>
  <c r="F78" i="2"/>
  <c r="H78" i="2" s="1"/>
  <c r="I78" i="2" s="1"/>
  <c r="O77" i="2"/>
  <c r="J77" i="2"/>
  <c r="L77" i="2" s="1"/>
  <c r="M77" i="2" s="1"/>
  <c r="F77" i="2"/>
  <c r="H77" i="2" s="1"/>
  <c r="I77" i="2" s="1"/>
  <c r="O76" i="2"/>
  <c r="J76" i="2"/>
  <c r="L76" i="2" s="1"/>
  <c r="M76" i="2" s="1"/>
  <c r="F76" i="2"/>
  <c r="H76" i="2" s="1"/>
  <c r="I76" i="2" s="1"/>
  <c r="O75" i="2"/>
  <c r="J75" i="2"/>
  <c r="L75" i="2" s="1"/>
  <c r="M75" i="2" s="1"/>
  <c r="F75" i="2"/>
  <c r="H75" i="2" s="1"/>
  <c r="I75" i="2" s="1"/>
  <c r="O74" i="2"/>
  <c r="J74" i="2"/>
  <c r="L74" i="2" s="1"/>
  <c r="M74" i="2" s="1"/>
  <c r="F74" i="2"/>
  <c r="H74" i="2" s="1"/>
  <c r="I74" i="2" s="1"/>
  <c r="O73" i="2"/>
  <c r="J73" i="2"/>
  <c r="L73" i="2" s="1"/>
  <c r="M73" i="2" s="1"/>
  <c r="F73" i="2"/>
  <c r="H73" i="2" s="1"/>
  <c r="I73" i="2" s="1"/>
  <c r="O72" i="2"/>
  <c r="J72" i="2"/>
  <c r="L72" i="2" s="1"/>
  <c r="M72" i="2" s="1"/>
  <c r="F72" i="2"/>
  <c r="H72" i="2" s="1"/>
  <c r="I72" i="2" s="1"/>
  <c r="O71" i="2"/>
  <c r="J71" i="2"/>
  <c r="L71" i="2" s="1"/>
  <c r="M71" i="2" s="1"/>
  <c r="F71" i="2"/>
  <c r="H71" i="2" s="1"/>
  <c r="I71" i="2" s="1"/>
  <c r="O70" i="2"/>
  <c r="J70" i="2"/>
  <c r="L70" i="2" s="1"/>
  <c r="M70" i="2" s="1"/>
  <c r="F70" i="2"/>
  <c r="H70" i="2" s="1"/>
  <c r="I70" i="2" s="1"/>
  <c r="O69" i="2"/>
  <c r="J69" i="2"/>
  <c r="L69" i="2" s="1"/>
  <c r="M69" i="2" s="1"/>
  <c r="F69" i="2"/>
  <c r="H69" i="2" s="1"/>
  <c r="I69" i="2" s="1"/>
  <c r="O68" i="2"/>
  <c r="J68" i="2"/>
  <c r="L68" i="2" s="1"/>
  <c r="M68" i="2" s="1"/>
  <c r="F68" i="2"/>
  <c r="H68" i="2" s="1"/>
  <c r="I68" i="2" s="1"/>
  <c r="O67" i="2"/>
  <c r="J67" i="2"/>
  <c r="L67" i="2" s="1"/>
  <c r="M67" i="2" s="1"/>
  <c r="F67" i="2"/>
  <c r="H67" i="2" s="1"/>
  <c r="I67" i="2" s="1"/>
  <c r="O66" i="2"/>
  <c r="J66" i="2"/>
  <c r="L66" i="2" s="1"/>
  <c r="M66" i="2" s="1"/>
  <c r="F66" i="2"/>
  <c r="H66" i="2" s="1"/>
  <c r="I66" i="2" s="1"/>
  <c r="O65" i="2"/>
  <c r="J65" i="2"/>
  <c r="L65" i="2" s="1"/>
  <c r="M65" i="2" s="1"/>
  <c r="F65" i="2"/>
  <c r="H65" i="2" s="1"/>
  <c r="I65" i="2" s="1"/>
  <c r="O64" i="2"/>
  <c r="J64" i="2"/>
  <c r="L64" i="2" s="1"/>
  <c r="M64" i="2" s="1"/>
  <c r="F64" i="2"/>
  <c r="H64" i="2" s="1"/>
  <c r="I64" i="2" s="1"/>
  <c r="O63" i="2"/>
  <c r="J63" i="2"/>
  <c r="L63" i="2" s="1"/>
  <c r="M63" i="2" s="1"/>
  <c r="F63" i="2"/>
  <c r="H63" i="2" s="1"/>
  <c r="I63" i="2" s="1"/>
  <c r="O62" i="2"/>
  <c r="J62" i="2"/>
  <c r="L62" i="2" s="1"/>
  <c r="M62" i="2" s="1"/>
  <c r="F62" i="2"/>
  <c r="H62" i="2" s="1"/>
  <c r="I62" i="2" s="1"/>
  <c r="O61" i="2"/>
  <c r="J61" i="2"/>
  <c r="L61" i="2" s="1"/>
  <c r="M61" i="2" s="1"/>
  <c r="F61" i="2"/>
  <c r="H61" i="2" s="1"/>
  <c r="I61" i="2" s="1"/>
  <c r="O60" i="2"/>
  <c r="J60" i="2"/>
  <c r="L60" i="2" s="1"/>
  <c r="M60" i="2" s="1"/>
  <c r="F60" i="2"/>
  <c r="H60" i="2" s="1"/>
  <c r="I60" i="2" s="1"/>
  <c r="O59" i="2"/>
  <c r="J59" i="2"/>
  <c r="L59" i="2" s="1"/>
  <c r="M59" i="2" s="1"/>
  <c r="F59" i="2"/>
  <c r="H59" i="2" s="1"/>
  <c r="I59" i="2" s="1"/>
  <c r="O58" i="2"/>
  <c r="J58" i="2"/>
  <c r="L58" i="2" s="1"/>
  <c r="M58" i="2" s="1"/>
  <c r="F58" i="2"/>
  <c r="H58" i="2" s="1"/>
  <c r="I58" i="2" s="1"/>
  <c r="O57" i="2"/>
  <c r="J57" i="2"/>
  <c r="L57" i="2" s="1"/>
  <c r="M57" i="2" s="1"/>
  <c r="F57" i="2"/>
  <c r="H57" i="2" s="1"/>
  <c r="I57" i="2" s="1"/>
  <c r="O56" i="2"/>
  <c r="J56" i="2"/>
  <c r="L56" i="2" s="1"/>
  <c r="M56" i="2" s="1"/>
  <c r="F56" i="2"/>
  <c r="H56" i="2" s="1"/>
  <c r="I56" i="2" s="1"/>
  <c r="O55" i="2"/>
  <c r="J55" i="2"/>
  <c r="L55" i="2" s="1"/>
  <c r="M55" i="2" s="1"/>
  <c r="F55" i="2"/>
  <c r="O54" i="2"/>
  <c r="J54" i="2"/>
  <c r="L54" i="2" s="1"/>
  <c r="M54" i="2" s="1"/>
  <c r="F54" i="2"/>
  <c r="H54" i="2" s="1"/>
  <c r="I54" i="2" s="1"/>
  <c r="O53" i="2"/>
  <c r="J53" i="2"/>
  <c r="L53" i="2" s="1"/>
  <c r="M53" i="2" s="1"/>
  <c r="F53" i="2"/>
  <c r="H53" i="2" s="1"/>
  <c r="I53" i="2" s="1"/>
  <c r="O52" i="2"/>
  <c r="J52" i="2"/>
  <c r="L52" i="2" s="1"/>
  <c r="M52" i="2" s="1"/>
  <c r="F52" i="2"/>
  <c r="H52" i="2" s="1"/>
  <c r="I52" i="2" s="1"/>
  <c r="O51" i="2"/>
  <c r="J51" i="2"/>
  <c r="L51" i="2" s="1"/>
  <c r="M51" i="2" s="1"/>
  <c r="F51" i="2"/>
  <c r="H51" i="2" s="1"/>
  <c r="I51" i="2" s="1"/>
  <c r="O50" i="2"/>
  <c r="J50" i="2"/>
  <c r="L50" i="2" s="1"/>
  <c r="M50" i="2" s="1"/>
  <c r="F50" i="2"/>
  <c r="H50" i="2" s="1"/>
  <c r="I50" i="2" s="1"/>
  <c r="O49" i="2"/>
  <c r="J49" i="2"/>
  <c r="L49" i="2" s="1"/>
  <c r="M49" i="2" s="1"/>
  <c r="F49" i="2"/>
  <c r="H49" i="2" s="1"/>
  <c r="I49" i="2" s="1"/>
  <c r="O48" i="2"/>
  <c r="J48" i="2"/>
  <c r="L48" i="2" s="1"/>
  <c r="M48" i="2" s="1"/>
  <c r="F48" i="2"/>
  <c r="H48" i="2" s="1"/>
  <c r="I48" i="2" s="1"/>
  <c r="O47" i="2"/>
  <c r="J47" i="2"/>
  <c r="L47" i="2" s="1"/>
  <c r="M47" i="2" s="1"/>
  <c r="F47" i="2"/>
  <c r="H47" i="2" s="1"/>
  <c r="I47" i="2" s="1"/>
  <c r="O46" i="2"/>
  <c r="J46" i="2"/>
  <c r="L46" i="2" s="1"/>
  <c r="M46" i="2" s="1"/>
  <c r="F46" i="2"/>
  <c r="H46" i="2" s="1"/>
  <c r="I46" i="2" s="1"/>
  <c r="O45" i="2"/>
  <c r="J45" i="2"/>
  <c r="L45" i="2" s="1"/>
  <c r="M45" i="2" s="1"/>
  <c r="F45" i="2"/>
  <c r="H45" i="2" s="1"/>
  <c r="I45" i="2" s="1"/>
  <c r="O44" i="2"/>
  <c r="J44" i="2"/>
  <c r="L44" i="2" s="1"/>
  <c r="M44" i="2" s="1"/>
  <c r="F44" i="2"/>
  <c r="H44" i="2" s="1"/>
  <c r="I44" i="2" s="1"/>
  <c r="O43" i="2"/>
  <c r="J43" i="2"/>
  <c r="L43" i="2" s="1"/>
  <c r="M43" i="2" s="1"/>
  <c r="F43" i="2"/>
  <c r="H43" i="2" s="1"/>
  <c r="I43" i="2" s="1"/>
  <c r="O42" i="2"/>
  <c r="J42" i="2"/>
  <c r="L42" i="2" s="1"/>
  <c r="M42" i="2" s="1"/>
  <c r="F42" i="2"/>
  <c r="H42" i="2" s="1"/>
  <c r="I42" i="2" s="1"/>
  <c r="O41" i="2"/>
  <c r="J41" i="2"/>
  <c r="L41" i="2" s="1"/>
  <c r="M41" i="2" s="1"/>
  <c r="F41" i="2"/>
  <c r="H41" i="2" s="1"/>
  <c r="I41" i="2" s="1"/>
  <c r="O40" i="2"/>
  <c r="J40" i="2"/>
  <c r="L40" i="2" s="1"/>
  <c r="M40" i="2" s="1"/>
  <c r="F40" i="2"/>
  <c r="H40" i="2" s="1"/>
  <c r="I40" i="2" s="1"/>
  <c r="O39" i="2"/>
  <c r="J39" i="2"/>
  <c r="L39" i="2" s="1"/>
  <c r="M39" i="2" s="1"/>
  <c r="F39" i="2"/>
  <c r="H39" i="2" s="1"/>
  <c r="I39" i="2" s="1"/>
  <c r="O38" i="2"/>
  <c r="J38" i="2"/>
  <c r="L38" i="2" s="1"/>
  <c r="M38" i="2" s="1"/>
  <c r="F38" i="2"/>
  <c r="H38" i="2" s="1"/>
  <c r="I38" i="2" s="1"/>
  <c r="O37" i="2"/>
  <c r="J37" i="2"/>
  <c r="L37" i="2" s="1"/>
  <c r="M37" i="2" s="1"/>
  <c r="F37" i="2"/>
  <c r="H37" i="2" s="1"/>
  <c r="I37" i="2" s="1"/>
  <c r="O36" i="2"/>
  <c r="J36" i="2"/>
  <c r="L36" i="2" s="1"/>
  <c r="M36" i="2" s="1"/>
  <c r="F36" i="2"/>
  <c r="H36" i="2" s="1"/>
  <c r="I36" i="2" s="1"/>
  <c r="O35" i="2"/>
  <c r="J35" i="2"/>
  <c r="L35" i="2" s="1"/>
  <c r="M35" i="2" s="1"/>
  <c r="F35" i="2"/>
  <c r="H35" i="2" s="1"/>
  <c r="I35" i="2" s="1"/>
  <c r="O34" i="2"/>
  <c r="J34" i="2"/>
  <c r="L34" i="2" s="1"/>
  <c r="M34" i="2" s="1"/>
  <c r="F34" i="2"/>
  <c r="H34" i="2" s="1"/>
  <c r="I34" i="2" s="1"/>
  <c r="O33" i="2"/>
  <c r="J33" i="2"/>
  <c r="L33" i="2" s="1"/>
  <c r="M33" i="2" s="1"/>
  <c r="F33" i="2"/>
  <c r="H33" i="2" s="1"/>
  <c r="I33" i="2" s="1"/>
  <c r="O32" i="2"/>
  <c r="J32" i="2"/>
  <c r="L32" i="2" s="1"/>
  <c r="M32" i="2" s="1"/>
  <c r="F32" i="2"/>
  <c r="H32" i="2" s="1"/>
  <c r="I32" i="2" s="1"/>
  <c r="O31" i="2"/>
  <c r="J31" i="2"/>
  <c r="L31" i="2" s="1"/>
  <c r="M31" i="2" s="1"/>
  <c r="F31" i="2"/>
  <c r="H31" i="2" s="1"/>
  <c r="I31" i="2" s="1"/>
  <c r="O30" i="2"/>
  <c r="J30" i="2"/>
  <c r="L30" i="2" s="1"/>
  <c r="M30" i="2" s="1"/>
  <c r="F30" i="2"/>
  <c r="H30" i="2" s="1"/>
  <c r="I30" i="2" s="1"/>
  <c r="O29" i="2"/>
  <c r="J29" i="2"/>
  <c r="L29" i="2" s="1"/>
  <c r="M29" i="2" s="1"/>
  <c r="F29" i="2"/>
  <c r="H29" i="2" s="1"/>
  <c r="I29" i="2" s="1"/>
  <c r="O28" i="2"/>
  <c r="J28" i="2"/>
  <c r="L28" i="2" s="1"/>
  <c r="M28" i="2" s="1"/>
  <c r="F28" i="2"/>
  <c r="H28" i="2" s="1"/>
  <c r="I28" i="2" s="1"/>
  <c r="O27" i="2"/>
  <c r="J27" i="2"/>
  <c r="L27" i="2" s="1"/>
  <c r="M27" i="2" s="1"/>
  <c r="F27" i="2"/>
  <c r="H27" i="2" s="1"/>
  <c r="I27" i="2" s="1"/>
  <c r="O26" i="2"/>
  <c r="J26" i="2"/>
  <c r="L26" i="2" s="1"/>
  <c r="M26" i="2" s="1"/>
  <c r="F26" i="2"/>
  <c r="H26" i="2" s="1"/>
  <c r="I26" i="2" s="1"/>
  <c r="O25" i="2"/>
  <c r="J25" i="2"/>
  <c r="L25" i="2" s="1"/>
  <c r="M25" i="2" s="1"/>
  <c r="F25" i="2"/>
  <c r="H25" i="2" s="1"/>
  <c r="I25" i="2" s="1"/>
  <c r="O24" i="2"/>
  <c r="J24" i="2"/>
  <c r="L24" i="2" s="1"/>
  <c r="M24" i="2" s="1"/>
  <c r="F24" i="2"/>
  <c r="H24" i="2" s="1"/>
  <c r="I24" i="2" s="1"/>
  <c r="O23" i="2"/>
  <c r="J23" i="2"/>
  <c r="L23" i="2" s="1"/>
  <c r="M23" i="2" s="1"/>
  <c r="F23" i="2"/>
  <c r="H23" i="2" s="1"/>
  <c r="I23" i="2" s="1"/>
  <c r="O22" i="2"/>
  <c r="J22" i="2"/>
  <c r="L22" i="2" s="1"/>
  <c r="M22" i="2" s="1"/>
  <c r="F22" i="2"/>
  <c r="H22" i="2" s="1"/>
  <c r="I22" i="2" s="1"/>
  <c r="O21" i="2"/>
  <c r="J21" i="2"/>
  <c r="L21" i="2" s="1"/>
  <c r="M21" i="2" s="1"/>
  <c r="F21" i="2"/>
  <c r="H21" i="2" s="1"/>
  <c r="I21" i="2" s="1"/>
  <c r="O20" i="2"/>
  <c r="J20" i="2"/>
  <c r="L20" i="2" s="1"/>
  <c r="M20" i="2" s="1"/>
  <c r="F20" i="2"/>
  <c r="H20" i="2" s="1"/>
  <c r="I20" i="2" s="1"/>
  <c r="O19" i="2"/>
  <c r="J19" i="2"/>
  <c r="L19" i="2" s="1"/>
  <c r="M19" i="2" s="1"/>
  <c r="F19" i="2"/>
  <c r="H19" i="2" s="1"/>
  <c r="I19" i="2" s="1"/>
  <c r="O18" i="2"/>
  <c r="J18" i="2"/>
  <c r="L18" i="2" s="1"/>
  <c r="M18" i="2" s="1"/>
  <c r="F18" i="2"/>
  <c r="H18" i="2" s="1"/>
  <c r="I18" i="2" s="1"/>
  <c r="O17" i="2"/>
  <c r="J17" i="2"/>
  <c r="L17" i="2" s="1"/>
  <c r="M17" i="2" s="1"/>
  <c r="F17" i="2"/>
  <c r="H17" i="2" s="1"/>
  <c r="I17" i="2" s="1"/>
  <c r="O16" i="2"/>
  <c r="J16" i="2"/>
  <c r="L16" i="2" s="1"/>
  <c r="M16" i="2" s="1"/>
  <c r="F16" i="2"/>
  <c r="H16" i="2" s="1"/>
  <c r="I16" i="2" s="1"/>
  <c r="O15" i="2"/>
  <c r="J15" i="2"/>
  <c r="L15" i="2" s="1"/>
  <c r="M15" i="2" s="1"/>
  <c r="F15" i="2"/>
  <c r="H15" i="2" s="1"/>
  <c r="I15" i="2" s="1"/>
  <c r="O14" i="2"/>
  <c r="J14" i="2"/>
  <c r="L14" i="2" s="1"/>
  <c r="M14" i="2" s="1"/>
  <c r="F14" i="2"/>
  <c r="H14" i="2" s="1"/>
  <c r="I14" i="2" s="1"/>
  <c r="O13" i="2"/>
  <c r="J13" i="2"/>
  <c r="L13" i="2" s="1"/>
  <c r="M13" i="2" s="1"/>
  <c r="F13" i="2"/>
  <c r="H13" i="2" s="1"/>
  <c r="I13" i="2" s="1"/>
  <c r="O12" i="2"/>
  <c r="J12" i="2"/>
  <c r="L12" i="2" s="1"/>
  <c r="M12" i="2" s="1"/>
  <c r="F12" i="2"/>
  <c r="H12" i="2" s="1"/>
  <c r="I12" i="2" s="1"/>
  <c r="O11" i="2"/>
  <c r="J11" i="2"/>
  <c r="L11" i="2" s="1"/>
  <c r="M11" i="2" s="1"/>
  <c r="F11" i="2"/>
  <c r="H11" i="2" s="1"/>
  <c r="I11" i="2" s="1"/>
  <c r="O10" i="2"/>
  <c r="J10" i="2"/>
  <c r="L10" i="2" s="1"/>
  <c r="M10" i="2" s="1"/>
  <c r="F10" i="2"/>
  <c r="H10" i="2" s="1"/>
  <c r="I10" i="2" s="1"/>
  <c r="O9" i="2"/>
  <c r="J9" i="2"/>
  <c r="L9" i="2" s="1"/>
  <c r="M9" i="2" s="1"/>
  <c r="F9" i="2"/>
  <c r="H9" i="2" s="1"/>
  <c r="I9" i="2" s="1"/>
  <c r="O8" i="2"/>
  <c r="J8" i="2"/>
  <c r="L8" i="2" s="1"/>
  <c r="M8" i="2" s="1"/>
  <c r="F8" i="2"/>
  <c r="H8" i="2" s="1"/>
  <c r="I8" i="2" s="1"/>
  <c r="O7" i="2"/>
  <c r="J7" i="2"/>
  <c r="L7" i="2" s="1"/>
  <c r="M7" i="2" s="1"/>
  <c r="F7" i="2"/>
  <c r="H7" i="2" s="1"/>
  <c r="I7" i="2" s="1"/>
  <c r="O6" i="2"/>
  <c r="J6" i="2"/>
  <c r="L6" i="2" s="1"/>
  <c r="M6" i="2" s="1"/>
  <c r="F6" i="2"/>
  <c r="H6" i="2" s="1"/>
  <c r="I6" i="2" s="1"/>
  <c r="O5" i="2"/>
  <c r="J5" i="2"/>
  <c r="L5" i="2" s="1"/>
  <c r="M5" i="2" s="1"/>
  <c r="F5" i="2"/>
  <c r="H5" i="2" s="1"/>
  <c r="I5" i="2" s="1"/>
  <c r="O4" i="2"/>
  <c r="J4" i="2"/>
  <c r="L4" i="2" s="1"/>
  <c r="M4" i="2" s="1"/>
  <c r="F4" i="2"/>
  <c r="H4" i="2" s="1"/>
  <c r="I4" i="2" s="1"/>
  <c r="O3" i="2"/>
  <c r="J3" i="2"/>
  <c r="L3" i="2" s="1"/>
  <c r="M3" i="2" s="1"/>
  <c r="F3" i="2"/>
  <c r="H3" i="2" s="1"/>
  <c r="I3" i="2" s="1"/>
  <c r="H55" i="2" l="1"/>
  <c r="I55" i="2" s="1"/>
  <c r="G55" i="2"/>
  <c r="G3" i="2"/>
  <c r="P3" i="2" s="1"/>
  <c r="K3" i="2"/>
  <c r="Q3" i="2" s="1"/>
  <c r="G4" i="2"/>
  <c r="P4" i="2" s="1"/>
  <c r="K4" i="2"/>
  <c r="Q4" i="2" s="1"/>
  <c r="G5" i="2"/>
  <c r="P5" i="2" s="1"/>
  <c r="K5" i="2"/>
  <c r="Q5" i="2" s="1"/>
  <c r="G6" i="2"/>
  <c r="P6" i="2" s="1"/>
  <c r="K6" i="2"/>
  <c r="Q6" i="2" s="1"/>
  <c r="G7" i="2"/>
  <c r="P7" i="2" s="1"/>
  <c r="K7" i="2"/>
  <c r="Q7" i="2" s="1"/>
  <c r="G8" i="2"/>
  <c r="P8" i="2" s="1"/>
  <c r="K8" i="2"/>
  <c r="Q8" i="2" s="1"/>
  <c r="G9" i="2"/>
  <c r="P9" i="2" s="1"/>
  <c r="K9" i="2"/>
  <c r="Q9" i="2" s="1"/>
  <c r="G10" i="2"/>
  <c r="P10" i="2" s="1"/>
  <c r="K10" i="2"/>
  <c r="Q10" i="2" s="1"/>
  <c r="G11" i="2"/>
  <c r="P11" i="2" s="1"/>
  <c r="K11" i="2"/>
  <c r="Q11" i="2" s="1"/>
  <c r="G12" i="2"/>
  <c r="P12" i="2" s="1"/>
  <c r="K12" i="2"/>
  <c r="Q12" i="2" s="1"/>
  <c r="G13" i="2"/>
  <c r="P13" i="2" s="1"/>
  <c r="K13" i="2"/>
  <c r="Q13" i="2" s="1"/>
  <c r="G14" i="2"/>
  <c r="P14" i="2" s="1"/>
  <c r="K14" i="2"/>
  <c r="Q14" i="2" s="1"/>
  <c r="G15" i="2"/>
  <c r="P15" i="2" s="1"/>
  <c r="K15" i="2"/>
  <c r="Q15" i="2" s="1"/>
  <c r="G16" i="2"/>
  <c r="P16" i="2" s="1"/>
  <c r="K16" i="2"/>
  <c r="Q16" i="2" s="1"/>
  <c r="G17" i="2"/>
  <c r="P17" i="2" s="1"/>
  <c r="K17" i="2"/>
  <c r="Q17" i="2" s="1"/>
  <c r="G18" i="2"/>
  <c r="P18" i="2" s="1"/>
  <c r="K18" i="2"/>
  <c r="Q18" i="2" s="1"/>
  <c r="G19" i="2"/>
  <c r="P19" i="2" s="1"/>
  <c r="K19" i="2"/>
  <c r="Q19" i="2" s="1"/>
  <c r="G20" i="2"/>
  <c r="P20" i="2" s="1"/>
  <c r="K20" i="2"/>
  <c r="Q20" i="2" s="1"/>
  <c r="G21" i="2"/>
  <c r="P21" i="2" s="1"/>
  <c r="K21" i="2"/>
  <c r="Q21" i="2" s="1"/>
  <c r="G22" i="2"/>
  <c r="P22" i="2" s="1"/>
  <c r="K22" i="2"/>
  <c r="Q22" i="2" s="1"/>
  <c r="G23" i="2"/>
  <c r="P23" i="2" s="1"/>
  <c r="K23" i="2"/>
  <c r="Q23" i="2" s="1"/>
  <c r="G24" i="2"/>
  <c r="P24" i="2" s="1"/>
  <c r="K24" i="2"/>
  <c r="Q24" i="2" s="1"/>
  <c r="G25" i="2"/>
  <c r="P25" i="2" s="1"/>
  <c r="K25" i="2"/>
  <c r="Q25" i="2" s="1"/>
  <c r="G26" i="2"/>
  <c r="P26" i="2" s="1"/>
  <c r="K26" i="2"/>
  <c r="Q26" i="2" s="1"/>
  <c r="G27" i="2"/>
  <c r="P27" i="2" s="1"/>
  <c r="K27" i="2"/>
  <c r="Q27" i="2" s="1"/>
  <c r="G28" i="2"/>
  <c r="P28" i="2" s="1"/>
  <c r="K28" i="2"/>
  <c r="Q28" i="2" s="1"/>
  <c r="G29" i="2"/>
  <c r="P29" i="2" s="1"/>
  <c r="K29" i="2"/>
  <c r="Q29" i="2" s="1"/>
  <c r="G30" i="2"/>
  <c r="P30" i="2" s="1"/>
  <c r="K30" i="2"/>
  <c r="Q30" i="2" s="1"/>
  <c r="G31" i="2"/>
  <c r="P31" i="2" s="1"/>
  <c r="K31" i="2"/>
  <c r="Q31" i="2" s="1"/>
  <c r="G32" i="2"/>
  <c r="P32" i="2" s="1"/>
  <c r="K32" i="2"/>
  <c r="Q32" i="2" s="1"/>
  <c r="G33" i="2"/>
  <c r="P33" i="2" s="1"/>
  <c r="K33" i="2"/>
  <c r="Q33" i="2" s="1"/>
  <c r="G34" i="2"/>
  <c r="P34" i="2" s="1"/>
  <c r="K34" i="2"/>
  <c r="Q34" i="2" s="1"/>
  <c r="G35" i="2"/>
  <c r="P35" i="2" s="1"/>
  <c r="K35" i="2"/>
  <c r="Q35" i="2" s="1"/>
  <c r="G36" i="2"/>
  <c r="P36" i="2" s="1"/>
  <c r="K36" i="2"/>
  <c r="Q36" i="2" s="1"/>
  <c r="G37" i="2"/>
  <c r="P37" i="2" s="1"/>
  <c r="K37" i="2"/>
  <c r="Q37" i="2" s="1"/>
  <c r="G38" i="2"/>
  <c r="P38" i="2" s="1"/>
  <c r="K38" i="2"/>
  <c r="Q38" i="2" s="1"/>
  <c r="G39" i="2"/>
  <c r="P39" i="2" s="1"/>
  <c r="K39" i="2"/>
  <c r="Q39" i="2" s="1"/>
  <c r="G40" i="2"/>
  <c r="P40" i="2" s="1"/>
  <c r="K40" i="2"/>
  <c r="Q40" i="2" s="1"/>
  <c r="G41" i="2"/>
  <c r="P41" i="2" s="1"/>
  <c r="K41" i="2"/>
  <c r="Q41" i="2" s="1"/>
  <c r="G42" i="2"/>
  <c r="P42" i="2" s="1"/>
  <c r="K42" i="2"/>
  <c r="Q42" i="2" s="1"/>
  <c r="G43" i="2"/>
  <c r="P43" i="2" s="1"/>
  <c r="K43" i="2"/>
  <c r="Q43" i="2" s="1"/>
  <c r="G44" i="2"/>
  <c r="P44" i="2" s="1"/>
  <c r="K44" i="2"/>
  <c r="Q44" i="2" s="1"/>
  <c r="G45" i="2"/>
  <c r="P45" i="2" s="1"/>
  <c r="K45" i="2"/>
  <c r="Q45" i="2" s="1"/>
  <c r="G46" i="2"/>
  <c r="P46" i="2" s="1"/>
  <c r="K46" i="2"/>
  <c r="Q46" i="2" s="1"/>
  <c r="G47" i="2"/>
  <c r="P47" i="2" s="1"/>
  <c r="K47" i="2"/>
  <c r="Q47" i="2" s="1"/>
  <c r="G48" i="2"/>
  <c r="P48" i="2" s="1"/>
  <c r="K48" i="2"/>
  <c r="Q48" i="2" s="1"/>
  <c r="G49" i="2"/>
  <c r="P49" i="2" s="1"/>
  <c r="K49" i="2"/>
  <c r="Q49" i="2" s="1"/>
  <c r="G50" i="2"/>
  <c r="P50" i="2" s="1"/>
  <c r="K50" i="2"/>
  <c r="Q50" i="2" s="1"/>
  <c r="G51" i="2"/>
  <c r="P51" i="2" s="1"/>
  <c r="K51" i="2"/>
  <c r="Q51" i="2" s="1"/>
  <c r="G52" i="2"/>
  <c r="P52" i="2" s="1"/>
  <c r="K52" i="2"/>
  <c r="Q52" i="2" s="1"/>
  <c r="G53" i="2"/>
  <c r="P53" i="2" s="1"/>
  <c r="K53" i="2"/>
  <c r="Q53" i="2" s="1"/>
  <c r="G54" i="2"/>
  <c r="P54" i="2" s="1"/>
  <c r="K54" i="2"/>
  <c r="Q54" i="2" s="1"/>
  <c r="K55" i="2"/>
  <c r="Q55" i="2" s="1"/>
  <c r="G56" i="2"/>
  <c r="P56" i="2" s="1"/>
  <c r="K56" i="2"/>
  <c r="Q56" i="2" s="1"/>
  <c r="G57" i="2"/>
  <c r="P57" i="2" s="1"/>
  <c r="K57" i="2"/>
  <c r="Q57" i="2" s="1"/>
  <c r="G58" i="2"/>
  <c r="P58" i="2" s="1"/>
  <c r="K58" i="2"/>
  <c r="Q58" i="2" s="1"/>
  <c r="G59" i="2"/>
  <c r="P59" i="2" s="1"/>
  <c r="K59" i="2"/>
  <c r="Q59" i="2" s="1"/>
  <c r="G60" i="2"/>
  <c r="P60" i="2" s="1"/>
  <c r="K60" i="2"/>
  <c r="Q60" i="2" s="1"/>
  <c r="G61" i="2"/>
  <c r="P61" i="2" s="1"/>
  <c r="K61" i="2"/>
  <c r="Q61" i="2" s="1"/>
  <c r="G62" i="2"/>
  <c r="P62" i="2" s="1"/>
  <c r="K62" i="2"/>
  <c r="Q62" i="2" s="1"/>
  <c r="G63" i="2"/>
  <c r="P63" i="2" s="1"/>
  <c r="K63" i="2"/>
  <c r="Q63" i="2" s="1"/>
  <c r="G64" i="2"/>
  <c r="P64" i="2" s="1"/>
  <c r="K64" i="2"/>
  <c r="Q64" i="2" s="1"/>
  <c r="G65" i="2"/>
  <c r="P65" i="2" s="1"/>
  <c r="K65" i="2"/>
  <c r="Q65" i="2" s="1"/>
  <c r="G66" i="2"/>
  <c r="P66" i="2" s="1"/>
  <c r="K66" i="2"/>
  <c r="Q66" i="2" s="1"/>
  <c r="G67" i="2"/>
  <c r="P67" i="2" s="1"/>
  <c r="K67" i="2"/>
  <c r="Q67" i="2" s="1"/>
  <c r="G68" i="2"/>
  <c r="P68" i="2" s="1"/>
  <c r="K68" i="2"/>
  <c r="Q68" i="2" s="1"/>
  <c r="G69" i="2"/>
  <c r="P69" i="2" s="1"/>
  <c r="K69" i="2"/>
  <c r="Q69" i="2" s="1"/>
  <c r="G70" i="2"/>
  <c r="P70" i="2" s="1"/>
  <c r="K70" i="2"/>
  <c r="Q70" i="2" s="1"/>
  <c r="G71" i="2"/>
  <c r="P71" i="2" s="1"/>
  <c r="K71" i="2"/>
  <c r="Q71" i="2" s="1"/>
  <c r="G72" i="2"/>
  <c r="P72" i="2" s="1"/>
  <c r="K72" i="2"/>
  <c r="Q72" i="2" s="1"/>
  <c r="G73" i="2"/>
  <c r="P73" i="2" s="1"/>
  <c r="K73" i="2"/>
  <c r="Q73" i="2" s="1"/>
  <c r="G74" i="2"/>
  <c r="P74" i="2" s="1"/>
  <c r="K74" i="2"/>
  <c r="Q74" i="2" s="1"/>
  <c r="G75" i="2"/>
  <c r="P75" i="2" s="1"/>
  <c r="K75" i="2"/>
  <c r="Q75" i="2" s="1"/>
  <c r="G76" i="2"/>
  <c r="P76" i="2" s="1"/>
  <c r="K76" i="2"/>
  <c r="Q76" i="2" s="1"/>
  <c r="G77" i="2"/>
  <c r="P77" i="2" s="1"/>
  <c r="K77" i="2"/>
  <c r="Q77" i="2" s="1"/>
  <c r="G78" i="2"/>
  <c r="P78" i="2" s="1"/>
  <c r="K78" i="2"/>
  <c r="Q78" i="2" s="1"/>
  <c r="G79" i="2"/>
  <c r="P79" i="2" s="1"/>
  <c r="K79" i="2"/>
  <c r="Q79" i="2" s="1"/>
  <c r="G80" i="2"/>
  <c r="P80" i="2" s="1"/>
  <c r="K80" i="2"/>
  <c r="Q80" i="2" s="1"/>
  <c r="G81" i="2"/>
  <c r="P81" i="2" s="1"/>
  <c r="K81" i="2"/>
  <c r="Q81" i="2" s="1"/>
  <c r="G82" i="2"/>
  <c r="P82" i="2" s="1"/>
  <c r="K82" i="2"/>
  <c r="Q82" i="2" s="1"/>
  <c r="G83" i="2"/>
  <c r="P83" i="2" s="1"/>
  <c r="K83" i="2"/>
  <c r="Q83" i="2" s="1"/>
  <c r="G84" i="2"/>
  <c r="P84" i="2" s="1"/>
  <c r="K84" i="2"/>
  <c r="Q84" i="2" s="1"/>
  <c r="G85" i="2"/>
  <c r="P85" i="2" s="1"/>
  <c r="K85" i="2"/>
  <c r="Q85" i="2" s="1"/>
  <c r="J2" i="5"/>
  <c r="G2" i="5"/>
  <c r="J2" i="2"/>
  <c r="L2" i="2" s="1"/>
  <c r="M2" i="2" s="1"/>
  <c r="F2" i="2"/>
  <c r="H2" i="2" s="1"/>
  <c r="I2" i="2" s="1"/>
  <c r="P55" i="2" l="1"/>
  <c r="G2" i="2"/>
  <c r="K2" i="2"/>
  <c r="O2" i="2" l="1"/>
  <c r="P2" i="2" l="1"/>
  <c r="Q2" i="2"/>
  <c r="M344" i="7" l="1"/>
  <c r="N344" i="7"/>
  <c r="P344" i="7"/>
  <c r="Q344" i="7"/>
  <c r="L344" i="7"/>
  <c r="L346" i="7"/>
  <c r="E350" i="7"/>
  <c r="K344" i="7"/>
  <c r="K346" i="7"/>
  <c r="E353" i="7"/>
  <c r="B349" i="7"/>
  <c r="D344" i="7"/>
  <c r="O344" i="7"/>
  <c r="M346" i="7"/>
  <c r="R344" i="7"/>
</calcChain>
</file>

<file path=xl/sharedStrings.xml><?xml version="1.0" encoding="utf-8"?>
<sst xmlns="http://schemas.openxmlformats.org/spreadsheetml/2006/main" count="1840" uniqueCount="1183">
  <si>
    <t>Key</t>
  </si>
  <si>
    <t>P</t>
  </si>
  <si>
    <t>Name</t>
  </si>
  <si>
    <t>Birth</t>
  </si>
  <si>
    <t>Death</t>
  </si>
  <si>
    <t>Inscription</t>
  </si>
  <si>
    <t>W</t>
  </si>
  <si>
    <t>W,P</t>
  </si>
  <si>
    <t xml:space="preserve"> Cemetery</t>
  </si>
  <si>
    <t>Source Key: See the source table at the bottom of the page</t>
  </si>
  <si>
    <t xml:space="preserve"> graves are documented in this file</t>
  </si>
  <si>
    <t>Birth Date</t>
  </si>
  <si>
    <t>Death Date</t>
  </si>
  <si>
    <t>Inscription/Contributor's comment</t>
  </si>
  <si>
    <t>Obituary</t>
  </si>
  <si>
    <t>GPP</t>
  </si>
  <si>
    <t>WPA</t>
  </si>
  <si>
    <t>Count</t>
  </si>
  <si>
    <t xml:space="preserve">Key </t>
  </si>
  <si>
    <t>Source</t>
  </si>
  <si>
    <t>For more information</t>
  </si>
  <si>
    <t>WPA data</t>
  </si>
  <si>
    <t>GPP pictures</t>
  </si>
  <si>
    <t>O</t>
  </si>
  <si>
    <t xml:space="preserve"> graves was created by merging the information found in the Works Project Administration (WPA) 1930’s Graves Registration Survey (</t>
  </si>
  <si>
    <t xml:space="preserve"> records), the ongoing Iowa Gravestone Photo Project (GPP) (</t>
  </si>
  <si>
    <t xml:space="preserve">Name </t>
  </si>
  <si>
    <t/>
  </si>
  <si>
    <t>Last</t>
  </si>
  <si>
    <t>First</t>
  </si>
  <si>
    <r>
      <rPr>
        <b/>
        <sz val="12"/>
        <color rgb="FFFF0000"/>
        <rFont val="Calibri"/>
        <family val="2"/>
        <scheme val="minor"/>
      </rPr>
      <t>A</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</si>
  <si>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B</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</si>
  <si>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C</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</si>
  <si>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D</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</si>
  <si>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E</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</si>
  <si>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F</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</si>
  <si>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G</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</si>
  <si>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H</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</si>
  <si>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I</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</si>
  <si>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J</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</si>
  <si>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K</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</si>
  <si>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L</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</si>
  <si>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M</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</si>
  <si>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N</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</si>
  <si>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O</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</si>
  <si>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P</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</si>
  <si>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Q</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</si>
  <si>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R</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</si>
  <si>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S</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</si>
  <si>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T</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</si>
  <si>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U</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</si>
  <si>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V</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</si>
  <si>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W</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</si>
  <si>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Y</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</si>
  <si>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Z</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</si>
  <si>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t xml:space="preserve"> Cemetery information. This summary contains a wealth of information that was made available by volunteers taking pictures and transcribing data. Those volunteers are to be applauded, keep up the good work!</t>
  </si>
  <si>
    <t>Template</t>
  </si>
  <si>
    <r>
      <rPr>
        <b/>
        <sz val="12"/>
        <color rgb="FFFF0000"/>
        <rFont val="Calibri"/>
        <family val="2"/>
        <scheme val="minor"/>
      </rPr>
      <t>X</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</si>
  <si>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t xml:space="preserve"> records). The left column of the tabulation indicates the source of the summary data WPA (W), GPP (P) and Obits (O). Note that some records have more than one source; this is because in many cases the information is redundant. If there is a disagreement, your county coordinator has used his best judgment about which information to include in the compilation. Please note the four icons below the cemetery tables. These icons can be used to access various web based sources of </t>
  </si>
  <si>
    <t>Est of</t>
  </si>
  <si>
    <t>Tot Grvs</t>
  </si>
  <si>
    <t>% in</t>
  </si>
  <si>
    <t>%</t>
  </si>
  <si>
    <t>Doc</t>
  </si>
  <si>
    <t>Obits</t>
  </si>
  <si>
    <t xml:space="preserve"> records), and the ongoing IAGenWeb Obituaries (Obits) (</t>
  </si>
  <si>
    <t>WPA transcriber</t>
  </si>
  <si>
    <t>Select the WPA icon</t>
  </si>
  <si>
    <t>Select the Obit icon</t>
  </si>
  <si>
    <t>Select the GPP icon</t>
  </si>
  <si>
    <t>Janice Sowers</t>
  </si>
  <si>
    <t>See sheet named Table</t>
  </si>
  <si>
    <t>BEEBE</t>
  </si>
  <si>
    <t>Vernon Taylor</t>
  </si>
  <si>
    <t>Vernon 1839-1923_x000D_
Sara 1840-1973_x000D_
William  1865-1866_x000D_
Mahala 1864-1923_x000D_
John 1864-1952_x000D_
Vernon 1895-1929</t>
  </si>
  <si>
    <t xml:space="preserve"> Cemetery entrance.  This is what Connie wrote about the </t>
  </si>
  <si>
    <t xml:space="preserve"> Cemetery. " </t>
  </si>
  <si>
    <r>
      <rPr>
        <sz val="10"/>
        <color theme="3" tint="0.79998168889431442"/>
        <rFont val="Calibri"/>
        <family val="2"/>
        <scheme val="minor"/>
      </rPr>
      <t>zzz</t>
    </r>
    <r>
      <rPr>
        <b/>
        <sz val="12"/>
        <color rgb="FFFF0000"/>
        <rFont val="Calibri"/>
        <family val="2"/>
        <scheme val="minor"/>
      </rPr>
      <t xml:space="preserve">END         </t>
    </r>
    <r>
      <rPr>
        <sz val="10"/>
        <rFont val="Calibri"/>
        <family val="2"/>
        <scheme val="minor"/>
      </rPr>
      <t>Names</t>
    </r>
  </si>
  <si>
    <t xml:space="preserve">&lt;a href="../../Adm/Contributers.htm"&gt;Connie Street&lt;/a&gt; is the past Winneshiek County IAGenWeb coordinator. While Connie was coordinator she  uploaded over 650 pictures to the GPP project database. Thank you Connie, and the many others who have taken the time to share their cemetery pictures with us, now we can all take a virtual cemetery tour via the internet. Connie's pictures included  one for  the </t>
  </si>
  <si>
    <t>Orleans Lutheran</t>
  </si>
  <si>
    <t>Chhristen, Ella</t>
  </si>
  <si>
    <t xml:space="preserve">32    </t>
  </si>
  <si>
    <t>1863</t>
  </si>
  <si>
    <t>1895</t>
  </si>
  <si>
    <t>Christen, Samuel</t>
  </si>
  <si>
    <t xml:space="preserve">77    </t>
  </si>
  <si>
    <t>1857</t>
  </si>
  <si>
    <t>1934</t>
  </si>
  <si>
    <t xml:space="preserve">Skogen, Lorentse   </t>
  </si>
  <si>
    <t xml:space="preserve">46      </t>
  </si>
  <si>
    <t xml:space="preserve">1866         </t>
  </si>
  <si>
    <t xml:space="preserve">1912         </t>
  </si>
  <si>
    <t xml:space="preserve">Scott, Bertha      </t>
  </si>
  <si>
    <t xml:space="preserve">49      </t>
  </si>
  <si>
    <t xml:space="preserve">1864         </t>
  </si>
  <si>
    <t xml:space="preserve">1913         </t>
  </si>
  <si>
    <t xml:space="preserve">Bjerke, Anders           </t>
  </si>
  <si>
    <t xml:space="preserve">55  </t>
  </si>
  <si>
    <t xml:space="preserve">1872        </t>
  </si>
  <si>
    <t xml:space="preserve">1929        </t>
  </si>
  <si>
    <t xml:space="preserve">Johnson, Bertha        </t>
  </si>
  <si>
    <t xml:space="preserve">30      </t>
  </si>
  <si>
    <t xml:space="preserve">1861           </t>
  </si>
  <si>
    <t xml:space="preserve">1894           </t>
  </si>
  <si>
    <t xml:space="preserve">Johnson, Hector        </t>
  </si>
  <si>
    <t xml:space="preserve">1851           </t>
  </si>
  <si>
    <t xml:space="preserve">1900           </t>
  </si>
  <si>
    <t xml:space="preserve">Henderson, Steen      </t>
  </si>
  <si>
    <t xml:space="preserve">54      </t>
  </si>
  <si>
    <t xml:space="preserve">1873             </t>
  </si>
  <si>
    <t xml:space="preserve">1927             </t>
  </si>
  <si>
    <t xml:space="preserve">Hovey, Kari           </t>
  </si>
  <si>
    <t xml:space="preserve">70      </t>
  </si>
  <si>
    <t xml:space="preserve">1862             </t>
  </si>
  <si>
    <t xml:space="preserve">1932             </t>
  </si>
  <si>
    <t xml:space="preserve">Hovey, Marit          </t>
  </si>
  <si>
    <t xml:space="preserve">95      </t>
  </si>
  <si>
    <t xml:space="preserve">1830             </t>
  </si>
  <si>
    <t xml:space="preserve">1925             </t>
  </si>
  <si>
    <t xml:space="preserve">Hovey, Ole O.         </t>
  </si>
  <si>
    <t xml:space="preserve">90      </t>
  </si>
  <si>
    <t xml:space="preserve">1832             </t>
  </si>
  <si>
    <t xml:space="preserve">1923             </t>
  </si>
  <si>
    <t xml:space="preserve">Hovey, Ole T.         </t>
  </si>
  <si>
    <t xml:space="preserve">76      </t>
  </si>
  <si>
    <t xml:space="preserve">1859             </t>
  </si>
  <si>
    <t xml:space="preserve">1935             </t>
  </si>
  <si>
    <t xml:space="preserve">Hovey, Theodore O.    </t>
  </si>
  <si>
    <t xml:space="preserve">22      </t>
  </si>
  <si>
    <t xml:space="preserve">1893             </t>
  </si>
  <si>
    <t xml:space="preserve">1915             </t>
  </si>
  <si>
    <t xml:space="preserve">Ask, Gladys Howey       </t>
  </si>
  <si>
    <t xml:space="preserve">25    </t>
  </si>
  <si>
    <t xml:space="preserve"> 1902       </t>
  </si>
  <si>
    <t>Christianson, H. C.</t>
  </si>
  <si>
    <t xml:space="preserve">24    </t>
  </si>
  <si>
    <t>1880</t>
  </si>
  <si>
    <t>1904</t>
  </si>
  <si>
    <t>Christianson, Martha B.</t>
  </si>
  <si>
    <t xml:space="preserve">23    </t>
  </si>
  <si>
    <t>1887</t>
  </si>
  <si>
    <t>1910</t>
  </si>
  <si>
    <t>Ellingson, Elmer</t>
  </si>
  <si>
    <t xml:space="preserve">      </t>
  </si>
  <si>
    <t>1891</t>
  </si>
  <si>
    <t>1911</t>
  </si>
  <si>
    <t>Ellingson, Martha</t>
  </si>
  <si>
    <t xml:space="preserve">94    </t>
  </si>
  <si>
    <t>1826</t>
  </si>
  <si>
    <t>1920</t>
  </si>
  <si>
    <t>Ellingson, Mathilda</t>
  </si>
  <si>
    <t xml:space="preserve">33    </t>
  </si>
  <si>
    <t>1876 24-Dec</t>
  </si>
  <si>
    <t>1909 17-Nov</t>
  </si>
  <si>
    <t>Ellingson, Nels O.</t>
  </si>
  <si>
    <t xml:space="preserve">54    </t>
  </si>
  <si>
    <t>1854 25-Jan</t>
  </si>
  <si>
    <t>1908 17-Nov</t>
  </si>
  <si>
    <t>Ellingson, Ole</t>
  </si>
  <si>
    <t xml:space="preserve">64    </t>
  </si>
  <si>
    <t>1856</t>
  </si>
  <si>
    <t xml:space="preserve">Nelson, Ingeborg     </t>
  </si>
  <si>
    <t xml:space="preserve">71      </t>
  </si>
  <si>
    <t xml:space="preserve">1847           </t>
  </si>
  <si>
    <t xml:space="preserve">1919           </t>
  </si>
  <si>
    <t xml:space="preserve">Nelson, Joseph       </t>
  </si>
  <si>
    <t xml:space="preserve">1878           </t>
  </si>
  <si>
    <t xml:space="preserve">Nelson, Mahlen       </t>
  </si>
  <si>
    <t xml:space="preserve">34      </t>
  </si>
  <si>
    <t xml:space="preserve">1891           </t>
  </si>
  <si>
    <t xml:space="preserve">1925           </t>
  </si>
  <si>
    <t xml:space="preserve">Nelson, Torgey       </t>
  </si>
  <si>
    <t xml:space="preserve">68      </t>
  </si>
  <si>
    <t xml:space="preserve">1915           </t>
  </si>
  <si>
    <t xml:space="preserve">Olson, Mandius      </t>
  </si>
  <si>
    <t xml:space="preserve">41      </t>
  </si>
  <si>
    <t xml:space="preserve">1871         </t>
  </si>
  <si>
    <t xml:space="preserve">Owen, Chris         </t>
  </si>
  <si>
    <t xml:space="preserve">67      </t>
  </si>
  <si>
    <t xml:space="preserve">1869 May 12  </t>
  </si>
  <si>
    <t xml:space="preserve">1936 Dec 9   </t>
  </si>
  <si>
    <t xml:space="preserve">Questad, Kristine      </t>
  </si>
  <si>
    <t xml:space="preserve">88    </t>
  </si>
  <si>
    <t xml:space="preserve">1825        </t>
  </si>
  <si>
    <t xml:space="preserve">1913        </t>
  </si>
  <si>
    <t>Raasta, Anne Benson</t>
  </si>
  <si>
    <t xml:space="preserve">77      </t>
  </si>
  <si>
    <t xml:space="preserve">1828 Jul 8   </t>
  </si>
  <si>
    <t xml:space="preserve">1905 Dec 5   </t>
  </si>
  <si>
    <t xml:space="preserve">Raasta, Kari       </t>
  </si>
  <si>
    <t xml:space="preserve">1807 Nov 29  </t>
  </si>
  <si>
    <t xml:space="preserve">1875 Nov 22  </t>
  </si>
  <si>
    <t xml:space="preserve">Raasta, Ole J.     </t>
  </si>
  <si>
    <t xml:space="preserve">1839 Feb 13  </t>
  </si>
  <si>
    <t xml:space="preserve">1915 Nov 20  </t>
  </si>
  <si>
    <t xml:space="preserve">Raasta, Tobias     </t>
  </si>
  <si>
    <t xml:space="preserve">        </t>
  </si>
  <si>
    <t xml:space="preserve">1827 Dec 18  </t>
  </si>
  <si>
    <t xml:space="preserve">1880 Dec 2   </t>
  </si>
  <si>
    <t xml:space="preserve">Saetre, Inger      </t>
  </si>
  <si>
    <t xml:space="preserve">65      </t>
  </si>
  <si>
    <t xml:space="preserve">1834         </t>
  </si>
  <si>
    <t xml:space="preserve">1899         </t>
  </si>
  <si>
    <t xml:space="preserve">Saetre, J. H.      </t>
  </si>
  <si>
    <t xml:space="preserve">72      </t>
  </si>
  <si>
    <t xml:space="preserve">1829         </t>
  </si>
  <si>
    <t xml:space="preserve">1901         </t>
  </si>
  <si>
    <t xml:space="preserve">Selland, Knud      </t>
  </si>
  <si>
    <t xml:space="preserve">75      </t>
  </si>
  <si>
    <t xml:space="preserve">1805 Jan 13  </t>
  </si>
  <si>
    <t xml:space="preserve">1880 May 6   </t>
  </si>
  <si>
    <t xml:space="preserve">Selland, Ragnild   </t>
  </si>
  <si>
    <t xml:space="preserve">62      </t>
  </si>
  <si>
    <t xml:space="preserve">1819 Nov 11  </t>
  </si>
  <si>
    <t xml:space="preserve">1881 Oct 3   </t>
  </si>
  <si>
    <t xml:space="preserve">Sjurson, Hannah    </t>
  </si>
  <si>
    <t xml:space="preserve">32      </t>
  </si>
  <si>
    <t xml:space="preserve">1886         </t>
  </si>
  <si>
    <t xml:space="preserve">1918         </t>
  </si>
  <si>
    <t xml:space="preserve">Stenson, Andrew    </t>
  </si>
  <si>
    <t xml:space="preserve">1845 Feb 22  </t>
  </si>
  <si>
    <t xml:space="preserve">1921 Sept 16 </t>
  </si>
  <si>
    <t xml:space="preserve">Stenson, Brita     </t>
  </si>
  <si>
    <t xml:space="preserve">20      </t>
  </si>
  <si>
    <t xml:space="preserve">1858         </t>
  </si>
  <si>
    <t xml:space="preserve">1878         </t>
  </si>
  <si>
    <t xml:space="preserve">Stenson, Sten J.   </t>
  </si>
  <si>
    <t xml:space="preserve">1875 Apr 3   </t>
  </si>
  <si>
    <t xml:space="preserve">1909 Apr 3   </t>
  </si>
  <si>
    <t xml:space="preserve">Blomgren, Carl A.        </t>
  </si>
  <si>
    <t xml:space="preserve">74  </t>
  </si>
  <si>
    <t xml:space="preserve">1860        </t>
  </si>
  <si>
    <t xml:space="preserve">1834        </t>
  </si>
  <si>
    <t xml:space="preserve">Blomgren, Carl F.        </t>
  </si>
  <si>
    <t xml:space="preserve">56  </t>
  </si>
  <si>
    <t xml:space="preserve">1886        </t>
  </si>
  <si>
    <t xml:space="preserve">1930        </t>
  </si>
  <si>
    <t xml:space="preserve">Buri, Donald E.          </t>
  </si>
  <si>
    <t xml:space="preserve">    </t>
  </si>
  <si>
    <t xml:space="preserve">            </t>
  </si>
  <si>
    <t xml:space="preserve">1927 Jul 28 </t>
  </si>
  <si>
    <t xml:space="preserve">Butler, Bernhard M.      </t>
  </si>
  <si>
    <t xml:space="preserve">32  </t>
  </si>
  <si>
    <t xml:space="preserve">1856 Oct 20 </t>
  </si>
  <si>
    <t xml:space="preserve">1888 Dec 11 </t>
  </si>
  <si>
    <t xml:space="preserve">Pederson, Annon        </t>
  </si>
  <si>
    <t xml:space="preserve">79    </t>
  </si>
  <si>
    <t xml:space="preserve">1821          </t>
  </si>
  <si>
    <t xml:space="preserve">1900          </t>
  </si>
  <si>
    <t xml:space="preserve">Pederson, Bertha       </t>
  </si>
  <si>
    <t xml:space="preserve">22    </t>
  </si>
  <si>
    <t xml:space="preserve">1878          </t>
  </si>
  <si>
    <t xml:space="preserve">Iverson, Claud Harry </t>
  </si>
  <si>
    <t xml:space="preserve">28      </t>
  </si>
  <si>
    <t xml:space="preserve">1896 Apr 6     </t>
  </si>
  <si>
    <t xml:space="preserve">1934 Apr 4     </t>
  </si>
  <si>
    <t xml:space="preserve">Iverson, Edward O.   </t>
  </si>
  <si>
    <t xml:space="preserve">74      </t>
  </si>
  <si>
    <t xml:space="preserve">1862           </t>
  </si>
  <si>
    <t xml:space="preserve">1936           </t>
  </si>
  <si>
    <t xml:space="preserve">Iverson, John        </t>
  </si>
  <si>
    <t xml:space="preserve">55      </t>
  </si>
  <si>
    <t xml:space="preserve">1864 Nov 25    </t>
  </si>
  <si>
    <t xml:space="preserve">1919 Dec 14    </t>
  </si>
  <si>
    <t xml:space="preserve">Iverson, Ole         </t>
  </si>
  <si>
    <t xml:space="preserve">48      </t>
  </si>
  <si>
    <t xml:space="preserve">1827 Aug 15    </t>
  </si>
  <si>
    <t xml:space="preserve">1875 Nov 22    </t>
  </si>
  <si>
    <t xml:space="preserve">1835 Jun 25    </t>
  </si>
  <si>
    <t xml:space="preserve">1900 Aug 15    </t>
  </si>
  <si>
    <t xml:space="preserve">Lanas, M. T.             </t>
  </si>
  <si>
    <t xml:space="preserve">31  </t>
  </si>
  <si>
    <t xml:space="preserve">1858          </t>
  </si>
  <si>
    <t xml:space="preserve">1889          </t>
  </si>
  <si>
    <t xml:space="preserve">Lovald, Bertha           </t>
  </si>
  <si>
    <t xml:space="preserve">              </t>
  </si>
  <si>
    <t xml:space="preserve">1902          </t>
  </si>
  <si>
    <t xml:space="preserve">Lovald, Hanna            </t>
  </si>
  <si>
    <t xml:space="preserve">Luros, Hannah            </t>
  </si>
  <si>
    <t xml:space="preserve">29  </t>
  </si>
  <si>
    <t xml:space="preserve">1876          </t>
  </si>
  <si>
    <t xml:space="preserve">1905          </t>
  </si>
  <si>
    <t xml:space="preserve">Gabrielson, Anna             </t>
  </si>
  <si>
    <t xml:space="preserve">1870           </t>
  </si>
  <si>
    <t xml:space="preserve">1911           </t>
  </si>
  <si>
    <t xml:space="preserve">Gabrielson, Lars             </t>
  </si>
  <si>
    <t xml:space="preserve">1831           </t>
  </si>
  <si>
    <t xml:space="preserve">1899           </t>
  </si>
  <si>
    <t xml:space="preserve">Gabrielson, Susan            </t>
  </si>
  <si>
    <t xml:space="preserve">81      </t>
  </si>
  <si>
    <t xml:space="preserve">1837           </t>
  </si>
  <si>
    <t xml:space="preserve">1918           </t>
  </si>
  <si>
    <t xml:space="preserve">Gulmund, Bertha              </t>
  </si>
  <si>
    <t xml:space="preserve">43      </t>
  </si>
  <si>
    <t xml:space="preserve">1852           </t>
  </si>
  <si>
    <t xml:space="preserve">1895           </t>
  </si>
  <si>
    <t xml:space="preserve">Gulmund, Bjorg               </t>
  </si>
  <si>
    <t xml:space="preserve">1819           </t>
  </si>
  <si>
    <t xml:space="preserve">1896           </t>
  </si>
  <si>
    <t xml:space="preserve">Gulmund, Ingeborg            </t>
  </si>
  <si>
    <t xml:space="preserve">80      </t>
  </si>
  <si>
    <t xml:space="preserve">1815           </t>
  </si>
  <si>
    <t xml:space="preserve">Hanson, Bernard       </t>
  </si>
  <si>
    <t xml:space="preserve">24      </t>
  </si>
  <si>
    <t xml:space="preserve">1890             </t>
  </si>
  <si>
    <t xml:space="preserve">1914             </t>
  </si>
  <si>
    <t xml:space="preserve">Hanson, Engeborg      </t>
  </si>
  <si>
    <t xml:space="preserve">56      </t>
  </si>
  <si>
    <t xml:space="preserve">1879             </t>
  </si>
  <si>
    <t xml:space="preserve">Hanson, Selma         </t>
  </si>
  <si>
    <t xml:space="preserve">23      </t>
  </si>
  <si>
    <t xml:space="preserve">1887             </t>
  </si>
  <si>
    <t xml:space="preserve">1810             </t>
  </si>
  <si>
    <t xml:space="preserve">Hattestad, Hattie     </t>
  </si>
  <si>
    <t xml:space="preserve">1866             </t>
  </si>
  <si>
    <t xml:space="preserve">1934             </t>
  </si>
  <si>
    <t xml:space="preserve">Henderson, Gustave    </t>
  </si>
  <si>
    <t xml:space="preserve">1894 Apr 24      </t>
  </si>
  <si>
    <t xml:space="preserve">1915 Feb 20      </t>
  </si>
  <si>
    <t xml:space="preserve">Henderson, Hans E.    </t>
  </si>
  <si>
    <t xml:space="preserve">59      </t>
  </si>
  <si>
    <t xml:space="preserve">1841             </t>
  </si>
  <si>
    <t xml:space="preserve">1900             </t>
  </si>
  <si>
    <t xml:space="preserve">Henderson, Martha J.  </t>
  </si>
  <si>
    <t xml:space="preserve">1846 Apr 20      </t>
  </si>
  <si>
    <t xml:space="preserve">1920 Apr 15      </t>
  </si>
  <si>
    <t xml:space="preserve">Henderson, Nels H.    </t>
  </si>
  <si>
    <t xml:space="preserve">61      </t>
  </si>
  <si>
    <t xml:space="preserve">1877 Dec 19       </t>
  </si>
  <si>
    <t xml:space="preserve">1938 Apr 14      </t>
  </si>
  <si>
    <t xml:space="preserve">Kjellgren, Frank O.    </t>
  </si>
  <si>
    <t xml:space="preserve">68    </t>
  </si>
  <si>
    <t xml:space="preserve">1856          </t>
  </si>
  <si>
    <t xml:space="preserve">1924          </t>
  </si>
  <si>
    <t xml:space="preserve">Kjellgren, Marie M.    </t>
  </si>
  <si>
    <t xml:space="preserve">1862          </t>
  </si>
  <si>
    <t xml:space="preserve">1895          </t>
  </si>
  <si>
    <t xml:space="preserve">Kjorlien O. K.         </t>
  </si>
  <si>
    <t xml:space="preserve">1839 May 11   </t>
  </si>
  <si>
    <t xml:space="preserve">1927 Mov 27   </t>
  </si>
  <si>
    <t xml:space="preserve">Kjorlien, Ingeborg     </t>
  </si>
  <si>
    <t xml:space="preserve">71    </t>
  </si>
  <si>
    <t xml:space="preserve">1839 Feb 6    </t>
  </si>
  <si>
    <t xml:space="preserve">1910 Sept 25  </t>
  </si>
  <si>
    <t xml:space="preserve">Koblensnik, Anne E.    </t>
  </si>
  <si>
    <t xml:space="preserve">30    </t>
  </si>
  <si>
    <t xml:space="preserve">1874          </t>
  </si>
  <si>
    <t xml:space="preserve">1904          </t>
  </si>
  <si>
    <t>Melaas, Guldbranson Han</t>
  </si>
  <si>
    <t xml:space="preserve">81    </t>
  </si>
  <si>
    <t xml:space="preserve">1818 Sept 2   </t>
  </si>
  <si>
    <t xml:space="preserve">1899 Jul 26   </t>
  </si>
  <si>
    <t xml:space="preserve">Melaas, Karn G.        </t>
  </si>
  <si>
    <t xml:space="preserve">82    </t>
  </si>
  <si>
    <t xml:space="preserve">1835 Sept 11  </t>
  </si>
  <si>
    <t xml:space="preserve">1917 May 13   </t>
  </si>
  <si>
    <t xml:space="preserve">Aakre, Karine Marie J.  </t>
  </si>
  <si>
    <t xml:space="preserve">31    </t>
  </si>
  <si>
    <t xml:space="preserve"> 1860 Feb 21</t>
  </si>
  <si>
    <t xml:space="preserve">1891 May 11      </t>
  </si>
  <si>
    <t xml:space="preserve">Anderson, Annon         </t>
  </si>
  <si>
    <t xml:space="preserve">63    </t>
  </si>
  <si>
    <t xml:space="preserve"> 1838       </t>
  </si>
  <si>
    <t xml:space="preserve">1901             </t>
  </si>
  <si>
    <t xml:space="preserve">Anderson, Karen         </t>
  </si>
  <si>
    <t xml:space="preserve">66    </t>
  </si>
  <si>
    <t xml:space="preserve"> 1846       </t>
  </si>
  <si>
    <t xml:space="preserve">1912             </t>
  </si>
  <si>
    <t xml:space="preserve">Anderson, Kittle        </t>
  </si>
  <si>
    <t xml:space="preserve"> 1847       </t>
  </si>
  <si>
    <t xml:space="preserve">Anderson, Nels B.       </t>
  </si>
  <si>
    <t xml:space="preserve"> 1892       </t>
  </si>
  <si>
    <t xml:space="preserve">1892             </t>
  </si>
  <si>
    <t xml:space="preserve">Anderson, Sarah         </t>
  </si>
  <si>
    <t xml:space="preserve">80    </t>
  </si>
  <si>
    <t xml:space="preserve"> 1850       </t>
  </si>
  <si>
    <t xml:space="preserve">1930             </t>
  </si>
  <si>
    <t xml:space="preserve">Askelson, Mons O.       </t>
  </si>
  <si>
    <t xml:space="preserve"> 1865       </t>
  </si>
  <si>
    <t xml:space="preserve">1929             </t>
  </si>
  <si>
    <t xml:space="preserve">Askelson, Myrtle        </t>
  </si>
  <si>
    <t xml:space="preserve"> 1893       </t>
  </si>
  <si>
    <t xml:space="preserve">1918             </t>
  </si>
  <si>
    <t>1861</t>
  </si>
  <si>
    <t>1894</t>
  </si>
  <si>
    <t>1900</t>
  </si>
  <si>
    <t>Dec 24, 1876</t>
  </si>
  <si>
    <t>Nov 17, 1909</t>
  </si>
  <si>
    <t>Jan 25, 1854</t>
  </si>
  <si>
    <t>May 12, 1869</t>
  </si>
  <si>
    <t>Nov 29, 1807</t>
  </si>
  <si>
    <t>Nov 22, 1875</t>
  </si>
  <si>
    <t>Feb 13, 1839</t>
  </si>
  <si>
    <t>Nov 20, 1915</t>
  </si>
  <si>
    <t>Dec 18, 1827</t>
  </si>
  <si>
    <t>May 6, 1880</t>
  </si>
  <si>
    <t>Nov 11, 1819</t>
  </si>
  <si>
    <t>Oct 3, 1881</t>
  </si>
  <si>
    <t>1918</t>
  </si>
  <si>
    <t>Feb 22, 1845</t>
  </si>
  <si>
    <t>1858</t>
  </si>
  <si>
    <t>1930</t>
  </si>
  <si>
    <t>Oct 20, 1856</t>
  </si>
  <si>
    <t>Dec 11, 1888</t>
  </si>
  <si>
    <t>1821</t>
  </si>
  <si>
    <t>Apr 6, 1896</t>
  </si>
  <si>
    <t>Apr 4, 1934</t>
  </si>
  <si>
    <t>Nov 25, 1864</t>
  </si>
  <si>
    <t>Aug 15, 1827</t>
  </si>
  <si>
    <t>Jun 25, 1835</t>
  </si>
  <si>
    <t>Aug 15, 1900</t>
  </si>
  <si>
    <t>1889</t>
  </si>
  <si>
    <t>1837</t>
  </si>
  <si>
    <t>1852</t>
  </si>
  <si>
    <t>1819</t>
  </si>
  <si>
    <t>1896</t>
  </si>
  <si>
    <t>1815</t>
  </si>
  <si>
    <t>Apr 24, 1894</t>
  </si>
  <si>
    <t>Apr 20, 1846</t>
  </si>
  <si>
    <t>May 11, 1839</t>
  </si>
  <si>
    <t>Sept 2, 1818</t>
  </si>
  <si>
    <t>Jul 26, 1899</t>
  </si>
  <si>
    <t>Feb 21, 1860</t>
  </si>
  <si>
    <t>May 11, 1891</t>
  </si>
  <si>
    <t>1850</t>
  </si>
  <si>
    <t xml:space="preserve">Lee, Sylvia Hazel (Bentley) </t>
  </si>
  <si>
    <t>Nov. 22, 2006</t>
  </si>
  <si>
    <t>GPP IDs</t>
  </si>
  <si>
    <t>Obit county</t>
  </si>
  <si>
    <t>Obit IDs</t>
  </si>
  <si>
    <t>winneshiek</t>
  </si>
  <si>
    <t>Dec 13, 1830</t>
  </si>
  <si>
    <t>Jan. 27, 1925</t>
  </si>
  <si>
    <t>Nov 19, 1832</t>
  </si>
  <si>
    <t>July 3, 1922</t>
  </si>
  <si>
    <t>Iverson, Halvor</t>
  </si>
  <si>
    <t>/Same stone as: Iverson, Ellen O</t>
  </si>
  <si>
    <t>Iverson, Ellen O</t>
  </si>
  <si>
    <t>/Same stone as: Iverson, Halvor</t>
  </si>
  <si>
    <t>Hovey, Minnie A</t>
  </si>
  <si>
    <t>/Same stone as: Hovey, Peter T</t>
  </si>
  <si>
    <t>Hovey, Peter T</t>
  </si>
  <si>
    <t>/Same stone as: Hovey, Minnie A</t>
  </si>
  <si>
    <t>Hovey, Hannah A</t>
  </si>
  <si>
    <t xml:space="preserve">/Married Mar 30, 1921 to: Hovey, Philip M </t>
  </si>
  <si>
    <t>Hovey, Philip M</t>
  </si>
  <si>
    <t>/Married Mar 30, 1921 to: Hovey, Hannah A</t>
  </si>
  <si>
    <t>Hovey, Phyllis</t>
  </si>
  <si>
    <t>Daughter of Phil and Hannah Hovey/Same stone as: Hovey, Carol</t>
  </si>
  <si>
    <t>Hovey, Carol</t>
  </si>
  <si>
    <t>Daughter of Phil and Hannah Hovey/Same stone as: Hovey, Phyllis</t>
  </si>
  <si>
    <t>Hovey, Bertha M</t>
  </si>
  <si>
    <t>/Married to: Hovey, Orville M</t>
  </si>
  <si>
    <t>Hovey, Orville M</t>
  </si>
  <si>
    <t>/Married to: Hovey, Bertha M</t>
  </si>
  <si>
    <t>Zdun, Arline</t>
  </si>
  <si>
    <t>/Same stone as: Zdun, Casimir</t>
  </si>
  <si>
    <t>Zdun, Casimir</t>
  </si>
  <si>
    <t>/Same stone as: Zdun, Arline</t>
  </si>
  <si>
    <t>Scott, Andrew</t>
  </si>
  <si>
    <t>/Same stone as: Scott, Charlotte G</t>
  </si>
  <si>
    <t>Scott, Charlotte G</t>
  </si>
  <si>
    <t>/Same stone as: Scott, Andrew</t>
  </si>
  <si>
    <t>Ask, Gladys (Hovey )</t>
  </si>
  <si>
    <t>Mar. 7, 1902</t>
  </si>
  <si>
    <t>Nov. 16, 1927</t>
  </si>
  <si>
    <t>/Adjacent Stone to: Ask, Anton H</t>
  </si>
  <si>
    <t>Ask, Anton H</t>
  </si>
  <si>
    <t>May 17, 1889</t>
  </si>
  <si>
    <t>Apr. 26, 1954</t>
  </si>
  <si>
    <t>Iowa Pvt Co H 313 Infantry WW I/Adjacent Stone to: Ask, Gladys (Hovey )</t>
  </si>
  <si>
    <t>Hovey, Ethel M</t>
  </si>
  <si>
    <t>/Same stone as: Hovey, John O</t>
  </si>
  <si>
    <t>Hovey, John O</t>
  </si>
  <si>
    <t>/Same stone as: Hovey, Ethel M</t>
  </si>
  <si>
    <t>Hovey, William A</t>
  </si>
  <si>
    <t>/Adjacent Stone to: Hovey, Ethel M and John O</t>
  </si>
  <si>
    <t>Hovey, Kendall E</t>
  </si>
  <si>
    <t>Hopperstad, John Jr</t>
  </si>
  <si>
    <t>/Shares Stone With: Hopperstad, John F and Anna J</t>
  </si>
  <si>
    <t>Hopperstad, John F</t>
  </si>
  <si>
    <t>/Same stone as: Hopperstad, Anna J</t>
  </si>
  <si>
    <t>Hopperstad, Anna J</t>
  </si>
  <si>
    <t>/Same stone as: Hopperstad, John F</t>
  </si>
  <si>
    <t>Benson, Arthur G</t>
  </si>
  <si>
    <t>/Married to: Benson, Angeline T</t>
  </si>
  <si>
    <t>Benson, Angeline T</t>
  </si>
  <si>
    <t>/Married to: Benson, Arthur G</t>
  </si>
  <si>
    <t>Benson, Andy Jon</t>
  </si>
  <si>
    <t>/Son of Hopperstad, Anna &amp; Arthur</t>
  </si>
  <si>
    <t>Benson, Thomas N</t>
  </si>
  <si>
    <t>/Married June 24, 1931 to: Benson, Ella L</t>
  </si>
  <si>
    <t>Benson, Ella L</t>
  </si>
  <si>
    <t>/Married June 24, 1931 to: Benson, Thomas N</t>
  </si>
  <si>
    <t>Bjerke, Martha</t>
  </si>
  <si>
    <t>/Same stone as: Bjerke, Anders O</t>
  </si>
  <si>
    <t>Bjerke, Anders O</t>
  </si>
  <si>
    <t>/Same stone as: Bjerke, Martha</t>
  </si>
  <si>
    <t>Sep 2, 1873</t>
  </si>
  <si>
    <t>Apr. 25, 1927</t>
  </si>
  <si>
    <t>/Adjacent Stone to: Henderson, Eva L</t>
  </si>
  <si>
    <t>Henderson, Eva L</t>
  </si>
  <si>
    <t>Aug 6, 1881</t>
  </si>
  <si>
    <t>Dec. 1, 1942</t>
  </si>
  <si>
    <t>Henderson, Ida Marie</t>
  </si>
  <si>
    <t>Jan 31, 1889</t>
  </si>
  <si>
    <t>June 29, 1959</t>
  </si>
  <si>
    <t>Scott, Helge A</t>
  </si>
  <si>
    <t>Mar 8, 1859</t>
  </si>
  <si>
    <t>Apr. 21, 1941</t>
  </si>
  <si>
    <t>/Same stone as: Scott, Bertha</t>
  </si>
  <si>
    <t>Scott, Bertha</t>
  </si>
  <si>
    <t>Oct 12, 1864</t>
  </si>
  <si>
    <t>Feb. 14, 1913</t>
  </si>
  <si>
    <t>/Same stone as: Scott, Helge A</t>
  </si>
  <si>
    <t>Scott, Theodore L</t>
  </si>
  <si>
    <t>/Same stone as: Scott, Olive E</t>
  </si>
  <si>
    <t>Scott, Olive E</t>
  </si>
  <si>
    <t>/Same stone as: Scott, Theodore L</t>
  </si>
  <si>
    <t>Johnson, Hector</t>
  </si>
  <si>
    <t>Feb 7, 1851</t>
  </si>
  <si>
    <t>Jan. 10, 1900</t>
  </si>
  <si>
    <t xml:space="preserve"> </t>
  </si>
  <si>
    <t>Christen, Samuel Family Stone</t>
  </si>
  <si>
    <t>Christen, Ella S</t>
  </si>
  <si>
    <t>/Adjacent Stone to: Christen, Samuel</t>
  </si>
  <si>
    <t>/Adjacent Stone to: Christen, Ella S</t>
  </si>
  <si>
    <t>Bakken, Karen G</t>
  </si>
  <si>
    <t>Nov 9, 1843</t>
  </si>
  <si>
    <t>Dec 4, 1895</t>
  </si>
  <si>
    <t>/Adjacent Stone to: Bakken, Halvor H</t>
  </si>
  <si>
    <t>Bakken, Halvor H</t>
  </si>
  <si>
    <t>Dec 22, 1844</t>
  </si>
  <si>
    <t>Aug. 24, 1913</t>
  </si>
  <si>
    <t>/Adjacent Stone to: Bakken, Karen G</t>
  </si>
  <si>
    <t>Hovey, Theodore Olander</t>
  </si>
  <si>
    <t xml:space="preserve"> Sep 5, 1883 </t>
  </si>
  <si>
    <t>Aug. 3, 1915</t>
  </si>
  <si>
    <t>/Same stone as: Hovey, Marie Anna</t>
  </si>
  <si>
    <t>Hovey, Marie Anna</t>
  </si>
  <si>
    <t xml:space="preserve">June 25, 1885 </t>
  </si>
  <si>
    <t>Aug. 20, 1902</t>
  </si>
  <si>
    <t>/Same stone as: Hovey, Theodore Olander</t>
  </si>
  <si>
    <t>Hovey, Anna Maria - Second Stone</t>
  </si>
  <si>
    <t>Hovey, Kari</t>
  </si>
  <si>
    <t>/Married to: Hovey, Ole T</t>
  </si>
  <si>
    <t>Hovey, Ole T</t>
  </si>
  <si>
    <t>/Married to: Hovey, Kari</t>
  </si>
  <si>
    <t>Haugen, Randy Craig</t>
  </si>
  <si>
    <t>Aug. 22, 1964</t>
  </si>
  <si>
    <t>Son of Hagen, Duane &amp; Donna</t>
  </si>
  <si>
    <t>Haugen, Rhonda Sue</t>
  </si>
  <si>
    <t>Nov. 14, 1967</t>
  </si>
  <si>
    <t>Daughter of Hagen, Duane &amp; Donna</t>
  </si>
  <si>
    <t>Haugen, Edward J</t>
  </si>
  <si>
    <t>/Same stone as: Haugen, Clara G</t>
  </si>
  <si>
    <t>Haugen, Clara G</t>
  </si>
  <si>
    <t>/Same stone as: Haugen, Edward J</t>
  </si>
  <si>
    <t>Jan 24, 1862</t>
  </si>
  <si>
    <t>Feb. 15, 1948</t>
  </si>
  <si>
    <t>/Same stone as: Hovey, Tollef T</t>
  </si>
  <si>
    <t>Hovey, Tollef T</t>
  </si>
  <si>
    <t>Jan 12, 1861</t>
  </si>
  <si>
    <t>Jan. 20, 1949</t>
  </si>
  <si>
    <t>/Same stone as: Hovey, Kari</t>
  </si>
  <si>
    <t>Hovey, Mimie C</t>
  </si>
  <si>
    <t>Mar 29, 1888</t>
  </si>
  <si>
    <t>Aug 19, 1888</t>
  </si>
  <si>
    <t>/Adjacent Stone to: Hovey, Kari and Tollef T</t>
  </si>
  <si>
    <t>Hovey, Rudolph O</t>
  </si>
  <si>
    <t>/Married to: Hovey, Gladys B</t>
  </si>
  <si>
    <t>Hovey, Gladys B</t>
  </si>
  <si>
    <t>/Married to: Hovey, Rudolph O</t>
  </si>
  <si>
    <t>Hovey, Erwin A</t>
  </si>
  <si>
    <t>Dec. 7, 1936</t>
  </si>
  <si>
    <t>Nov. 3, 1999</t>
  </si>
  <si>
    <t>/Son of: Hovey, Rudolph O and Gladys B</t>
  </si>
  <si>
    <t>Sep 23, 1829</t>
  </si>
  <si>
    <t>June 3, 1907</t>
  </si>
  <si>
    <t>Apr 1, 1834</t>
  </si>
  <si>
    <t>Aug 15, 1899</t>
  </si>
  <si>
    <t>Anderson, Joseph A</t>
  </si>
  <si>
    <t>/Adjacent Stone to: Anderson, Allert and Bertina</t>
  </si>
  <si>
    <t>Anderson, Allert</t>
  </si>
  <si>
    <t>/Same stone as: /Married to: Hovey, Rudolph O</t>
  </si>
  <si>
    <t>Anderson, Bertina</t>
  </si>
  <si>
    <t>/Same stone as: /Married to: Hovey, Gladys B</t>
  </si>
  <si>
    <t>Anderson, Leonard J</t>
  </si>
  <si>
    <t>Bakken, Martin</t>
  </si>
  <si>
    <t>/Same stone as: Bakken, Olena</t>
  </si>
  <si>
    <t>Bakken, Olena</t>
  </si>
  <si>
    <t>/Same stone as: Bakken, Martin</t>
  </si>
  <si>
    <t>Sep 16, 1883</t>
  </si>
  <si>
    <t>Mar. 17, 1915</t>
  </si>
  <si>
    <t>Bakken, Clara</t>
  </si>
  <si>
    <t>/Adjacent Stone to: Bakken, Martin and Olena</t>
  </si>
  <si>
    <t>Buri, Donald Ernest</t>
  </si>
  <si>
    <t>July 28. 1927</t>
  </si>
  <si>
    <t>Our Baby</t>
  </si>
  <si>
    <t>Henderson, Engel John</t>
  </si>
  <si>
    <t>/Same stone as: Henderson, Hilda Edvarda</t>
  </si>
  <si>
    <t>Henderson, Hilda Edvarda</t>
  </si>
  <si>
    <t>/Same stone as: Henderson, Engel John</t>
  </si>
  <si>
    <t>Hovey, Virgina</t>
  </si>
  <si>
    <t>Midthus, Andrew</t>
  </si>
  <si>
    <t>/Same stone as: Midthus, Elizabeth</t>
  </si>
  <si>
    <t>Midthus, Elizabeth</t>
  </si>
  <si>
    <t>/Same stone as: Midthus, Andrew</t>
  </si>
  <si>
    <t>Stinson, Alfred</t>
  </si>
  <si>
    <t>/Same stone as: Stinson, Josephine</t>
  </si>
  <si>
    <t>Stinson, Josephine</t>
  </si>
  <si>
    <t>/Same stone as: Stinson, Alfred</t>
  </si>
  <si>
    <t>Iverson, Irvin J</t>
  </si>
  <si>
    <t>Oct. 16, 1927</t>
  </si>
  <si>
    <t>Jan. 25, 1961</t>
  </si>
  <si>
    <t>CSSA US Navy WW II Korea/Adjacent Stone to: Iverson, Blanche and Claude H</t>
  </si>
  <si>
    <t>Iverson, Blanche</t>
  </si>
  <si>
    <t>Vet WW I/Same stone as: Iverson, Claude H</t>
  </si>
  <si>
    <t>Iverson, Claude H</t>
  </si>
  <si>
    <t>/Same stone as: Iverson, Blanche</t>
  </si>
  <si>
    <t>Benson, Victor G</t>
  </si>
  <si>
    <t>/Married to: Benson, Kaia J</t>
  </si>
  <si>
    <t>Benson, Kaia J</t>
  </si>
  <si>
    <t>/Married to: Benson, Victor G</t>
  </si>
  <si>
    <t>Iverson, Grant B</t>
  </si>
  <si>
    <t>/Married to: Iverson, B. Marie on Feb 25, 1928</t>
  </si>
  <si>
    <t>Iverson, B. Marie</t>
  </si>
  <si>
    <t>/Married to: Iverson, Grant B on Feb 25, 1928</t>
  </si>
  <si>
    <t>Iverson, John Family Stone</t>
  </si>
  <si>
    <t>Iverson, John</t>
  </si>
  <si>
    <t>Dec. 14, 1915</t>
  </si>
  <si>
    <t>/Adjacent Stone to: Iverson, B. Marie</t>
  </si>
  <si>
    <t>Iverson, Anne</t>
  </si>
  <si>
    <t>Msy 28, 1868</t>
  </si>
  <si>
    <t>Aug. 17, 1955</t>
  </si>
  <si>
    <t>/Adjacent Stone to: Iverson, Grant B</t>
  </si>
  <si>
    <t>Selland, Knud</t>
  </si>
  <si>
    <t>Jan 23, 1805</t>
  </si>
  <si>
    <t>/Same stone as: Selland, Ragnild</t>
  </si>
  <si>
    <t>Selland, Ragnild</t>
  </si>
  <si>
    <t>/Same stone as: Selland, Knud</t>
  </si>
  <si>
    <t>Pederson, Peder</t>
  </si>
  <si>
    <t>Son of Amund &amp; Bergit Pederson</t>
  </si>
  <si>
    <t>Anderson, Mabel Evlyn</t>
  </si>
  <si>
    <t>Mar 5, 1876</t>
  </si>
  <si>
    <t>Oct 21, 1879</t>
  </si>
  <si>
    <t>Anderson, Anon</t>
  </si>
  <si>
    <t>Oct. 10, 1901</t>
  </si>
  <si>
    <t>Luros, Hannah</t>
  </si>
  <si>
    <t>Dec 25, 1870</t>
  </si>
  <si>
    <t>Mar. 31, 1905</t>
  </si>
  <si>
    <t>Wife of T.A. Luros</t>
  </si>
  <si>
    <t>????, Berthe</t>
  </si>
  <si>
    <t>Feb 10, 1874</t>
  </si>
  <si>
    <t xml:space="preserve"> Aug 22, 1874</t>
  </si>
  <si>
    <t>Amundson, Olaf E</t>
  </si>
  <si>
    <t>/Same stone as: Amundson, Louise</t>
  </si>
  <si>
    <t>Amundson, Louise</t>
  </si>
  <si>
    <t>/Same stone as: Amundson, Olaf E</t>
  </si>
  <si>
    <t>Amundson, Harry E</t>
  </si>
  <si>
    <t>/Married to: Amundson, Ruth M</t>
  </si>
  <si>
    <t>Amundson, Ruth M</t>
  </si>
  <si>
    <t>/Married to: Amundson, Harry E</t>
  </si>
  <si>
    <t>Moen, Alfred O</t>
  </si>
  <si>
    <t>/Married to: Moen, Ethel E on Nov 9, 1941</t>
  </si>
  <si>
    <t>Moen, Ethel E</t>
  </si>
  <si>
    <t>/Married to: Moen, Alfred O on Nov 9, 1941</t>
  </si>
  <si>
    <t>Lunningdal, Harold</t>
  </si>
  <si>
    <t>/Shares Stone With: Lunningdal, John and Luella</t>
  </si>
  <si>
    <t>Lunningdal, John</t>
  </si>
  <si>
    <t>/Same stone as: Lunningdal, Luella</t>
  </si>
  <si>
    <t>Lunningdal, Luella</t>
  </si>
  <si>
    <t>/Same stone as: Lunningdal, John</t>
  </si>
  <si>
    <t>Hovey, Norma (Stinson)</t>
  </si>
  <si>
    <t>/Married to: Hovey, Harlan on June 10, 1945</t>
  </si>
  <si>
    <t>Gardner, Charles A</t>
  </si>
  <si>
    <t>Sep. 26, 1926</t>
  </si>
  <si>
    <t>Jan. 6, 2005</t>
  </si>
  <si>
    <t>/Married to: Gardner, C. Joann (Hovden) on Dec 17, 1950</t>
  </si>
  <si>
    <t>Midthus, Arthur</t>
  </si>
  <si>
    <t>Jan. 25, 1917</t>
  </si>
  <si>
    <t>Aug. 19, 2004</t>
  </si>
  <si>
    <t>/Married to: Midthus, Alice B (Stinson)</t>
  </si>
  <si>
    <t>Midthus, Alice B (Stinson)</t>
  </si>
  <si>
    <t>Apr. 27, 1920</t>
  </si>
  <si>
    <t>Nov. 22, 1999</t>
  </si>
  <si>
    <t>/Married to: Midthus, Arthur</t>
  </si>
  <si>
    <t>Stinson, Arnold J</t>
  </si>
  <si>
    <t>/Married to: Stinson, Katherine (Betts)</t>
  </si>
  <si>
    <t>Stinson, Katherine (Betts)</t>
  </si>
  <si>
    <t>/Married to: Stinson, Arnold J</t>
  </si>
  <si>
    <t>Paethki, Elaine</t>
  </si>
  <si>
    <t>Oct. 22, 1948</t>
  </si>
  <si>
    <t>Sep. 13, 1991</t>
  </si>
  <si>
    <t>Amundson, Lorraine G</t>
  </si>
  <si>
    <t>Aug. 20, 1930</t>
  </si>
  <si>
    <t>May 16, 1989</t>
  </si>
  <si>
    <t>Mackey, Lee E</t>
  </si>
  <si>
    <t>Jan. 28, 1940</t>
  </si>
  <si>
    <t>Jan. 29, 1998</t>
  </si>
  <si>
    <t>/Married to: Mackey, Jacquelyn on Dec 6, 1958</t>
  </si>
  <si>
    <t>Nelson, Charles T</t>
  </si>
  <si>
    <t>Aug 27, 1876</t>
  </si>
  <si>
    <t>/Adjacent Stone to: Nelson, Ingebor Caroline</t>
  </si>
  <si>
    <t>Nelson, Joseph S</t>
  </si>
  <si>
    <t>July 10, 1878</t>
  </si>
  <si>
    <t>Feb 17, 1880</t>
  </si>
  <si>
    <t>Jacobson, Nels</t>
  </si>
  <si>
    <t>Nelson, Stella T</t>
  </si>
  <si>
    <t>Dec 29, 1871</t>
  </si>
  <si>
    <t>July 24, 1889</t>
  </si>
  <si>
    <t>Nelson, Torgey</t>
  </si>
  <si>
    <t>May 24, 1847</t>
  </si>
  <si>
    <t xml:space="preserve"> Jan. 29, 1915</t>
  </si>
  <si>
    <t>/Same stone as: Nelson, Ingebor Caroline</t>
  </si>
  <si>
    <t>Nelson, Ingebor Caroline</t>
  </si>
  <si>
    <t>Nov. 8, 1919</t>
  </si>
  <si>
    <t>/Same stone as: Nelson, Torgey</t>
  </si>
  <si>
    <t>Nelson, Mahlon T. S.</t>
  </si>
  <si>
    <t>Sep 14, 1891</t>
  </si>
  <si>
    <t>Feb. 27, 1925</t>
  </si>
  <si>
    <t>Anderson, Erland Johannes</t>
  </si>
  <si>
    <t>Jan 16, 1886</t>
  </si>
  <si>
    <t>Son of Mr &amp; Mrs C Anderson</t>
  </si>
  <si>
    <t>Anderson, Nils Bernard</t>
  </si>
  <si>
    <t>June 28, 1892</t>
  </si>
  <si>
    <t>Oct 11, 1892</t>
  </si>
  <si>
    <t>Kjellgren, Frank O</t>
  </si>
  <si>
    <t>Nov 29, 1856</t>
  </si>
  <si>
    <t>May 8, 1924</t>
  </si>
  <si>
    <t>/Same stone as: Kjellgren, Marie M</t>
  </si>
  <si>
    <t>Kjellgren, Marie M</t>
  </si>
  <si>
    <t>June 8, 1862</t>
  </si>
  <si>
    <t>Aug 28, 1895</t>
  </si>
  <si>
    <t>/Same stone as: Kjellgren, Frank O</t>
  </si>
  <si>
    <t>Roed, Jorgen</t>
  </si>
  <si>
    <t>Aug 19, 1893</t>
  </si>
  <si>
    <t>Oct. 23, 1971</t>
  </si>
  <si>
    <t>Linderbaum, Elmer H</t>
  </si>
  <si>
    <t>Feb. 25, 1915</t>
  </si>
  <si>
    <t>Feb. 18, 2005</t>
  </si>
  <si>
    <t>/Married to: Linderbaum, Bernice M on Dec 22, 1941</t>
  </si>
  <si>
    <t>Linderbaum, Bernice M</t>
  </si>
  <si>
    <t>Jan. 27, 1922</t>
  </si>
  <si>
    <t>Apr. 16, 1968</t>
  </si>
  <si>
    <t>/Married to: Linderbaum, Elmer H on Dec 22, 1941</t>
  </si>
  <si>
    <t>Lee, Obed</t>
  </si>
  <si>
    <t>Oct. 25, 1914</t>
  </si>
  <si>
    <t>May 31, 2002</t>
  </si>
  <si>
    <t>/Married to: Lee, Sylvia on Aug 26, 1951</t>
  </si>
  <si>
    <t>Nov. 25, 1924</t>
  </si>
  <si>
    <t>/Married to: Lee, Obed on Aug 26, 1951</t>
  </si>
  <si>
    <t>Lee, Steven Erick</t>
  </si>
  <si>
    <t>Sep. 27, 1956</t>
  </si>
  <si>
    <t>Apr. 20, 1998</t>
  </si>
  <si>
    <t>Son of Obed and Sylvia</t>
  </si>
  <si>
    <t>Krambeer, Brian Earl</t>
  </si>
  <si>
    <t>Sep. 20, 1964</t>
  </si>
  <si>
    <t>May 13, 1983</t>
  </si>
  <si>
    <t>/Son of Krambeer, Carolyn &amp; Lawrence</t>
  </si>
  <si>
    <t>Krambeer, Lawrence H</t>
  </si>
  <si>
    <t>Feb. 6, 1935</t>
  </si>
  <si>
    <t>Oct. 6, 1988</t>
  </si>
  <si>
    <t>/Married to: Krambeer, Carolyn I. on Dec 15, 1956</t>
  </si>
  <si>
    <t>Lee, David Allen</t>
  </si>
  <si>
    <t>Nov. 23, 1954</t>
  </si>
  <si>
    <t>Oct. 5, 2006</t>
  </si>
  <si>
    <t>Bugenhagen, Bo Douglas</t>
  </si>
  <si>
    <t>Oct. 18, 1990</t>
  </si>
  <si>
    <t>Infant son of Steve &amp; Arlene Bugenhagen</t>
  </si>
  <si>
    <t>Malmgren, Sven</t>
  </si>
  <si>
    <t>/Adjacent Stone to: Malmgren, Olga</t>
  </si>
  <si>
    <t>Malmgren, Olga</t>
  </si>
  <si>
    <t>/Adjacent Stone to: Malmgren, Sven</t>
  </si>
  <si>
    <t>Anderson, Wayne A</t>
  </si>
  <si>
    <t>/Married to: Anderson, Karon H. on May 8, 1965</t>
  </si>
  <si>
    <t>Anderson, Norma D</t>
  </si>
  <si>
    <t>/Same stone as: Anderson, Henry O</t>
  </si>
  <si>
    <t>Anderson, Henry O</t>
  </si>
  <si>
    <t>/Same stone as: Anderson, Norma D</t>
  </si>
  <si>
    <t>Hanson, Olaus</t>
  </si>
  <si>
    <t>/Same stone as: Hanson, Petra</t>
  </si>
  <si>
    <t>Hanson, Petra</t>
  </si>
  <si>
    <t>/Same stone as: Hanson, Olaus</t>
  </si>
  <si>
    <t>Gabrielson, Julia</t>
  </si>
  <si>
    <t>/Adjacent Stone to: Gabrielson, Lars</t>
  </si>
  <si>
    <t>Gabrielson, Lars</t>
  </si>
  <si>
    <t>Jan 13, 1831</t>
  </si>
  <si>
    <t>Jan 28, 1899</t>
  </si>
  <si>
    <t>/Adjacent Stone to: Gabrielson, Julia</t>
  </si>
  <si>
    <t>Lovald, Hanna</t>
  </si>
  <si>
    <t>Feb. 5, 1902</t>
  </si>
  <si>
    <t>/Same stone as: Lovald, Bertha</t>
  </si>
  <si>
    <t>Lovald, Bertha</t>
  </si>
  <si>
    <t>Nov. 2, 1902</t>
  </si>
  <si>
    <t>/Same stone as: Lovald, Hanna</t>
  </si>
  <si>
    <t>Gabreilsen, Anna Malena</t>
  </si>
  <si>
    <t>Aug 3, 1870</t>
  </si>
  <si>
    <t>Nov. 14, 1911</t>
  </si>
  <si>
    <t>Anderson, Karen</t>
  </si>
  <si>
    <t>Apr 9, 1846</t>
  </si>
  <si>
    <t>Feb. 28, 1912</t>
  </si>
  <si>
    <t>/Same stone as: Anderson, Kittel</t>
  </si>
  <si>
    <t>Anderson, Kittel</t>
  </si>
  <si>
    <t>July 4, 1847</t>
  </si>
  <si>
    <t>June 10, 1915</t>
  </si>
  <si>
    <t>/Same stone as: Anderson, Karen</t>
  </si>
  <si>
    <t>/Same stone as: Christianson, Martha B</t>
  </si>
  <si>
    <t>Christianson, Martha B</t>
  </si>
  <si>
    <t>/Same stone as: Christianson, H. C.</t>
  </si>
  <si>
    <t>Christianson, Martin</t>
  </si>
  <si>
    <t>/Married to: Christianson, Marie S</t>
  </si>
  <si>
    <t>Christianson, Marie S</t>
  </si>
  <si>
    <t>/Married to: Christianson, Martin</t>
  </si>
  <si>
    <t>Eidenschink, Dorothy</t>
  </si>
  <si>
    <t>July 25, 1913</t>
  </si>
  <si>
    <t>Feb. 10, 2004</t>
  </si>
  <si>
    <t>Hanson, Lizzie</t>
  </si>
  <si>
    <t>Hovey, Mahlon A</t>
  </si>
  <si>
    <t>/Married to: Hovey, Gladys L on Feb 20, 1929</t>
  </si>
  <si>
    <t>Hovey, Gladys L</t>
  </si>
  <si>
    <t>/Married to: Hovey, Mahlon A on Feb 20, 1929</t>
  </si>
  <si>
    <t>May 19, 1927</t>
  </si>
  <si>
    <t>Oct. 26, 1997</t>
  </si>
  <si>
    <t>Hovey, Tyler Jason</t>
  </si>
  <si>
    <t>Aug. 25, 2008</t>
  </si>
  <si>
    <t>Aug. 26, 2008</t>
  </si>
  <si>
    <t>Gager, Carlton D</t>
  </si>
  <si>
    <t>/Same stone as: Gager, Cora E</t>
  </si>
  <si>
    <t>Gager, Cora E</t>
  </si>
  <si>
    <t>/Same stone as: Gager, Carlton D</t>
  </si>
  <si>
    <t>Harvey, Ronald</t>
  </si>
  <si>
    <t>Aug. 14, 1935</t>
  </si>
  <si>
    <t>Nov. 11, 1956</t>
  </si>
  <si>
    <t>/Adjacent Stone to: Harvey, Warren and  Inez</t>
  </si>
  <si>
    <t>Blomgren, Carl F. J</t>
  </si>
  <si>
    <t>Amundson, Hannah M</t>
  </si>
  <si>
    <t>Anderson, Spencer Clemet</t>
  </si>
  <si>
    <t>/Same stone as: Anderson, Sara Wilma</t>
  </si>
  <si>
    <t>Anderson, Sara Wilma</t>
  </si>
  <si>
    <t>/Same stone as: Anderson, Spencer Clemet</t>
  </si>
  <si>
    <t>Anderson, Gerald H</t>
  </si>
  <si>
    <t>/Adjacent Stone to: Anderson, Spencer Clemet and  Sara Wilma</t>
  </si>
  <si>
    <t>Anderson, Jena M</t>
  </si>
  <si>
    <t>/Same stone as: Anderson, Herbert A</t>
  </si>
  <si>
    <t>Anderson, Herbert A</t>
  </si>
  <si>
    <t>/Same stone as: Anderson, Jena M</t>
  </si>
  <si>
    <t>Apr 2, 1873</t>
  </si>
  <si>
    <t>Oct. 18, 1939</t>
  </si>
  <si>
    <t>/Adjacent Stone to: Anderson, Herbert A</t>
  </si>
  <si>
    <t>Anderson, Marie</t>
  </si>
  <si>
    <t>Sep. 3, 1878</t>
  </si>
  <si>
    <t>Mar. 12, 1943</t>
  </si>
  <si>
    <t>/Adjacent Stone to: Anderson, Jena M</t>
  </si>
  <si>
    <t>Anderson, Alan M</t>
  </si>
  <si>
    <t>Sep. 4, 1951</t>
  </si>
  <si>
    <t>Apr. 9, 1999</t>
  </si>
  <si>
    <t>/Adjacent Stone to: Anderson, Jena M and  Herbert A</t>
  </si>
  <si>
    <t>Gunhus, Freddie E</t>
  </si>
  <si>
    <t>Son of Julius &amp; Ingeborg</t>
  </si>
  <si>
    <t>Gunhus, Julius</t>
  </si>
  <si>
    <t>/Married to: Gunhus, Ingeborg G</t>
  </si>
  <si>
    <t>Gunhus, Ingeborg G</t>
  </si>
  <si>
    <t>/Married to: Gunhus, Julius</t>
  </si>
  <si>
    <t>Gunhus, Laurence C</t>
  </si>
  <si>
    <t>Mar. 3, 1916</t>
  </si>
  <si>
    <t>mar. 10, 1917</t>
  </si>
  <si>
    <t>Cameron, Lila Mae</t>
  </si>
  <si>
    <t>Gunderson, Kittil</t>
  </si>
  <si>
    <t>Ferrie, Esther T</t>
  </si>
  <si>
    <t>/Same stone as: Ferrie, George H</t>
  </si>
  <si>
    <t>Ferrie, George H</t>
  </si>
  <si>
    <t>/Same stone as: Ferrie, Esther T</t>
  </si>
  <si>
    <t>Blomgren, Carl A</t>
  </si>
  <si>
    <t>/Same stone as: Blomgren, Augusta</t>
  </si>
  <si>
    <t>Blomgren, Augusta</t>
  </si>
  <si>
    <t>/Same stone as: Blomgren, Carl A</t>
  </si>
  <si>
    <t>Anderson, Clara</t>
  </si>
  <si>
    <t>/Same stone as: Anderson, Arthur</t>
  </si>
  <si>
    <t>Anderson, Arthur</t>
  </si>
  <si>
    <t>/Same stone as: Anderson, Clara</t>
  </si>
  <si>
    <t>Hove, Kirk John</t>
  </si>
  <si>
    <t>Sep. 10, 1973</t>
  </si>
  <si>
    <t>Oct. 23, 1973</t>
  </si>
  <si>
    <t>Son of John &amp; Garo</t>
  </si>
  <si>
    <t>Bergan, Dawn Marie</t>
  </si>
  <si>
    <t>Bergan, Donna Kay</t>
  </si>
  <si>
    <t>Aug. 25, 1970</t>
  </si>
  <si>
    <t>Aug. 26, 1970</t>
  </si>
  <si>
    <t>twin Daughter of Mr &amp; Mrs Marvin Bergan</t>
  </si>
  <si>
    <t>Bergan, Marvin C</t>
  </si>
  <si>
    <t>Mar. 8, 1934</t>
  </si>
  <si>
    <t>Sep. 20, 2003</t>
  </si>
  <si>
    <t>Bergan, Eldon</t>
  </si>
  <si>
    <t>/Married to: Bergan, Anna Mae</t>
  </si>
  <si>
    <t>Bergan, Mabel J</t>
  </si>
  <si>
    <t>/Married to: Bergan, Carl N on July 14, 1926</t>
  </si>
  <si>
    <t>Bergan, Carl N</t>
  </si>
  <si>
    <t>/Married to: Bergan, Mabel J on July 14, 1926</t>
  </si>
  <si>
    <t>Gerber, Edward</t>
  </si>
  <si>
    <t>/Same stone as: Gerber, Marie</t>
  </si>
  <si>
    <t>Gerber, Marie</t>
  </si>
  <si>
    <t>/Same stone as: Gerber, Edward</t>
  </si>
  <si>
    <t>Gerber, Elmer G</t>
  </si>
  <si>
    <t>/Married to: Gerber, Delores J on july 15, 1942</t>
  </si>
  <si>
    <t>Hove, Norman H</t>
  </si>
  <si>
    <t>/Married to: Gerber, Irene M</t>
  </si>
  <si>
    <t>Gerber, Irene M</t>
  </si>
  <si>
    <t>/Married to: Hove, Norman H</t>
  </si>
  <si>
    <t>Maier, Anna M</t>
  </si>
  <si>
    <t>Apr. 9,1904</t>
  </si>
  <si>
    <t>Nov. 27, 1989</t>
  </si>
  <si>
    <t>Askelson, Mons Family Stone</t>
  </si>
  <si>
    <t>Askelson, Mons O</t>
  </si>
  <si>
    <t>Apr 3, 1865</t>
  </si>
  <si>
    <t>Feb. 17, 1929</t>
  </si>
  <si>
    <t>/Adjacent Stone to: Askelson, Esta B</t>
  </si>
  <si>
    <t>Askelson, Esta B</t>
  </si>
  <si>
    <t>July 25, 1870</t>
  </si>
  <si>
    <t>Jan. 11, 1940</t>
  </si>
  <si>
    <t>/Adjacent Stone to: Askelson, Mons O</t>
  </si>
  <si>
    <t>Askelson, Myrtle L</t>
  </si>
  <si>
    <t>Aug 8, 1893</t>
  </si>
  <si>
    <t>May 1, 1918</t>
  </si>
  <si>
    <t>Askelson, Charley</t>
  </si>
  <si>
    <t>Husband of Myrtle/Same stone as: Askelson, Sara</t>
  </si>
  <si>
    <t>Askelson, Sara</t>
  </si>
  <si>
    <t>/Same stone as: Askelson, Charley</t>
  </si>
  <si>
    <t>Askelson, Leland W</t>
  </si>
  <si>
    <t>/Shares Stone With: Askelson, Charley and  Sara</t>
  </si>
  <si>
    <t>Askelson, Charles M</t>
  </si>
  <si>
    <t>Monsen, Albert G</t>
  </si>
  <si>
    <t>/Same stone as: Monsen, Gertrude</t>
  </si>
  <si>
    <t>Monsen, Gertrude</t>
  </si>
  <si>
    <t>/Same stone as: Monsen, Albert G</t>
  </si>
  <si>
    <t>Monsen, Oliver</t>
  </si>
  <si>
    <t>July 7, 1903</t>
  </si>
  <si>
    <t>May 1, 1967</t>
  </si>
  <si>
    <t>/Adjacent Stone to: Monsen, Albert G and  Gertrude</t>
  </si>
  <si>
    <t>Monsen, Ole</t>
  </si>
  <si>
    <t>/Same stone as: Monsen, Julia Adjacent to: Monsen, Albert G and  Gertrude</t>
  </si>
  <si>
    <t>Monsen, Julia</t>
  </si>
  <si>
    <t>/Same stone as: Monsen, Ole Adjacent to: Monsen, Albert G and  Gertrude</t>
  </si>
  <si>
    <t>Sjurson, Hannah</t>
  </si>
  <si>
    <t>Sep 15, 1886</t>
  </si>
  <si>
    <t>June 30, 1918</t>
  </si>
  <si>
    <t>Hanson, Bernhard</t>
  </si>
  <si>
    <t>May 18, 1890</t>
  </si>
  <si>
    <t>Mar. 2, 1914</t>
  </si>
  <si>
    <t>/Same stone as: Hanson, Engeborg</t>
  </si>
  <si>
    <t>Hanson, Engeborg</t>
  </si>
  <si>
    <t>June 17, 1879</t>
  </si>
  <si>
    <t>Dec. 4, 1935</t>
  </si>
  <si>
    <t>/Same stone as: Hanson, Bernhard</t>
  </si>
  <si>
    <t>Questad, Kirstine</t>
  </si>
  <si>
    <t>Aug. 6, 1825</t>
  </si>
  <si>
    <t>Jan. 27, 1913</t>
  </si>
  <si>
    <t>Skogen, Lorentse</t>
  </si>
  <si>
    <t>/Same stone as: Skogen, Elias</t>
  </si>
  <si>
    <t>Skogen, Elias</t>
  </si>
  <si>
    <t>/Same stone as: Skogen, Lorentse</t>
  </si>
  <si>
    <t>Olson, Melvin B</t>
  </si>
  <si>
    <t>Sep. 12, 1912</t>
  </si>
  <si>
    <t>Jan. 19, 1989</t>
  </si>
  <si>
    <t>/Adjacent Stone to: Olson, Bertina U and  Mandius</t>
  </si>
  <si>
    <t>Olson, Elmer O</t>
  </si>
  <si>
    <t>May 12, 1900</t>
  </si>
  <si>
    <t>Feb. 15, 1918</t>
  </si>
  <si>
    <t>Olson, Bertina U</t>
  </si>
  <si>
    <t>Jan 9, 1873</t>
  </si>
  <si>
    <t>Jan. 5, 1955</t>
  </si>
  <si>
    <t>/Adjacent Stone to: Olson, Mandius</t>
  </si>
  <si>
    <t>Olson, Mandius</t>
  </si>
  <si>
    <t>Mar 30, 1871</t>
  </si>
  <si>
    <t>Aug. 3, 1912</t>
  </si>
  <si>
    <t>/Adjacent Stone to: Olson, Bertina U</t>
  </si>
  <si>
    <t>Pederson, Bertha</t>
  </si>
  <si>
    <t>Hanson, Selma</t>
  </si>
  <si>
    <t>Nov 25, 1887</t>
  </si>
  <si>
    <t>Jan. 11, 1919</t>
  </si>
  <si>
    <t>Ellingson, Susie</t>
  </si>
  <si>
    <t>/Same stone as: Ellingson, John</t>
  </si>
  <si>
    <t>Ellingson, John</t>
  </si>
  <si>
    <t>/Same stone as: Ellingson, Susie</t>
  </si>
  <si>
    <t>Mar 4, 1826</t>
  </si>
  <si>
    <t>May 18, 1920</t>
  </si>
  <si>
    <t>/Adjacent Stone to: Ellingson, Susie and  John</t>
  </si>
  <si>
    <t>Ellingson, Ole Family Stone</t>
  </si>
  <si>
    <t>Aug 26, 1856</t>
  </si>
  <si>
    <t>Sep. 29, 1920</t>
  </si>
  <si>
    <t>/Married to: Ellingson, Julia</t>
  </si>
  <si>
    <t>Ellingson, Julia</t>
  </si>
  <si>
    <t>Sep 29, 1864</t>
  </si>
  <si>
    <t>Dec. 17, 1950</t>
  </si>
  <si>
    <t>/Married to: Ellingson, Ole</t>
  </si>
  <si>
    <t>Ellingson, Nels O</t>
  </si>
  <si>
    <t>Nov. 17, 1908</t>
  </si>
  <si>
    <t>/Adjacent Stone to: Ellingson, Ole and  Julia</t>
  </si>
  <si>
    <t>Hattlestad, Melvin N</t>
  </si>
  <si>
    <t>Apr 9, 1896</t>
  </si>
  <si>
    <t>Dec. 7, 1987</t>
  </si>
  <si>
    <t>Pvt US Army WW I/Adjacent Stone to: Hattlestad, Hattie and  John</t>
  </si>
  <si>
    <t>Hattlestad, Hattie</t>
  </si>
  <si>
    <t>Hattlestad, John</t>
  </si>
  <si>
    <t>195?</t>
  </si>
  <si>
    <t>/Same stone as: Hattlestad, Hattie</t>
  </si>
  <si>
    <t>Hattlestad, Alexander O</t>
  </si>
  <si>
    <t>Pvt US Army WW II/Adjacent Stone to: Hattlestad, Hattie and  John</t>
  </si>
  <si>
    <t>Hattlestad, Hattie - Second Marker</t>
  </si>
  <si>
    <t>Henderson, Gustav</t>
  </si>
  <si>
    <t>Feb. 20, 1914</t>
  </si>
  <si>
    <t>/Adjacent Stone to: Henderson, Hans E and  Martha Jensine</t>
  </si>
  <si>
    <t>Henderson, Stanley John</t>
  </si>
  <si>
    <t>Henderson, Nels H</t>
  </si>
  <si>
    <t>Dec 18, 1877</t>
  </si>
  <si>
    <t>Apr. 19, 1938</t>
  </si>
  <si>
    <t>Henderson, Hans E</t>
  </si>
  <si>
    <t>/Same stone as: Henderson, Martha Jensine</t>
  </si>
  <si>
    <t>Henderson, Martha Jensine</t>
  </si>
  <si>
    <t>Apr. 15, 1920</t>
  </si>
  <si>
    <t>/Same stone as: Henderson, Hans E</t>
  </si>
  <si>
    <t>Stenson, Andrew Family Stone</t>
  </si>
  <si>
    <t>Gordanier, Sarah (Stinson)</t>
  </si>
  <si>
    <t>Mar 2, 1897</t>
  </si>
  <si>
    <t>Sep. 12, 1988</t>
  </si>
  <si>
    <t>Daughter/Adjacent Stone to: Stenson, Andrew and  Breta</t>
  </si>
  <si>
    <t>Stenson, Andrew</t>
  </si>
  <si>
    <t>Sep. 16, 1921</t>
  </si>
  <si>
    <t>/Married to: Stenson, Breta</t>
  </si>
  <si>
    <t>Stenson, Breta</t>
  </si>
  <si>
    <t>Apr 22, 1852</t>
  </si>
  <si>
    <t>Jan. 16,1930</t>
  </si>
  <si>
    <t>/Married to: Stenson, Andrew</t>
  </si>
  <si>
    <t>Stenson, Sten J</t>
  </si>
  <si>
    <t>Apr 8, 1875</t>
  </si>
  <si>
    <t>Apr. 3, 1909</t>
  </si>
  <si>
    <t>Son/Adjacent Stone to: Stenson, Andrew and  Breta</t>
  </si>
  <si>
    <t>Kolbensvik, Anna Family Stone</t>
  </si>
  <si>
    <t>Borseth, Emil M</t>
  </si>
  <si>
    <t>/Married to: Borseth, Annie on Jan 28, 1914</t>
  </si>
  <si>
    <t>Borseth, Annie</t>
  </si>
  <si>
    <t>/Married to: Borseth, Emil M on Jan 28, 1914</t>
  </si>
  <si>
    <t>Borseth, Elmer</t>
  </si>
  <si>
    <t>/Son of: Borseth, Emil M and  Annie</t>
  </si>
  <si>
    <t>Borseth, Alice</t>
  </si>
  <si>
    <t>/Daughter of: Borseth, Emil M and  Annie</t>
  </si>
  <si>
    <t>Borseth, Agnes</t>
  </si>
  <si>
    <t>Borseth, Marvin</t>
  </si>
  <si>
    <t>Benson, George Family Stone</t>
  </si>
  <si>
    <t>Benson, George T</t>
  </si>
  <si>
    <t>/Adjacent Stone to: Benson, Emma</t>
  </si>
  <si>
    <t>Benson, Emma</t>
  </si>
  <si>
    <t>/Adjacent Stone to: Benson, George T</t>
  </si>
  <si>
    <t>Benson, Charles Toney</t>
  </si>
  <si>
    <t>Mar. 12, 1900</t>
  </si>
  <si>
    <t>Jan. 2, 1925</t>
  </si>
  <si>
    <t>/Adjacent Stone to: Benson, George T and  Emma</t>
  </si>
  <si>
    <t>Benson, Anna</t>
  </si>
  <si>
    <t>Sep 29, 1860</t>
  </si>
  <si>
    <t>Apr. 21, 1951</t>
  </si>
  <si>
    <t>/Same stone as: Benson, Bent T</t>
  </si>
  <si>
    <t>Benson, Bent T</t>
  </si>
  <si>
    <t>Apr 4, 1852</t>
  </si>
  <si>
    <t>Feb. 4, 1905</t>
  </si>
  <si>
    <t>/Same stone as: Benson, Anna</t>
  </si>
  <si>
    <t>Benson, Kasper Mellus</t>
  </si>
  <si>
    <t>Apr 26, 1898</t>
  </si>
  <si>
    <t>Nov. 22, 1899</t>
  </si>
  <si>
    <t>Son of Mr &amp; Mrs Bent Benson</t>
  </si>
  <si>
    <t>Son of Andrew &amp; Goro</t>
  </si>
  <si>
    <t>Benson, Andrew</t>
  </si>
  <si>
    <t>/Married to: Benson, Goro</t>
  </si>
  <si>
    <t>Benson, Goro</t>
  </si>
  <si>
    <t>/Married to: Benson, Andrew</t>
  </si>
  <si>
    <t>Kjorlien, O. K</t>
  </si>
  <si>
    <t>Nov. 27, 1927</t>
  </si>
  <si>
    <t>/Same stone as: Kjorlien, Ingeborg</t>
  </si>
  <si>
    <t>Kjorlien, Ingeborg</t>
  </si>
  <si>
    <t>Feb. 6, 1839</t>
  </si>
  <si>
    <t>Sep. 25, 1910</t>
  </si>
  <si>
    <t>/Same stone as: Kjorlien, O. K</t>
  </si>
  <si>
    <t>Melaas, Henry J</t>
  </si>
  <si>
    <t>/Adjacent Stone to: Melaas, Lena and  George H</t>
  </si>
  <si>
    <t>Melaas, Lena</t>
  </si>
  <si>
    <t>/Adjacent Stone to: Melaas, George H</t>
  </si>
  <si>
    <t>Melaas, George H</t>
  </si>
  <si>
    <t>/Adjacent Stone to: Melaas, Lena</t>
  </si>
  <si>
    <t>Steenson, Brita</t>
  </si>
  <si>
    <t>Dec. 2, 1880</t>
  </si>
  <si>
    <t>July 8, 1828</t>
  </si>
  <si>
    <t>Oct. 5, 1905</t>
  </si>
  <si>
    <t>Benson, Gustav T</t>
  </si>
  <si>
    <t>July 10, 1868</t>
  </si>
  <si>
    <t>June 29, 1886</t>
  </si>
  <si>
    <t>/Adjacent Stone to: Benson, Maria T</t>
  </si>
  <si>
    <t>Benson, Maria T</t>
  </si>
  <si>
    <t>Mar 20, 1872</t>
  </si>
  <si>
    <t>July 20, 1892</t>
  </si>
  <si>
    <t>/Adjacent Stone to: Benson, Gustav T</t>
  </si>
  <si>
    <t>Benson, Martin Family Stone</t>
  </si>
  <si>
    <t>Benson, Martin T</t>
  </si>
  <si>
    <t>/Married to: Benson, Clara</t>
  </si>
  <si>
    <t>Benson, Clara</t>
  </si>
  <si>
    <t>/Married to: Benson, Martin T</t>
  </si>
  <si>
    <t>Benson, Myrtle B</t>
  </si>
  <si>
    <t>Mar. 11, 1909</t>
  </si>
  <si>
    <t>Feb. 21, 2002</t>
  </si>
  <si>
    <t>/Adjacent Stone to: Benson, Martin T and  Clara</t>
  </si>
  <si>
    <t>Vinge, Hans</t>
  </si>
  <si>
    <t>Melaas, Karn G</t>
  </si>
  <si>
    <t>Sep 11, 1855</t>
  </si>
  <si>
    <t>Wife of Hans G. Melaas</t>
  </si>
  <si>
    <t>July 26, 1889</t>
  </si>
  <si>
    <t>Benson, Iver</t>
  </si>
  <si>
    <t>/Same stone as: Benson, Marie</t>
  </si>
  <si>
    <t>Benson, Marie</t>
  </si>
  <si>
    <t>/Same stone as: Benson, Iver</t>
  </si>
  <si>
    <t>Owen, Chris</t>
  </si>
  <si>
    <t>Dec. 9, 1936</t>
  </si>
  <si>
    <t>Owen, Lena</t>
  </si>
  <si>
    <t>Jan 1, 1870</t>
  </si>
  <si>
    <t>Mar. 20, 1944</t>
  </si>
  <si>
    <t>Owen, Joseph H</t>
  </si>
  <si>
    <t>Son of Chris &amp; Lena</t>
  </si>
  <si>
    <t>Owen, Roy B</t>
  </si>
  <si>
    <t>/Married to: Owen, Nada on Jan 27, 1926</t>
  </si>
  <si>
    <t>Owen, Nada</t>
  </si>
  <si>
    <t>/Married to: Owen, Roy B on Jan 27, 1926</t>
  </si>
  <si>
    <t>Benson, Albert N</t>
  </si>
  <si>
    <t>/Same stone as: Benson, Ruth A</t>
  </si>
  <si>
    <t>Benson, Ruth A</t>
  </si>
  <si>
    <t>/Same stone as: Benson, Albert N</t>
  </si>
  <si>
    <t>Benson, Bennie A</t>
  </si>
  <si>
    <t>WW I Veteran/Adjacent Stone to: Benson, Albert N and  Ruth A</t>
  </si>
  <si>
    <t>Tuchek, Samuel Robert</t>
  </si>
  <si>
    <t>July 13, 1999</t>
  </si>
  <si>
    <t>Iverson, Clarence E</t>
  </si>
  <si>
    <t>/Same stone as: Iverson, H Amelia</t>
  </si>
  <si>
    <t>Iverson, H Amelia</t>
  </si>
  <si>
    <t>/Same stone as: Iverson, Clarence E</t>
  </si>
  <si>
    <t>Iverson, Marvin O</t>
  </si>
  <si>
    <t>/Same stone as: Iverson, Olga T</t>
  </si>
  <si>
    <t>Iverson, Olga T</t>
  </si>
  <si>
    <t>/Same stone as: Iverson, Marvin O</t>
  </si>
  <si>
    <t>Iverson, Ella</t>
  </si>
  <si>
    <t>/Adjacent Stone to: Iverson, Edward O</t>
  </si>
  <si>
    <t>Iverson, Edward O</t>
  </si>
  <si>
    <t>/Adjacent Stone to: Iverson, Ella</t>
  </si>
  <si>
    <t>P,W</t>
  </si>
  <si>
    <t>Aakre, Karine Marie J</t>
  </si>
  <si>
    <t>Oct 14, 1838</t>
  </si>
  <si>
    <t>/Same stone as: Hattlestad, John The WPA spelled Hattletad as Hattestad</t>
  </si>
  <si>
    <t>Kolbensvik, Anna E</t>
  </si>
  <si>
    <t>O,P</t>
  </si>
  <si>
    <t>Daughter of Johannes Steenson/The WPA spelled Steenson as Stenson</t>
  </si>
  <si>
    <t>Hovey, Marit</t>
  </si>
  <si>
    <t>/Married to: Hovey, Marit</t>
  </si>
  <si>
    <t>Hovey, Ole O</t>
  </si>
  <si>
    <t>/Married to: Hovey, Ole O</t>
  </si>
  <si>
    <t>Raasta, Anne (Benson)</t>
  </si>
  <si>
    <t>Raasta, Tobias Benson</t>
  </si>
  <si>
    <t>/Adjacent Stone to: Raasta, Tobias Benson</t>
  </si>
  <si>
    <t>/Adjacent Stone to:Raasta, Tobias Benson and  Anne (Benson)</t>
  </si>
  <si>
    <t>Quandahl, Orland Spencer</t>
  </si>
  <si>
    <t>/Married to: Quandahl, Sylvia Amelia on Sep 28, 1952</t>
  </si>
  <si>
    <t>Keiser, Hannah (Bakken)</t>
  </si>
  <si>
    <t>Wife of Geo W Keiser/Adjacent Stone to: Bakken, Martin and Olena</t>
  </si>
  <si>
    <t>Raasta, Kari (Gudmundsdatter)</t>
  </si>
  <si>
    <t>Henderson, Steen</t>
  </si>
  <si>
    <t>/Adjacent Stone to: Henderson, Steen</t>
  </si>
  <si>
    <t>/Adjacent Stone to: Henderson, Steen and Eva L</t>
  </si>
  <si>
    <t>Gulbrandson, Hans</t>
  </si>
  <si>
    <t>July 31, 1849</t>
  </si>
  <si>
    <t>Benson, Lloyd A</t>
  </si>
  <si>
    <t>Gabrielson, Gabriel J</t>
  </si>
  <si>
    <t>Gabrielson, Josephine</t>
  </si>
  <si>
    <t>Gabrielson, Sarah</t>
  </si>
  <si>
    <t>/ 3  Garrielson Stones in a group with Gabrielson, Gabriel J</t>
  </si>
  <si>
    <t>Saetre, Inger</t>
  </si>
  <si>
    <t>Saetre, Johannes H</t>
  </si>
  <si>
    <t>/Married to: SÆTRE, Inger The WPA spelled SÆTRE as Saetre</t>
  </si>
  <si>
    <t>/Married to: SÆTRE, Johannes H The WPA spelled SÆTRE as Saetre</t>
  </si>
  <si>
    <t>/Adjacent Stone to: Raasta, Anne (Benson)</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</si>
</sst>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theme="1"/>
      <name val="Calibri"/>
      <family val="2"/>
      <scheme val="minor"/>
    </font>
    <font>
      <sz val="20"/>
      <color theme="1"/>
      <name val="Calibri"/>
      <family val="2"/>
      <scheme val="minor"/>
    </font>
    <font>
      <sz val="10"/>
      <name val="Calibri"/>
      <family val="2"/>
      <scheme val="minor"/>
    </font>
    <font>
      <u/>
      <sz val="11"/>
      <color theme="10"/>
      <name val="Calibri"/>
      <family val="2"/>
    </font>
    <font>
      <u/>
      <sz val="10"/>
      <color theme="10"/>
      <name val="Calibri"/>
      <family val="2"/>
    </font>
    <font>
      <sz val="12"/>
      <color rgb="FF800000"/>
      <name val="Calibri"/>
      <family val="2"/>
      <scheme val="minor"/>
    </font>
    <font>
      <b/>
      <sz val="12"/>
      <color rgb="FFFF0000"/>
      <name val="Calibri"/>
      <family val="2"/>
      <scheme val="minor"/>
    </font>
    <font>
      <sz val="8"/>
      <color theme="0"/>
      <name val="Calibri"/>
      <family val="2"/>
      <scheme val="minor"/>
    </font>
    <font>
      <sz val="8"/>
      <color theme="3" tint="0.79998168889431442"/>
      <name val="Calibri"/>
      <family val="2"/>
      <scheme val="minor"/>
    </font>
    <font>
      <sz val="10"/>
      <color theme="3" tint="0.79998168889431442"/>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22" fillId="0" borderId="0" applyNumberFormat="0" applyFill="0" applyBorder="0" applyAlignment="0" applyProtection="0">
      <alignment vertical="top"/>
      <protection locked="0"/>
    </xf>
  </cellStyleXfs>
  <cellXfs count="54">
    <xf numFmtId="0" fontId="0" fillId="0" borderId="0" xfId="0"/>
    <xf numFmtId="0" fontId="0" fillId="0" borderId="0" xfId="0" applyAlignment="1">
      <alignment horizontal="center"/>
    </xf>
    <xf numFmtId="0" fontId="0" fillId="0" borderId="0" xfId="0"/>
    <xf numFmtId="0" fontId="0" fillId="0" borderId="0" xfId="0" applyAlignment="1">
      <alignment wrapText="1"/>
    </xf>
    <xf numFmtId="0" fontId="0" fillId="0" borderId="0" xfId="0" quotePrefix="1" applyAlignment="1">
      <alignment horizontal="center"/>
    </xf>
    <xf numFmtId="15" fontId="0" fillId="0" borderId="0" xfId="0" applyNumberFormat="1" applyAlignment="1">
      <alignment horizontal="center"/>
    </xf>
    <xf numFmtId="15" fontId="0" fillId="0" borderId="0" xfId="0" quotePrefix="1" applyNumberFormat="1" applyAlignment="1">
      <alignment horizontal="center"/>
    </xf>
    <xf numFmtId="0" fontId="18" fillId="0" borderId="0" xfId="0" applyFont="1" applyAlignment="1">
      <alignment horizontal="center"/>
    </xf>
    <xf numFmtId="0" fontId="0" fillId="0" borderId="0" xfId="0" applyAlignment="1">
      <alignment horizontal="left"/>
    </xf>
    <xf numFmtId="0" fontId="0" fillId="0" borderId="0" xfId="0" applyBorder="1"/>
    <xf numFmtId="0" fontId="19" fillId="0" borderId="0" xfId="0" applyFont="1" applyBorder="1"/>
    <xf numFmtId="0" fontId="20" fillId="0" borderId="0" xfId="0" applyFont="1" applyBorder="1" applyAlignment="1">
      <alignment horizontal="right"/>
    </xf>
    <xf numFmtId="0" fontId="20" fillId="0" borderId="0" xfId="0" applyFont="1" applyBorder="1" applyAlignment="1">
      <alignment horizontal="center"/>
    </xf>
    <xf numFmtId="0" fontId="19" fillId="0" borderId="0" xfId="0" applyFont="1" applyBorder="1" applyAlignment="1">
      <alignment horizontal="center"/>
    </xf>
    <xf numFmtId="0" fontId="19" fillId="0" borderId="0" xfId="0" applyFont="1" applyBorder="1" applyAlignment="1">
      <alignment horizontal="left"/>
    </xf>
    <xf numFmtId="0" fontId="19" fillId="0" borderId="0" xfId="0" quotePrefix="1" applyFont="1" applyBorder="1" applyAlignment="1">
      <alignment horizontal="left"/>
    </xf>
    <xf numFmtId="1" fontId="0" fillId="0" borderId="0" xfId="0" applyNumberFormat="1" applyAlignment="1">
      <alignment horizontal="center"/>
    </xf>
    <xf numFmtId="0" fontId="21" fillId="0" borderId="11" xfId="0" applyFont="1" applyFill="1" applyBorder="1" applyAlignment="1">
      <alignment horizontal="center"/>
    </xf>
    <xf numFmtId="0" fontId="21" fillId="0" borderId="12" xfId="0" applyFont="1" applyFill="1" applyBorder="1" applyAlignment="1">
      <alignment horizontal="center"/>
    </xf>
    <xf numFmtId="9" fontId="0" fillId="0" borderId="0" xfId="42" applyFont="1" applyAlignment="1">
      <alignment horizontal="center"/>
    </xf>
    <xf numFmtId="0" fontId="23" fillId="0" borderId="0" xfId="43" applyFont="1" applyBorder="1" applyAlignment="1" applyProtection="1">
      <alignment horizontal="left"/>
    </xf>
    <xf numFmtId="0" fontId="19" fillId="0" borderId="0" xfId="0" applyFont="1" applyAlignment="1">
      <alignment horizontal="center"/>
    </xf>
    <xf numFmtId="0" fontId="19" fillId="0" borderId="0" xfId="0" applyFont="1"/>
    <xf numFmtId="0" fontId="24" fillId="0" borderId="0" xfId="0" applyFont="1" applyAlignment="1">
      <alignment horizontal="left"/>
    </xf>
    <xf numFmtId="0" fontId="0" fillId="0" borderId="0" xfId="0" applyNumberFormat="1"/>
    <xf numFmtId="0" fontId="21" fillId="0" borderId="0" xfId="0" applyFont="1" applyFill="1" applyBorder="1" applyAlignment="1">
      <alignment horizontal="center"/>
    </xf>
    <xf numFmtId="0" fontId="25" fillId="0" borderId="0" xfId="0" applyFont="1"/>
    <xf numFmtId="0" fontId="21" fillId="33" borderId="12" xfId="0" applyFont="1" applyFill="1" applyBorder="1" applyAlignment="1">
      <alignment horizontal="center"/>
    </xf>
    <xf numFmtId="0" fontId="21" fillId="33" borderId="0" xfId="0" applyFont="1" applyFill="1" applyBorder="1" applyAlignment="1">
      <alignment horizontal="center"/>
    </xf>
    <xf numFmtId="0" fontId="19" fillId="33" borderId="10" xfId="0" applyFont="1" applyFill="1" applyBorder="1" applyAlignment="1">
      <alignment horizontal="center" wrapText="1"/>
    </xf>
    <xf numFmtId="0" fontId="21" fillId="33" borderId="10" xfId="0" applyFont="1" applyFill="1" applyBorder="1" applyAlignment="1">
      <alignment horizontal="left" wrapText="1"/>
    </xf>
    <xf numFmtId="0" fontId="21" fillId="33" borderId="10" xfId="0" applyFont="1" applyFill="1" applyBorder="1" applyAlignment="1">
      <alignment horizontal="center" wrapText="1"/>
    </xf>
    <xf numFmtId="0" fontId="19" fillId="0" borderId="10" xfId="0" applyFont="1" applyBorder="1" applyAlignment="1">
      <alignment horizontal="center" wrapText="1"/>
    </xf>
    <xf numFmtId="0" fontId="19" fillId="0" borderId="10" xfId="0" applyFont="1" applyBorder="1" applyAlignment="1">
      <alignment wrapText="1"/>
    </xf>
    <xf numFmtId="0" fontId="21" fillId="0" borderId="10" xfId="0" applyFont="1" applyBorder="1" applyAlignment="1">
      <alignment wrapText="1"/>
    </xf>
    <xf numFmtId="0" fontId="14" fillId="0" borderId="10" xfId="0" applyFont="1" applyBorder="1" applyAlignment="1">
      <alignment horizontal="center" wrapText="1"/>
    </xf>
    <xf numFmtId="0" fontId="0" fillId="0" borderId="10" xfId="0" applyBorder="1" applyAlignment="1">
      <alignment wrapText="1"/>
    </xf>
    <xf numFmtId="15" fontId="0" fillId="0" borderId="10" xfId="0" applyNumberFormat="1" applyBorder="1" applyAlignment="1">
      <alignment horizontal="center" wrapText="1"/>
    </xf>
    <xf numFmtId="0" fontId="0" fillId="0" borderId="10" xfId="0" applyBorder="1" applyAlignment="1">
      <alignment horizontal="center" wrapText="1"/>
    </xf>
    <xf numFmtId="0" fontId="0" fillId="0" borderId="10" xfId="0" applyBorder="1" applyAlignment="1">
      <alignment horizontal="left" wrapText="1"/>
    </xf>
    <xf numFmtId="0" fontId="0" fillId="0" borderId="10" xfId="0" quotePrefix="1" applyBorder="1" applyAlignment="1">
      <alignment horizontal="center" wrapText="1"/>
    </xf>
    <xf numFmtId="15" fontId="0" fillId="0" borderId="10" xfId="0" quotePrefix="1" applyNumberFormat="1" applyBorder="1" applyAlignment="1">
      <alignment horizontal="center" wrapText="1"/>
    </xf>
    <xf numFmtId="0" fontId="19" fillId="0" borderId="10" xfId="0" applyFont="1" applyBorder="1"/>
    <xf numFmtId="0" fontId="14" fillId="0" borderId="13" xfId="0" applyFont="1" applyBorder="1" applyAlignment="1">
      <alignment horizontal="center" wrapText="1"/>
    </xf>
    <xf numFmtId="0" fontId="0" fillId="0" borderId="13" xfId="0" applyBorder="1" applyAlignment="1">
      <alignment wrapText="1"/>
    </xf>
    <xf numFmtId="0" fontId="0" fillId="0" borderId="13" xfId="0" applyBorder="1" applyAlignment="1">
      <alignment horizontal="center" wrapText="1"/>
    </xf>
    <xf numFmtId="0" fontId="0" fillId="0" borderId="13" xfId="0" applyBorder="1" applyAlignment="1">
      <alignment horizontal="left" wrapText="1"/>
    </xf>
    <xf numFmtId="0" fontId="0" fillId="0" borderId="0" xfId="0" applyBorder="1" applyAlignment="1">
      <alignment horizontal="center" wrapText="1"/>
    </xf>
    <xf numFmtId="0" fontId="21" fillId="33" borderId="10" xfId="0" applyFont="1" applyFill="1" applyBorder="1" applyAlignment="1">
      <alignment horizontal="center"/>
    </xf>
    <xf numFmtId="0" fontId="14" fillId="0" borderId="0" xfId="0" applyFont="1" applyBorder="1" applyAlignment="1">
      <alignment horizontal="center" wrapText="1"/>
    </xf>
    <xf numFmtId="0" fontId="0" fillId="0" borderId="0" xfId="0" applyBorder="1" applyAlignment="1">
      <alignment wrapText="1"/>
    </xf>
    <xf numFmtId="0" fontId="19" fillId="0" borderId="10" xfId="0" applyFont="1" applyBorder="1" applyAlignment="1">
      <alignment horizontal="center"/>
    </xf>
    <xf numFmtId="0" fontId="0" fillId="0" borderId="0" xfId="0" applyBorder="1" applyAlignment="1">
      <alignment horizontal="left" wrapText="1"/>
    </xf>
    <xf numFmtId="0" fontId="19" fillId="0" borderId="10" xfId="0" quotePrefix="1" applyFont="1" applyBorder="1" applyAlignment="1">
      <alignment horizontal="left"/>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hyperlink" Target="mailto:djsowers@powerbank.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7"/>
  <sheetViews>
    <sheetView workbookViewId="0">
      <selection activeCell="A2" sqref="A2:E38"/>
    </sheetView>
  </sheetViews>
  <sheetFormatPr defaultRowHeight="15" x14ac:dyDescent="0.25"/>
  <cols>
    <col min="1" max="1" width="9.140625" style="1"/>
    <col min="2" max="2" width="30.7109375" customWidth="1"/>
    <col min="3" max="4" width="20.7109375" style="1" customWidth="1"/>
    <col min="5" max="5" width="28.7109375" customWidth="1"/>
    <col min="6" max="7" width="20.7109375" customWidth="1"/>
    <col min="8" max="8" width="2.7109375" customWidth="1"/>
  </cols>
  <sheetData>
    <row r="1" spans="1:9" x14ac:dyDescent="0.25">
      <c r="A1" s="1" t="s">
        <v>0</v>
      </c>
      <c r="B1" s="2" t="s">
        <v>2</v>
      </c>
      <c r="C1" s="1" t="s">
        <v>3</v>
      </c>
      <c r="D1" s="1" t="s">
        <v>4</v>
      </c>
      <c r="E1" s="2" t="s">
        <v>5</v>
      </c>
      <c r="F1" s="2"/>
      <c r="G1" s="2"/>
      <c r="H1" s="2"/>
      <c r="I1" s="2"/>
    </row>
    <row r="2" spans="1:9" x14ac:dyDescent="0.25">
      <c r="B2" s="2"/>
      <c r="E2" s="2"/>
      <c r="F2" s="2"/>
      <c r="G2" s="2"/>
      <c r="H2" s="2"/>
    </row>
    <row r="3" spans="1:9" x14ac:dyDescent="0.25">
      <c r="B3" s="2"/>
      <c r="E3" s="2"/>
      <c r="F3" s="2"/>
      <c r="G3" s="2"/>
    </row>
    <row r="4" spans="1:9" x14ac:dyDescent="0.25">
      <c r="B4" s="2"/>
      <c r="E4" s="2"/>
      <c r="F4" s="2"/>
      <c r="G4" s="2"/>
      <c r="H4" s="2"/>
    </row>
    <row r="5" spans="1:9" x14ac:dyDescent="0.25">
      <c r="B5" s="2"/>
      <c r="E5" s="2"/>
      <c r="F5" s="2"/>
      <c r="G5" s="2"/>
      <c r="H5" s="2"/>
    </row>
    <row r="6" spans="1:9" x14ac:dyDescent="0.25">
      <c r="B6" s="2"/>
      <c r="E6" s="2"/>
      <c r="F6" s="2"/>
      <c r="G6" s="2"/>
      <c r="H6" s="2"/>
    </row>
    <row r="7" spans="1:9" x14ac:dyDescent="0.25">
      <c r="B7" s="2"/>
      <c r="E7" s="2"/>
      <c r="F7" s="2"/>
      <c r="G7" s="2"/>
      <c r="H7" s="2"/>
    </row>
    <row r="8" spans="1:9" x14ac:dyDescent="0.25">
      <c r="B8" s="2"/>
      <c r="D8" s="4"/>
      <c r="E8" s="2"/>
      <c r="F8" s="2"/>
      <c r="G8" s="2"/>
      <c r="H8" s="2"/>
    </row>
    <row r="9" spans="1:9" x14ac:dyDescent="0.25">
      <c r="B9" s="2"/>
      <c r="D9" s="4"/>
      <c r="E9" s="2"/>
      <c r="F9" s="2"/>
      <c r="G9" s="2"/>
      <c r="H9" s="2"/>
    </row>
    <row r="10" spans="1:9" x14ac:dyDescent="0.25">
      <c r="B10" s="2"/>
      <c r="E10" s="2"/>
      <c r="F10" s="2"/>
      <c r="G10" s="2"/>
      <c r="H10" s="2"/>
    </row>
    <row r="11" spans="1:9" x14ac:dyDescent="0.25">
      <c r="B11" s="2"/>
      <c r="E11" s="2"/>
      <c r="F11" s="2"/>
      <c r="G11" s="2"/>
      <c r="H11" s="2"/>
    </row>
    <row r="12" spans="1:9" x14ac:dyDescent="0.25">
      <c r="B12" s="2"/>
      <c r="E12" s="2"/>
      <c r="F12" s="2"/>
      <c r="G12" s="2"/>
      <c r="H12" s="2"/>
    </row>
    <row r="13" spans="1:9" x14ac:dyDescent="0.25">
      <c r="B13" s="2"/>
      <c r="D13" s="4"/>
      <c r="E13" s="2"/>
      <c r="F13" s="2"/>
      <c r="G13" s="2"/>
      <c r="H13" s="2"/>
    </row>
    <row r="14" spans="1:9" x14ac:dyDescent="0.25">
      <c r="B14" s="2"/>
      <c r="E14" s="2"/>
      <c r="F14" s="2"/>
      <c r="G14" s="2"/>
      <c r="H14" s="2"/>
    </row>
    <row r="15" spans="1:9" x14ac:dyDescent="0.25">
      <c r="B15" s="2"/>
      <c r="C15" s="4"/>
      <c r="D15" s="4"/>
      <c r="E15" s="2"/>
      <c r="F15" s="2"/>
      <c r="G15" s="2"/>
      <c r="H15" s="2"/>
    </row>
    <row r="16" spans="1:9" x14ac:dyDescent="0.25">
      <c r="C16" s="4"/>
      <c r="D16" s="4"/>
      <c r="E16" s="2"/>
      <c r="F16" s="2"/>
      <c r="G16" s="2"/>
      <c r="H16" s="2"/>
    </row>
    <row r="17" spans="2:8" x14ac:dyDescent="0.25">
      <c r="E17" s="2"/>
      <c r="F17" s="2"/>
      <c r="G17" s="2"/>
      <c r="H17" s="2"/>
    </row>
    <row r="18" spans="2:8" x14ac:dyDescent="0.25">
      <c r="E18" s="2"/>
      <c r="F18" s="2"/>
      <c r="G18" s="2"/>
      <c r="H18" s="2"/>
    </row>
    <row r="19" spans="2:8" x14ac:dyDescent="0.25">
      <c r="B19" s="2"/>
      <c r="E19" s="2"/>
      <c r="F19" s="2"/>
      <c r="G19" s="2"/>
      <c r="H19" s="2"/>
    </row>
    <row r="20" spans="2:8" x14ac:dyDescent="0.25">
      <c r="B20" s="2"/>
      <c r="E20" s="3"/>
      <c r="F20" s="2"/>
      <c r="G20" s="2"/>
      <c r="H20" s="2"/>
    </row>
    <row r="21" spans="2:8" x14ac:dyDescent="0.25">
      <c r="B21" s="2"/>
      <c r="E21" s="3"/>
      <c r="F21" s="2"/>
      <c r="G21" s="2"/>
      <c r="H21" s="2"/>
    </row>
    <row r="22" spans="2:8" x14ac:dyDescent="0.25">
      <c r="C22" s="4"/>
      <c r="D22" s="4"/>
      <c r="E22" s="2"/>
      <c r="F22" s="2"/>
      <c r="G22" s="2"/>
      <c r="H22" s="2"/>
    </row>
    <row r="23" spans="2:8" x14ac:dyDescent="0.25">
      <c r="C23" s="4"/>
      <c r="D23" s="4"/>
      <c r="E23" s="2"/>
      <c r="F23" s="2"/>
      <c r="G23" s="2"/>
      <c r="H23" s="2"/>
    </row>
    <row r="24" spans="2:8" x14ac:dyDescent="0.25">
      <c r="E24" s="2"/>
      <c r="F24" s="2"/>
      <c r="G24" s="2"/>
      <c r="H24" s="2"/>
    </row>
    <row r="25" spans="2:8" x14ac:dyDescent="0.25">
      <c r="E25" s="2"/>
      <c r="F25" s="2"/>
      <c r="G25" s="2"/>
      <c r="H25" s="2"/>
    </row>
    <row r="26" spans="2:8" x14ac:dyDescent="0.25">
      <c r="E26" s="2"/>
      <c r="F26" s="2"/>
      <c r="G26" s="2"/>
      <c r="H26" s="2"/>
    </row>
    <row r="27" spans="2:8" x14ac:dyDescent="0.25">
      <c r="B27" s="2"/>
      <c r="E27" s="2"/>
      <c r="F27" s="2"/>
      <c r="G27" s="2"/>
      <c r="H27" s="2"/>
    </row>
    <row r="28" spans="2:8" x14ac:dyDescent="0.25">
      <c r="C28" s="4"/>
      <c r="D28" s="4"/>
      <c r="F28" s="2"/>
      <c r="G28" s="2"/>
      <c r="H28" s="2"/>
    </row>
    <row r="29" spans="2:8" x14ac:dyDescent="0.25">
      <c r="C29" s="4"/>
      <c r="D29" s="4"/>
      <c r="F29" s="2"/>
      <c r="G29" s="2"/>
      <c r="H29" s="2"/>
    </row>
    <row r="30" spans="2:8" x14ac:dyDescent="0.25">
      <c r="D30" s="4"/>
      <c r="E30" s="2"/>
      <c r="F30" s="2"/>
      <c r="G30" s="2"/>
      <c r="H30" s="2"/>
    </row>
    <row r="31" spans="2:8" x14ac:dyDescent="0.25">
      <c r="E31" s="2"/>
      <c r="F31" s="2"/>
      <c r="G31" s="2"/>
      <c r="H31" s="2"/>
    </row>
    <row r="32" spans="2:8" x14ac:dyDescent="0.25">
      <c r="E32" s="2"/>
      <c r="F32" s="2"/>
      <c r="G32" s="2"/>
      <c r="H32" s="2"/>
    </row>
    <row r="33" spans="2:8" x14ac:dyDescent="0.25">
      <c r="B33" s="2"/>
      <c r="E33" s="2"/>
      <c r="F33" s="2"/>
      <c r="G33" s="2"/>
      <c r="H33" s="2"/>
    </row>
    <row r="34" spans="2:8" x14ac:dyDescent="0.25">
      <c r="E34" s="2"/>
      <c r="F34" s="2"/>
      <c r="G34" s="2"/>
      <c r="H34" s="2"/>
    </row>
    <row r="35" spans="2:8" x14ac:dyDescent="0.25">
      <c r="E35" s="2"/>
      <c r="F35" s="2"/>
      <c r="G35" s="2"/>
      <c r="H35" s="2"/>
    </row>
    <row r="36" spans="2:8" x14ac:dyDescent="0.25">
      <c r="B36" s="2"/>
      <c r="E36" s="2"/>
      <c r="F36" s="2"/>
      <c r="G36" s="2"/>
      <c r="H36" s="2"/>
    </row>
    <row r="37" spans="2:8" x14ac:dyDescent="0.25">
      <c r="C37" s="4"/>
      <c r="D37" s="4"/>
      <c r="E37" s="2"/>
      <c r="F37" s="2"/>
      <c r="G37" s="2"/>
      <c r="H37" s="2"/>
    </row>
    <row r="38" spans="2:8" x14ac:dyDescent="0.25">
      <c r="D38" s="4"/>
      <c r="E38" s="2"/>
      <c r="F38" s="2"/>
      <c r="G38" s="2"/>
      <c r="H38" s="2"/>
    </row>
    <row r="39" spans="2:8" x14ac:dyDescent="0.25">
      <c r="E39" s="2"/>
      <c r="F39" s="2"/>
      <c r="G39" s="2"/>
      <c r="H39" s="2"/>
    </row>
    <row r="40" spans="2:8" x14ac:dyDescent="0.25">
      <c r="E40" s="2"/>
      <c r="F40" s="2"/>
      <c r="G40" s="2"/>
      <c r="H40" s="2"/>
    </row>
    <row r="41" spans="2:8" x14ac:dyDescent="0.25">
      <c r="B41" s="2"/>
      <c r="E41" s="2"/>
      <c r="F41" s="2"/>
      <c r="G41" s="2"/>
      <c r="H41" s="2"/>
    </row>
    <row r="42" spans="2:8" x14ac:dyDescent="0.25">
      <c r="F42" s="2"/>
      <c r="G42" s="2"/>
      <c r="H42" s="2"/>
    </row>
    <row r="43" spans="2:8" x14ac:dyDescent="0.25">
      <c r="F43" s="2"/>
      <c r="G43" s="2"/>
      <c r="H43" s="2"/>
    </row>
    <row r="44" spans="2:8" x14ac:dyDescent="0.25">
      <c r="E44" s="2"/>
      <c r="F44" s="2"/>
      <c r="G44" s="2"/>
      <c r="H44" s="2"/>
    </row>
    <row r="45" spans="2:8" x14ac:dyDescent="0.25">
      <c r="E45" s="2"/>
      <c r="F45" s="2"/>
      <c r="G45" s="2"/>
      <c r="H45" s="2"/>
    </row>
    <row r="46" spans="2:8" x14ac:dyDescent="0.25">
      <c r="E46" s="2"/>
      <c r="F46" s="2"/>
      <c r="G46" s="2"/>
      <c r="H46" s="2"/>
    </row>
    <row r="47" spans="2:8" x14ac:dyDescent="0.25">
      <c r="E47" s="2"/>
      <c r="F47" s="2"/>
      <c r="G47" s="2"/>
      <c r="H47" s="2"/>
    </row>
    <row r="48" spans="2:8" x14ac:dyDescent="0.25">
      <c r="B48" s="2"/>
      <c r="E48" s="2"/>
      <c r="F48" s="2"/>
      <c r="G48" s="2"/>
      <c r="H48" s="2"/>
    </row>
    <row r="49" spans="2:8" x14ac:dyDescent="0.25">
      <c r="C49" s="4"/>
      <c r="D49" s="4"/>
      <c r="E49" s="3"/>
      <c r="F49" s="2"/>
      <c r="G49" s="2"/>
      <c r="H49" s="2"/>
    </row>
    <row r="50" spans="2:8" x14ac:dyDescent="0.25">
      <c r="E50" s="2"/>
      <c r="F50" s="2"/>
      <c r="G50" s="2"/>
      <c r="H50" s="2"/>
    </row>
    <row r="51" spans="2:8" x14ac:dyDescent="0.25">
      <c r="B51" s="2"/>
      <c r="E51" s="3"/>
      <c r="F51" s="2"/>
      <c r="G51" s="2"/>
      <c r="H51" s="2"/>
    </row>
    <row r="52" spans="2:8" x14ac:dyDescent="0.25">
      <c r="D52" s="6"/>
      <c r="E52" s="2"/>
      <c r="F52" s="2"/>
      <c r="G52" s="2"/>
      <c r="H52" s="2"/>
    </row>
    <row r="53" spans="2:8" x14ac:dyDescent="0.25">
      <c r="D53" s="4"/>
      <c r="E53" s="2"/>
      <c r="F53" s="2"/>
      <c r="G53" s="2"/>
      <c r="H53" s="2"/>
    </row>
    <row r="54" spans="2:8" x14ac:dyDescent="0.25">
      <c r="D54" s="4"/>
      <c r="E54" s="2"/>
      <c r="F54" s="2"/>
      <c r="G54" s="2"/>
      <c r="H54" s="2"/>
    </row>
    <row r="55" spans="2:8" x14ac:dyDescent="0.25">
      <c r="D55" s="4"/>
      <c r="E55" s="2"/>
      <c r="F55" s="2"/>
      <c r="G55" s="2"/>
      <c r="H55" s="2"/>
    </row>
    <row r="56" spans="2:8" x14ac:dyDescent="0.25">
      <c r="E56" s="2"/>
      <c r="F56" s="2"/>
      <c r="G56" s="2"/>
      <c r="H56" s="2"/>
    </row>
    <row r="57" spans="2:8" x14ac:dyDescent="0.25">
      <c r="E57" s="2"/>
      <c r="F57" s="2"/>
      <c r="G57" s="2"/>
      <c r="H57" s="2"/>
    </row>
    <row r="58" spans="2:8" x14ac:dyDescent="0.25">
      <c r="E58" s="2"/>
      <c r="F58" s="2"/>
      <c r="G58" s="2"/>
      <c r="H58" s="2"/>
    </row>
    <row r="59" spans="2:8" x14ac:dyDescent="0.25">
      <c r="E59" s="2"/>
      <c r="F59" s="2"/>
      <c r="G59" s="2"/>
      <c r="H59" s="2"/>
    </row>
    <row r="60" spans="2:8" x14ac:dyDescent="0.25">
      <c r="E60" s="2"/>
      <c r="F60" s="2"/>
      <c r="G60" s="2"/>
      <c r="H60" s="2"/>
    </row>
    <row r="61" spans="2:8" x14ac:dyDescent="0.25">
      <c r="B61" s="2"/>
      <c r="E61" s="2"/>
      <c r="F61" s="2"/>
      <c r="G61" s="2"/>
      <c r="H61" s="2"/>
    </row>
    <row r="62" spans="2:8" x14ac:dyDescent="0.25">
      <c r="B62" s="2"/>
      <c r="C62" s="4"/>
      <c r="D62" s="4"/>
      <c r="E62" s="2"/>
      <c r="F62" s="2"/>
      <c r="G62" s="2"/>
      <c r="H62" s="2"/>
    </row>
    <row r="63" spans="2:8" x14ac:dyDescent="0.25">
      <c r="D63" s="4"/>
      <c r="F63" s="2"/>
      <c r="G63" s="2"/>
      <c r="H63" s="2"/>
    </row>
    <row r="64" spans="2:8" x14ac:dyDescent="0.25">
      <c r="D64" s="4"/>
      <c r="F64" s="2"/>
      <c r="G64" s="2"/>
      <c r="H64" s="2"/>
    </row>
    <row r="65" spans="1:8" x14ac:dyDescent="0.25">
      <c r="B65" s="2"/>
      <c r="E65" s="2"/>
      <c r="F65" s="2"/>
      <c r="G65" s="2"/>
      <c r="H65" s="2"/>
    </row>
    <row r="66" spans="1:8" x14ac:dyDescent="0.25">
      <c r="E66" s="2"/>
      <c r="F66" s="2"/>
      <c r="G66" s="2"/>
      <c r="H66" s="2"/>
    </row>
    <row r="67" spans="1:8" x14ac:dyDescent="0.25">
      <c r="E67" s="2"/>
      <c r="F67" s="2"/>
      <c r="G67" s="2"/>
      <c r="H67" s="2"/>
    </row>
    <row r="68" spans="1:8" x14ac:dyDescent="0.25">
      <c r="B68" s="2"/>
      <c r="E68" s="2"/>
      <c r="F68" s="2"/>
      <c r="G68" s="2"/>
      <c r="H68" s="2"/>
    </row>
    <row r="69" spans="1:8" x14ac:dyDescent="0.25">
      <c r="B69" s="2"/>
      <c r="E69" s="2"/>
      <c r="F69" s="2"/>
      <c r="G69" s="2"/>
      <c r="H69" s="2"/>
    </row>
    <row r="70" spans="1:8" x14ac:dyDescent="0.25">
      <c r="E70" s="2"/>
      <c r="F70" s="2"/>
      <c r="G70" s="2"/>
      <c r="H70" s="2"/>
    </row>
    <row r="71" spans="1:8" x14ac:dyDescent="0.25">
      <c r="E71" s="2"/>
      <c r="F71" s="2"/>
      <c r="G71" s="2"/>
      <c r="H71" s="2"/>
    </row>
    <row r="72" spans="1:8" x14ac:dyDescent="0.25">
      <c r="E72" s="2"/>
      <c r="F72" s="2"/>
      <c r="G72" s="2"/>
      <c r="H72" s="2"/>
    </row>
    <row r="73" spans="1:8" x14ac:dyDescent="0.25">
      <c r="E73" s="2"/>
      <c r="F73" s="2"/>
      <c r="G73" s="2"/>
      <c r="H73" s="2"/>
    </row>
    <row r="74" spans="1:8" x14ac:dyDescent="0.25">
      <c r="D74" s="4"/>
      <c r="E74" s="3"/>
      <c r="F74" s="2"/>
      <c r="G74" s="2"/>
      <c r="H74" s="2"/>
    </row>
    <row r="75" spans="1:8" s="2" customFormat="1" x14ac:dyDescent="0.25">
      <c r="A75" s="1"/>
      <c r="C75" s="1"/>
      <c r="D75" s="4"/>
      <c r="E75" s="3"/>
    </row>
    <row r="76" spans="1:8" x14ac:dyDescent="0.25">
      <c r="E76" s="2"/>
      <c r="F76" s="2"/>
      <c r="G76" s="2"/>
      <c r="H76" s="2"/>
    </row>
    <row r="77" spans="1:8" x14ac:dyDescent="0.25">
      <c r="E77" s="2"/>
      <c r="F77" s="2"/>
      <c r="G77" s="2"/>
      <c r="H77" s="2"/>
    </row>
    <row r="78" spans="1:8" x14ac:dyDescent="0.25">
      <c r="D78" s="4"/>
      <c r="E78" s="3"/>
      <c r="F78" s="2"/>
      <c r="G78" s="2"/>
      <c r="H78" s="2"/>
    </row>
    <row r="79" spans="1:8" x14ac:dyDescent="0.25">
      <c r="C79" s="4"/>
      <c r="D79" s="4"/>
      <c r="E79" s="3"/>
      <c r="F79" s="2"/>
      <c r="G79" s="2"/>
      <c r="H79" s="2"/>
    </row>
    <row r="80" spans="1:8" x14ac:dyDescent="0.25">
      <c r="D80" s="4"/>
      <c r="E80" s="3"/>
      <c r="F80" s="2"/>
      <c r="G80" s="2"/>
      <c r="H80" s="2"/>
    </row>
    <row r="81" spans="1:8" x14ac:dyDescent="0.25">
      <c r="E81" s="2"/>
      <c r="F81" s="2"/>
      <c r="G81" s="2"/>
      <c r="H81" s="2"/>
    </row>
    <row r="82" spans="1:8" x14ac:dyDescent="0.25">
      <c r="E82" s="2"/>
      <c r="F82" s="2"/>
      <c r="G82" s="2"/>
      <c r="H82" s="2"/>
    </row>
    <row r="83" spans="1:8" x14ac:dyDescent="0.25">
      <c r="E83" s="2"/>
      <c r="F83" s="2"/>
      <c r="G83" s="2"/>
      <c r="H83" s="2"/>
    </row>
    <row r="84" spans="1:8" x14ac:dyDescent="0.25">
      <c r="E84" s="2"/>
      <c r="F84" s="2"/>
      <c r="G84" s="2"/>
      <c r="H84" s="2"/>
    </row>
    <row r="85" spans="1:8" x14ac:dyDescent="0.25">
      <c r="D85" s="4"/>
      <c r="E85" s="3"/>
      <c r="F85" s="2"/>
      <c r="G85" s="2"/>
      <c r="H85" s="2"/>
    </row>
    <row r="86" spans="1:8" x14ac:dyDescent="0.25">
      <c r="D86" s="4"/>
      <c r="E86" s="2"/>
      <c r="F86" s="2"/>
      <c r="G86" s="2"/>
      <c r="H86" s="2"/>
    </row>
    <row r="87" spans="1:8" x14ac:dyDescent="0.25">
      <c r="D87" s="4"/>
      <c r="E87" s="2"/>
      <c r="F87" s="2"/>
      <c r="G87" s="2"/>
      <c r="H87" s="2"/>
    </row>
    <row r="88" spans="1:8" x14ac:dyDescent="0.25">
      <c r="C88" s="7"/>
      <c r="D88" s="7"/>
      <c r="E88" s="3"/>
      <c r="F88" s="2"/>
      <c r="G88" s="2"/>
      <c r="H88" s="2"/>
    </row>
    <row r="89" spans="1:8" x14ac:dyDescent="0.25">
      <c r="E89" s="2"/>
      <c r="F89" s="2"/>
      <c r="G89" s="2"/>
      <c r="H89" s="2"/>
    </row>
    <row r="90" spans="1:8" s="2" customFormat="1" x14ac:dyDescent="0.25">
      <c r="A90" s="1"/>
      <c r="C90" s="1"/>
      <c r="D90" s="4"/>
      <c r="E90" s="3"/>
    </row>
    <row r="91" spans="1:8" x14ac:dyDescent="0.25">
      <c r="E91" s="3"/>
      <c r="F91" s="2"/>
      <c r="G91" s="2"/>
      <c r="H91" s="2"/>
    </row>
    <row r="92" spans="1:8" x14ac:dyDescent="0.25">
      <c r="E92" s="2"/>
      <c r="F92" s="2"/>
      <c r="G92" s="2"/>
      <c r="H92" s="2"/>
    </row>
    <row r="93" spans="1:8" x14ac:dyDescent="0.25">
      <c r="E93" s="2"/>
      <c r="F93" s="2"/>
      <c r="G93" s="2"/>
      <c r="H93" s="2"/>
    </row>
    <row r="94" spans="1:8" x14ac:dyDescent="0.25">
      <c r="E94" s="2"/>
      <c r="F94" s="2"/>
      <c r="G94" s="2"/>
      <c r="H94" s="2"/>
    </row>
    <row r="95" spans="1:8" x14ac:dyDescent="0.25">
      <c r="E95" s="2"/>
      <c r="F95" s="2"/>
      <c r="G95" s="2"/>
      <c r="H95" s="2"/>
    </row>
    <row r="96" spans="1:8" x14ac:dyDescent="0.25">
      <c r="E96" s="2"/>
      <c r="F96" s="2"/>
      <c r="G96" s="2"/>
      <c r="H96" s="2"/>
    </row>
    <row r="97" spans="2:8" x14ac:dyDescent="0.25">
      <c r="E97" s="2"/>
      <c r="F97" s="2"/>
      <c r="G97" s="2"/>
      <c r="H97" s="2"/>
    </row>
    <row r="98" spans="2:8" x14ac:dyDescent="0.25">
      <c r="E98" s="2"/>
      <c r="F98" s="2"/>
      <c r="G98" s="2"/>
      <c r="H98" s="2"/>
    </row>
    <row r="99" spans="2:8" x14ac:dyDescent="0.25">
      <c r="B99" s="2"/>
      <c r="E99" s="2"/>
      <c r="F99" s="2"/>
      <c r="G99" s="2"/>
      <c r="H99" s="2"/>
    </row>
    <row r="100" spans="2:8" x14ac:dyDescent="0.25">
      <c r="E100" s="2"/>
      <c r="F100" s="2"/>
      <c r="G100" s="2"/>
      <c r="H100" s="2"/>
    </row>
    <row r="101" spans="2:8" x14ac:dyDescent="0.25">
      <c r="D101" s="4"/>
      <c r="E101" s="3"/>
      <c r="F101" s="2"/>
      <c r="G101" s="2"/>
      <c r="H101" s="2"/>
    </row>
    <row r="102" spans="2:8" x14ac:dyDescent="0.25">
      <c r="B102" s="2"/>
      <c r="E102" s="2"/>
      <c r="F102" s="2"/>
      <c r="G102" s="2"/>
      <c r="H102" s="2"/>
    </row>
    <row r="103" spans="2:8" x14ac:dyDescent="0.25">
      <c r="C103" s="5"/>
      <c r="D103" s="4"/>
      <c r="E103" s="2"/>
      <c r="F103" s="2"/>
      <c r="G103" s="2"/>
      <c r="H103" s="2"/>
    </row>
    <row r="104" spans="2:8" x14ac:dyDescent="0.25">
      <c r="B104" s="2"/>
      <c r="D104" s="4"/>
      <c r="E104" s="2"/>
      <c r="F104" s="2"/>
      <c r="G104" s="2"/>
      <c r="H104" s="2"/>
    </row>
    <row r="105" spans="2:8" x14ac:dyDescent="0.25">
      <c r="B105" s="2"/>
      <c r="E105" s="2"/>
      <c r="F105" s="2"/>
      <c r="G105" s="2"/>
      <c r="H105" s="2"/>
    </row>
    <row r="106" spans="2:8" x14ac:dyDescent="0.25">
      <c r="B106" s="2"/>
      <c r="E106" s="2"/>
      <c r="F106" s="2"/>
      <c r="G106" s="2"/>
      <c r="H106" s="2"/>
    </row>
    <row r="107" spans="2:8" x14ac:dyDescent="0.25">
      <c r="B107" s="2"/>
      <c r="D107" s="4"/>
      <c r="E107" s="2"/>
      <c r="F107" s="2"/>
      <c r="G107" s="2"/>
      <c r="H107" s="2"/>
    </row>
    <row r="108" spans="2:8" x14ac:dyDescent="0.25">
      <c r="E108" s="2"/>
      <c r="F108" s="2"/>
      <c r="G108" s="2"/>
      <c r="H108" s="2"/>
    </row>
    <row r="109" spans="2:8" x14ac:dyDescent="0.25">
      <c r="D109" s="4"/>
      <c r="E109" s="3"/>
      <c r="F109" s="2"/>
      <c r="G109" s="2"/>
      <c r="H109" s="2"/>
    </row>
    <row r="110" spans="2:8" x14ac:dyDescent="0.25">
      <c r="B110" s="2"/>
      <c r="D110" s="4"/>
      <c r="E110" s="2"/>
      <c r="F110" s="2"/>
      <c r="G110" s="2"/>
      <c r="H110" s="2"/>
    </row>
    <row r="111" spans="2:8" x14ac:dyDescent="0.25">
      <c r="B111" s="2"/>
      <c r="D111" s="4"/>
      <c r="E111" s="2"/>
      <c r="F111" s="2"/>
      <c r="G111" s="2"/>
      <c r="H111" s="2"/>
    </row>
    <row r="112" spans="2:8" x14ac:dyDescent="0.25">
      <c r="C112" s="4"/>
      <c r="D112" s="4"/>
      <c r="E112" s="2"/>
      <c r="F112" s="2"/>
      <c r="G112" s="2"/>
      <c r="H112" s="2"/>
    </row>
    <row r="113" spans="2:8" x14ac:dyDescent="0.25">
      <c r="D113" s="4"/>
      <c r="E113" s="2"/>
      <c r="F113" s="2"/>
      <c r="G113" s="2"/>
      <c r="H113" s="2"/>
    </row>
    <row r="114" spans="2:8" x14ac:dyDescent="0.25">
      <c r="E114" s="2"/>
      <c r="F114" s="2"/>
      <c r="G114" s="2"/>
      <c r="H114" s="2"/>
    </row>
    <row r="115" spans="2:8" x14ac:dyDescent="0.25">
      <c r="D115" s="4"/>
      <c r="E115" s="3"/>
      <c r="F115" s="2"/>
      <c r="G115" s="2"/>
      <c r="H115" s="2"/>
    </row>
    <row r="116" spans="2:8" x14ac:dyDescent="0.25">
      <c r="B116" s="2"/>
      <c r="E116" s="2"/>
      <c r="F116" s="2"/>
      <c r="G116" s="2"/>
      <c r="H116" s="2"/>
    </row>
    <row r="117" spans="2:8" x14ac:dyDescent="0.25">
      <c r="E117" s="2"/>
      <c r="F117" s="2"/>
      <c r="G117" s="2"/>
      <c r="H117" s="2"/>
    </row>
    <row r="118" spans="2:8" x14ac:dyDescent="0.25">
      <c r="E118" s="2"/>
      <c r="F118" s="2"/>
      <c r="G118" s="2"/>
      <c r="H118" s="2"/>
    </row>
    <row r="119" spans="2:8" x14ac:dyDescent="0.25">
      <c r="D119" s="4"/>
      <c r="E119" s="2"/>
      <c r="F119" s="2"/>
      <c r="G119" s="2"/>
      <c r="H119" s="2"/>
    </row>
    <row r="120" spans="2:8" x14ac:dyDescent="0.25">
      <c r="D120" s="4"/>
      <c r="E120" s="2"/>
      <c r="F120" s="2"/>
      <c r="G120" s="2"/>
      <c r="H120" s="2"/>
    </row>
    <row r="121" spans="2:8" x14ac:dyDescent="0.25">
      <c r="D121" s="4"/>
      <c r="E121" s="2"/>
      <c r="F121" s="2"/>
      <c r="G121" s="2"/>
      <c r="H121" s="2"/>
    </row>
    <row r="122" spans="2:8" x14ac:dyDescent="0.25">
      <c r="E122" s="2"/>
      <c r="F122" s="2"/>
      <c r="G122" s="2"/>
      <c r="H122" s="2"/>
    </row>
    <row r="123" spans="2:8" x14ac:dyDescent="0.25">
      <c r="D123" s="4"/>
      <c r="E123" s="2"/>
      <c r="F123" s="2"/>
      <c r="G123" s="2"/>
      <c r="H123" s="2"/>
    </row>
    <row r="124" spans="2:8" x14ac:dyDescent="0.25">
      <c r="C124" s="4"/>
      <c r="D124" s="4"/>
      <c r="E124" s="2"/>
      <c r="F124" s="2"/>
      <c r="G124" s="2"/>
      <c r="H124" s="2"/>
    </row>
    <row r="125" spans="2:8" x14ac:dyDescent="0.25">
      <c r="D125" s="4"/>
      <c r="E125" s="3"/>
      <c r="F125" s="2"/>
      <c r="G125" s="2"/>
      <c r="H125" s="2"/>
    </row>
    <row r="126" spans="2:8" x14ac:dyDescent="0.25">
      <c r="E126" s="2"/>
      <c r="F126" s="2"/>
      <c r="G126" s="2"/>
      <c r="H126" s="2"/>
    </row>
    <row r="127" spans="2:8" x14ac:dyDescent="0.25">
      <c r="C127" s="4"/>
      <c r="D127" s="4"/>
      <c r="E127" s="2"/>
      <c r="F127" s="2"/>
      <c r="G127" s="2"/>
      <c r="H127" s="2"/>
    </row>
    <row r="128" spans="2:8" x14ac:dyDescent="0.25">
      <c r="E128" s="2"/>
      <c r="F128" s="2"/>
      <c r="G128" s="2"/>
      <c r="H128" s="2"/>
    </row>
    <row r="129" spans="2:8" x14ac:dyDescent="0.25">
      <c r="E129" s="2"/>
      <c r="F129" s="2"/>
      <c r="G129" s="2"/>
      <c r="H129" s="2"/>
    </row>
    <row r="130" spans="2:8" x14ac:dyDescent="0.25">
      <c r="E130" s="3"/>
      <c r="F130" s="2"/>
      <c r="G130" s="2"/>
      <c r="H130" s="2"/>
    </row>
    <row r="131" spans="2:8" x14ac:dyDescent="0.25">
      <c r="C131" s="4"/>
      <c r="D131" s="4"/>
      <c r="E131" s="2"/>
      <c r="F131" s="2"/>
      <c r="G131" s="2"/>
      <c r="H131" s="2"/>
    </row>
    <row r="132" spans="2:8" x14ac:dyDescent="0.25">
      <c r="B132" s="2"/>
      <c r="E132" s="2"/>
      <c r="F132" s="2"/>
      <c r="G132" s="2"/>
      <c r="H132" s="2"/>
    </row>
    <row r="133" spans="2:8" x14ac:dyDescent="0.25">
      <c r="E133" s="2"/>
      <c r="F133" s="2"/>
      <c r="G133" s="2"/>
      <c r="H133" s="2"/>
    </row>
    <row r="134" spans="2:8" x14ac:dyDescent="0.25">
      <c r="D134" s="4"/>
      <c r="E134" s="3"/>
      <c r="F134" s="2"/>
      <c r="G134" s="2"/>
      <c r="H134" s="2"/>
    </row>
    <row r="135" spans="2:8" x14ac:dyDescent="0.25">
      <c r="E135" s="2"/>
      <c r="F135" s="2"/>
      <c r="G135" s="2"/>
      <c r="H135" s="2"/>
    </row>
    <row r="136" spans="2:8" x14ac:dyDescent="0.25">
      <c r="E136" s="2"/>
      <c r="F136" s="2"/>
      <c r="G136" s="2"/>
      <c r="H136" s="2"/>
    </row>
    <row r="137" spans="2:8" x14ac:dyDescent="0.25">
      <c r="E137" s="2"/>
      <c r="F137" s="2"/>
      <c r="G137" s="2"/>
      <c r="H137" s="2"/>
    </row>
    <row r="138" spans="2:8" x14ac:dyDescent="0.25">
      <c r="E138" s="2"/>
      <c r="F138" s="2"/>
      <c r="G138" s="2"/>
      <c r="H138" s="2"/>
    </row>
    <row r="139" spans="2:8" x14ac:dyDescent="0.25">
      <c r="D139" s="4"/>
      <c r="E139" s="2"/>
      <c r="F139" s="2"/>
      <c r="G139" s="2"/>
      <c r="H139" s="2"/>
    </row>
    <row r="140" spans="2:8" x14ac:dyDescent="0.25">
      <c r="C140" s="4"/>
      <c r="D140" s="4"/>
      <c r="E140" s="2"/>
      <c r="F140" s="2"/>
      <c r="G140" s="2"/>
      <c r="H140" s="2"/>
    </row>
    <row r="141" spans="2:8" x14ac:dyDescent="0.25">
      <c r="D141" s="4"/>
      <c r="E141" s="3"/>
      <c r="F141" s="2"/>
      <c r="G141" s="2"/>
      <c r="H141" s="2"/>
    </row>
    <row r="142" spans="2:8" x14ac:dyDescent="0.25">
      <c r="D142" s="4"/>
      <c r="E142" s="3"/>
      <c r="F142" s="2"/>
      <c r="G142" s="2"/>
      <c r="H142" s="2"/>
    </row>
    <row r="143" spans="2:8" x14ac:dyDescent="0.25">
      <c r="D143" s="4"/>
      <c r="E143" s="3"/>
      <c r="F143" s="2"/>
      <c r="G143" s="2"/>
      <c r="H143" s="2"/>
    </row>
    <row r="144" spans="2:8" x14ac:dyDescent="0.25">
      <c r="B144" s="2"/>
      <c r="C144" s="4"/>
      <c r="D144" s="4"/>
      <c r="E144" s="8"/>
      <c r="F144" s="2"/>
      <c r="G144" s="2"/>
      <c r="H144" s="2"/>
    </row>
    <row r="145" spans="2:8" x14ac:dyDescent="0.25">
      <c r="E145" s="2"/>
      <c r="F145" s="2"/>
      <c r="G145" s="2"/>
      <c r="H145" s="2"/>
    </row>
    <row r="146" spans="2:8" x14ac:dyDescent="0.25">
      <c r="E146" s="2"/>
      <c r="F146" s="2"/>
      <c r="G146" s="2"/>
      <c r="H146" s="2"/>
    </row>
    <row r="147" spans="2:8" x14ac:dyDescent="0.25">
      <c r="D147" s="4"/>
      <c r="E147" s="3"/>
      <c r="F147" s="2"/>
      <c r="G147" s="2"/>
      <c r="H147" s="2"/>
    </row>
    <row r="148" spans="2:8" x14ac:dyDescent="0.25">
      <c r="E148" s="2"/>
      <c r="F148" s="2"/>
      <c r="G148" s="2"/>
      <c r="H148" s="2"/>
    </row>
    <row r="149" spans="2:8" x14ac:dyDescent="0.25">
      <c r="E149" s="2"/>
      <c r="F149" s="2"/>
      <c r="G149" s="2"/>
      <c r="H149" s="2"/>
    </row>
    <row r="150" spans="2:8" x14ac:dyDescent="0.25">
      <c r="B150" s="2"/>
      <c r="D150" s="4"/>
      <c r="E150" s="3"/>
      <c r="F150" s="2"/>
      <c r="G150" s="2"/>
      <c r="H150" s="2"/>
    </row>
    <row r="151" spans="2:8" x14ac:dyDescent="0.25">
      <c r="D151" s="4"/>
      <c r="E151" s="2"/>
      <c r="F151" s="2"/>
      <c r="G151" s="2"/>
      <c r="H151" s="2"/>
    </row>
    <row r="152" spans="2:8" x14ac:dyDescent="0.25">
      <c r="B152" s="2"/>
      <c r="D152" s="4"/>
      <c r="E152" s="2"/>
      <c r="F152" s="2"/>
      <c r="G152" s="2"/>
      <c r="H152" s="2"/>
    </row>
    <row r="153" spans="2:8" x14ac:dyDescent="0.25">
      <c r="E153" s="2"/>
      <c r="F153" s="2"/>
      <c r="G153" s="2"/>
      <c r="H153" s="2"/>
    </row>
    <row r="154" spans="2:8" x14ac:dyDescent="0.25">
      <c r="E154" s="2"/>
      <c r="F154" s="2"/>
      <c r="G154" s="2"/>
      <c r="H154" s="2"/>
    </row>
    <row r="155" spans="2:8" x14ac:dyDescent="0.25">
      <c r="D155" s="4"/>
      <c r="E155" s="3"/>
      <c r="F155" s="2"/>
      <c r="G155" s="2"/>
      <c r="H155" s="2"/>
    </row>
    <row r="156" spans="2:8" x14ac:dyDescent="0.25">
      <c r="D156" s="4"/>
      <c r="E156" s="2"/>
      <c r="F156" s="2"/>
      <c r="G156" s="2"/>
      <c r="H156" s="2"/>
    </row>
    <row r="157" spans="2:8" x14ac:dyDescent="0.25">
      <c r="C157" s="4"/>
      <c r="D157" s="4"/>
      <c r="E157" s="2"/>
      <c r="F157" s="2"/>
      <c r="G157" s="2"/>
      <c r="H157" s="2"/>
    </row>
    <row r="158" spans="2:8" x14ac:dyDescent="0.25">
      <c r="B158" s="2"/>
      <c r="E158" s="2"/>
      <c r="F158" s="2"/>
      <c r="G158" s="2"/>
      <c r="H158" s="2"/>
    </row>
    <row r="159" spans="2:8" x14ac:dyDescent="0.25">
      <c r="B159" s="2"/>
      <c r="C159" s="4"/>
      <c r="D159" s="4"/>
      <c r="E159" s="3"/>
      <c r="F159" s="2"/>
      <c r="G159" s="2"/>
      <c r="H159" s="2"/>
    </row>
    <row r="160" spans="2:8" x14ac:dyDescent="0.25">
      <c r="B160" s="2"/>
      <c r="E160" s="2"/>
      <c r="F160" s="2"/>
      <c r="G160" s="2"/>
      <c r="H160" s="2"/>
    </row>
    <row r="161" spans="2:8" x14ac:dyDescent="0.25">
      <c r="B161" s="2"/>
      <c r="E161" s="2"/>
      <c r="F161" s="2"/>
      <c r="G161" s="2"/>
      <c r="H161" s="2"/>
    </row>
    <row r="162" spans="2:8" x14ac:dyDescent="0.25">
      <c r="E162" s="2"/>
      <c r="F162" s="2"/>
      <c r="G162" s="2"/>
      <c r="H162" s="2"/>
    </row>
    <row r="163" spans="2:8" x14ac:dyDescent="0.25">
      <c r="B163" s="2"/>
      <c r="D163" s="4"/>
      <c r="E163" s="3"/>
      <c r="F163" s="2"/>
      <c r="G163" s="2"/>
      <c r="H163" s="2"/>
    </row>
    <row r="164" spans="2:8" x14ac:dyDescent="0.25">
      <c r="D164" s="4"/>
      <c r="E164" s="3"/>
      <c r="F164" s="2"/>
      <c r="G164" s="2"/>
      <c r="H164" s="2"/>
    </row>
    <row r="165" spans="2:8" x14ac:dyDescent="0.25">
      <c r="E165" s="2"/>
      <c r="F165" s="2"/>
      <c r="G165" s="2"/>
      <c r="H165" s="2"/>
    </row>
    <row r="166" spans="2:8" x14ac:dyDescent="0.25">
      <c r="B166" s="2"/>
      <c r="F166" s="2"/>
      <c r="G166" s="2"/>
      <c r="H166" s="2"/>
    </row>
    <row r="167" spans="2:8" x14ac:dyDescent="0.25">
      <c r="B167" s="2"/>
      <c r="C167" s="4"/>
      <c r="D167" s="4"/>
      <c r="F167" s="2"/>
      <c r="G167" s="2"/>
      <c r="H167" s="2"/>
    </row>
  </sheetData>
  <sortState ref="A2:K171">
    <sortCondition ref="B2:B171"/>
  </sortState>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
  <sheetViews>
    <sheetView topLeftCell="C1" workbookViewId="0">
      <selection activeCell="N2" sqref="N2:Q85"/>
    </sheetView>
  </sheetViews>
  <sheetFormatPr defaultRowHeight="15" x14ac:dyDescent="0.25"/>
  <cols>
    <col min="1" max="1" width="5.7109375" style="2" customWidth="1"/>
    <col min="2" max="2" width="30.7109375" customWidth="1"/>
    <col min="4" max="5" width="20.7109375" customWidth="1"/>
    <col min="6" max="13" width="1.7109375" customWidth="1"/>
    <col min="14" max="14" width="5.7109375" customWidth="1"/>
    <col min="15" max="15" width="30.7109375" customWidth="1"/>
    <col min="16" max="17" width="20.7109375" customWidth="1"/>
    <col min="18" max="18" width="50.7109375" customWidth="1"/>
  </cols>
  <sheetData>
    <row r="1" spans="1:18" s="2" customFormat="1" x14ac:dyDescent="0.25">
      <c r="A1" s="2" t="s">
        <v>0</v>
      </c>
      <c r="B1" s="2" t="s">
        <v>2</v>
      </c>
      <c r="D1" s="2" t="s">
        <v>3</v>
      </c>
      <c r="E1" s="2" t="s">
        <v>4</v>
      </c>
      <c r="N1" s="1" t="s">
        <v>0</v>
      </c>
      <c r="O1" s="2" t="s">
        <v>26</v>
      </c>
      <c r="P1" s="2" t="s">
        <v>3</v>
      </c>
      <c r="Q1" s="2" t="s">
        <v>4</v>
      </c>
      <c r="R1" s="2" t="s">
        <v>5</v>
      </c>
    </row>
    <row r="2" spans="1:18" s="2" customFormat="1" x14ac:dyDescent="0.25">
      <c r="A2" s="2" t="s">
        <v>6</v>
      </c>
      <c r="B2" s="2" t="s">
        <v>80</v>
      </c>
      <c r="C2" s="2" t="s">
        <v>81</v>
      </c>
      <c r="D2" s="2" t="s">
        <v>82</v>
      </c>
      <c r="E2" s="2" t="s">
        <v>83</v>
      </c>
      <c r="F2" s="2">
        <f>FIND(" ",CONCATENATE(TRIM(SUBSTITUTE(D2,"-"," ")),"  "))</f>
        <v>5</v>
      </c>
      <c r="G2" s="2" t="str">
        <f>IF(F2&gt;1,MID(TRIM(D2),1,F2-1)," ")</f>
        <v>1863</v>
      </c>
      <c r="H2" s="2" t="str">
        <f t="shared" ref="H2" si="0">MID(TRIM(D2),F2+1,20)</f>
        <v/>
      </c>
      <c r="I2" s="2">
        <f>FIND("-",CONCATENATE(H2,"-    "))</f>
        <v>1</v>
      </c>
      <c r="J2" s="2">
        <f>FIND(" ",CONCATENATE(TRIM(SUBSTITUTE(E2,"-"," ")),"  "))</f>
        <v>5</v>
      </c>
      <c r="K2" s="2" t="str">
        <f>IF(J2&gt;1,MID(TRIM(E2),1,J2-1)," ")</f>
        <v>1895</v>
      </c>
      <c r="L2" s="2" t="str">
        <f t="shared" ref="L2" si="1">MID(TRIM(E2),J2+1,20)</f>
        <v/>
      </c>
      <c r="M2" s="2">
        <f>FIND("-",CONCATENATE(L2,"-    "))</f>
        <v>1</v>
      </c>
      <c r="N2" s="1" t="s">
        <v>6</v>
      </c>
      <c r="O2" s="2" t="str">
        <f>B2</f>
        <v>Chhristen, Ella</v>
      </c>
      <c r="P2" s="2" t="str">
        <f t="shared" ref="P2" si="2">TRIM(CONCATENATE(IF(I2&gt;1,CONCATENATE(MID(H2,I2+1,3)," ",MID(H2,1,I2-1),", ")," "),G2))</f>
        <v>1863</v>
      </c>
      <c r="Q2" s="2" t="str">
        <f t="shared" ref="Q2" si="3">TRIM(CONCATENATE(IF(M2&gt;1,CONCATENATE(MID(L2,M2+1,3)," ",MID(L2,1,M2-1),", ")," "),K2))</f>
        <v>1895</v>
      </c>
    </row>
    <row r="3" spans="1:18" s="2" customFormat="1" x14ac:dyDescent="0.25">
      <c r="B3" s="2" t="s">
        <v>84</v>
      </c>
      <c r="C3" s="2" t="s">
        <v>85</v>
      </c>
      <c r="D3" s="2" t="s">
        <v>86</v>
      </c>
      <c r="E3" s="2" t="s">
        <v>87</v>
      </c>
      <c r="F3" s="2">
        <f t="shared" ref="F3:F66" si="4">FIND(" ",CONCATENATE(TRIM(SUBSTITUTE(D3,"-"," ")),"  "))</f>
        <v>5</v>
      </c>
      <c r="G3" s="2" t="str">
        <f t="shared" ref="G3:G66" si="5">IF(F3&gt;1,MID(TRIM(D3),1,F3-1)," ")</f>
        <v>1857</v>
      </c>
      <c r="H3" s="2" t="str">
        <f t="shared" ref="H3:H66" si="6">MID(TRIM(D3),F3+1,20)</f>
        <v/>
      </c>
      <c r="I3" s="2">
        <f t="shared" ref="I3:I66" si="7">FIND("-",CONCATENATE(H3,"-    "))</f>
        <v>1</v>
      </c>
      <c r="J3" s="2">
        <f t="shared" ref="J3:J66" si="8">FIND(" ",CONCATENATE(TRIM(SUBSTITUTE(E3,"-"," ")),"  "))</f>
        <v>5</v>
      </c>
      <c r="K3" s="2" t="str">
        <f t="shared" ref="K3:K66" si="9">IF(J3&gt;1,MID(TRIM(E3),1,J3-1)," ")</f>
        <v>1934</v>
      </c>
      <c r="L3" s="2" t="str">
        <f t="shared" ref="L3:L66" si="10">MID(TRIM(E3),J3+1,20)</f>
        <v/>
      </c>
      <c r="M3" s="2">
        <f t="shared" ref="M3:M66" si="11">FIND("-",CONCATENATE(L3,"-    "))</f>
        <v>1</v>
      </c>
      <c r="N3" s="1" t="s">
        <v>6</v>
      </c>
      <c r="O3" s="2" t="str">
        <f t="shared" ref="O3:O66" si="12">B3</f>
        <v>Christen, Samuel</v>
      </c>
      <c r="P3" s="2" t="str">
        <f t="shared" ref="P3:P66" si="13">TRIM(CONCATENATE(IF(I3&gt;1,CONCATENATE(MID(H3,I3+1,3)," ",MID(H3,1,I3-1),", ")," "),G3))</f>
        <v>1857</v>
      </c>
      <c r="Q3" s="2" t="str">
        <f t="shared" ref="Q3:Q66" si="14">TRIM(CONCATENATE(IF(M3&gt;1,CONCATENATE(MID(L3,M3+1,3)," ",MID(L3,1,M3-1),", ")," "),K3))</f>
        <v>1934</v>
      </c>
    </row>
    <row r="4" spans="1:18" s="2" customFormat="1" x14ac:dyDescent="0.25">
      <c r="B4" s="2" t="s">
        <v>88</v>
      </c>
      <c r="C4" s="2" t="s">
        <v>89</v>
      </c>
      <c r="D4" s="2" t="s">
        <v>90</v>
      </c>
      <c r="E4" s="2" t="s">
        <v>91</v>
      </c>
      <c r="F4" s="2">
        <f t="shared" si="4"/>
        <v>5</v>
      </c>
      <c r="G4" s="2" t="str">
        <f t="shared" si="5"/>
        <v>1866</v>
      </c>
      <c r="H4" s="2" t="str">
        <f t="shared" si="6"/>
        <v/>
      </c>
      <c r="I4" s="2">
        <f t="shared" si="7"/>
        <v>1</v>
      </c>
      <c r="J4" s="2">
        <f t="shared" si="8"/>
        <v>5</v>
      </c>
      <c r="K4" s="2" t="str">
        <f t="shared" si="9"/>
        <v>1912</v>
      </c>
      <c r="L4" s="2" t="str">
        <f t="shared" si="10"/>
        <v/>
      </c>
      <c r="M4" s="2">
        <f t="shared" si="11"/>
        <v>1</v>
      </c>
      <c r="N4" s="1" t="s">
        <v>6</v>
      </c>
      <c r="O4" s="2" t="str">
        <f t="shared" si="12"/>
        <v xml:space="preserve">Skogen, Lorentse   </v>
      </c>
      <c r="P4" s="2" t="str">
        <f t="shared" si="13"/>
        <v>1866</v>
      </c>
      <c r="Q4" s="2" t="str">
        <f t="shared" si="14"/>
        <v>1912</v>
      </c>
    </row>
    <row r="5" spans="1:18" s="2" customFormat="1" x14ac:dyDescent="0.25">
      <c r="B5" s="2" t="s">
        <v>92</v>
      </c>
      <c r="C5" s="2" t="s">
        <v>93</v>
      </c>
      <c r="D5" s="2" t="s">
        <v>94</v>
      </c>
      <c r="E5" s="2" t="s">
        <v>95</v>
      </c>
      <c r="F5" s="2">
        <f t="shared" si="4"/>
        <v>5</v>
      </c>
      <c r="G5" s="2" t="str">
        <f t="shared" si="5"/>
        <v>1864</v>
      </c>
      <c r="H5" s="2" t="str">
        <f t="shared" si="6"/>
        <v/>
      </c>
      <c r="I5" s="2">
        <f t="shared" si="7"/>
        <v>1</v>
      </c>
      <c r="J5" s="2">
        <f t="shared" si="8"/>
        <v>5</v>
      </c>
      <c r="K5" s="2" t="str">
        <f t="shared" si="9"/>
        <v>1913</v>
      </c>
      <c r="L5" s="2" t="str">
        <f t="shared" si="10"/>
        <v/>
      </c>
      <c r="M5" s="2">
        <f t="shared" si="11"/>
        <v>1</v>
      </c>
      <c r="N5" s="1" t="s">
        <v>6</v>
      </c>
      <c r="O5" s="2" t="str">
        <f t="shared" si="12"/>
        <v xml:space="preserve">Scott, Bertha      </v>
      </c>
      <c r="P5" s="2" t="str">
        <f t="shared" si="13"/>
        <v>1864</v>
      </c>
      <c r="Q5" s="2" t="str">
        <f t="shared" si="14"/>
        <v>1913</v>
      </c>
    </row>
    <row r="6" spans="1:18" s="2" customFormat="1" x14ac:dyDescent="0.25">
      <c r="B6" s="2" t="s">
        <v>96</v>
      </c>
      <c r="C6" s="2" t="s">
        <v>97</v>
      </c>
      <c r="D6" s="2" t="s">
        <v>98</v>
      </c>
      <c r="E6" s="2" t="s">
        <v>99</v>
      </c>
      <c r="F6" s="2">
        <f t="shared" si="4"/>
        <v>5</v>
      </c>
      <c r="G6" s="2" t="str">
        <f t="shared" si="5"/>
        <v>1872</v>
      </c>
      <c r="H6" s="2" t="str">
        <f t="shared" si="6"/>
        <v/>
      </c>
      <c r="I6" s="2">
        <f t="shared" si="7"/>
        <v>1</v>
      </c>
      <c r="J6" s="2">
        <f t="shared" si="8"/>
        <v>5</v>
      </c>
      <c r="K6" s="2" t="str">
        <f t="shared" si="9"/>
        <v>1929</v>
      </c>
      <c r="L6" s="2" t="str">
        <f t="shared" si="10"/>
        <v/>
      </c>
      <c r="M6" s="2">
        <f t="shared" si="11"/>
        <v>1</v>
      </c>
      <c r="N6" s="1" t="s">
        <v>6</v>
      </c>
      <c r="O6" s="2" t="str">
        <f t="shared" si="12"/>
        <v xml:space="preserve">Bjerke, Anders           </v>
      </c>
      <c r="P6" s="2" t="str">
        <f t="shared" si="13"/>
        <v>1872</v>
      </c>
      <c r="Q6" s="2" t="str">
        <f t="shared" si="14"/>
        <v>1929</v>
      </c>
    </row>
    <row r="7" spans="1:18" s="2" customFormat="1" x14ac:dyDescent="0.25">
      <c r="B7" s="2" t="s">
        <v>100</v>
      </c>
      <c r="C7" s="2" t="s">
        <v>101</v>
      </c>
      <c r="D7" s="2" t="s">
        <v>102</v>
      </c>
      <c r="E7" s="2" t="s">
        <v>103</v>
      </c>
      <c r="F7" s="2">
        <f t="shared" si="4"/>
        <v>5</v>
      </c>
      <c r="G7" s="2" t="str">
        <f t="shared" si="5"/>
        <v>1861</v>
      </c>
      <c r="H7" s="2" t="str">
        <f t="shared" si="6"/>
        <v/>
      </c>
      <c r="I7" s="2">
        <f t="shared" si="7"/>
        <v>1</v>
      </c>
      <c r="J7" s="2">
        <f t="shared" si="8"/>
        <v>5</v>
      </c>
      <c r="K7" s="2" t="str">
        <f t="shared" si="9"/>
        <v>1894</v>
      </c>
      <c r="L7" s="2" t="str">
        <f t="shared" si="10"/>
        <v/>
      </c>
      <c r="M7" s="2">
        <f t="shared" si="11"/>
        <v>1</v>
      </c>
      <c r="N7" s="1" t="s">
        <v>6</v>
      </c>
      <c r="O7" s="2" t="str">
        <f t="shared" si="12"/>
        <v xml:space="preserve">Johnson, Bertha        </v>
      </c>
      <c r="P7" s="2" t="str">
        <f t="shared" si="13"/>
        <v>1861</v>
      </c>
      <c r="Q7" s="2" t="str">
        <f t="shared" si="14"/>
        <v>1894</v>
      </c>
    </row>
    <row r="8" spans="1:18" s="2" customFormat="1" x14ac:dyDescent="0.25">
      <c r="B8" s="2" t="s">
        <v>104</v>
      </c>
      <c r="C8" s="2" t="s">
        <v>93</v>
      </c>
      <c r="D8" s="2" t="s">
        <v>105</v>
      </c>
      <c r="E8" s="2" t="s">
        <v>106</v>
      </c>
      <c r="F8" s="2">
        <f t="shared" si="4"/>
        <v>5</v>
      </c>
      <c r="G8" s="2" t="str">
        <f t="shared" si="5"/>
        <v>1851</v>
      </c>
      <c r="H8" s="2" t="str">
        <f t="shared" si="6"/>
        <v/>
      </c>
      <c r="I8" s="2">
        <f t="shared" si="7"/>
        <v>1</v>
      </c>
      <c r="J8" s="2">
        <f t="shared" si="8"/>
        <v>5</v>
      </c>
      <c r="K8" s="2" t="str">
        <f t="shared" si="9"/>
        <v>1900</v>
      </c>
      <c r="L8" s="2" t="str">
        <f t="shared" si="10"/>
        <v/>
      </c>
      <c r="M8" s="2">
        <f t="shared" si="11"/>
        <v>1</v>
      </c>
      <c r="N8" s="1" t="s">
        <v>6</v>
      </c>
      <c r="O8" s="2" t="str">
        <f t="shared" si="12"/>
        <v xml:space="preserve">Johnson, Hector        </v>
      </c>
      <c r="P8" s="2" t="str">
        <f t="shared" si="13"/>
        <v>1851</v>
      </c>
      <c r="Q8" s="2" t="str">
        <f t="shared" si="14"/>
        <v>1900</v>
      </c>
    </row>
    <row r="9" spans="1:18" s="2" customFormat="1" x14ac:dyDescent="0.25">
      <c r="B9" s="2" t="s">
        <v>107</v>
      </c>
      <c r="C9" s="2" t="s">
        <v>108</v>
      </c>
      <c r="D9" s="2" t="s">
        <v>109</v>
      </c>
      <c r="E9" s="2" t="s">
        <v>110</v>
      </c>
      <c r="F9" s="2">
        <f t="shared" si="4"/>
        <v>5</v>
      </c>
      <c r="G9" s="2" t="str">
        <f t="shared" si="5"/>
        <v>1873</v>
      </c>
      <c r="H9" s="2" t="str">
        <f t="shared" si="6"/>
        <v/>
      </c>
      <c r="I9" s="2">
        <f t="shared" si="7"/>
        <v>1</v>
      </c>
      <c r="J9" s="2">
        <f t="shared" si="8"/>
        <v>5</v>
      </c>
      <c r="K9" s="2" t="str">
        <f t="shared" si="9"/>
        <v>1927</v>
      </c>
      <c r="L9" s="2" t="str">
        <f t="shared" si="10"/>
        <v/>
      </c>
      <c r="M9" s="2">
        <f t="shared" si="11"/>
        <v>1</v>
      </c>
      <c r="N9" s="1" t="s">
        <v>6</v>
      </c>
      <c r="O9" s="2" t="str">
        <f t="shared" si="12"/>
        <v xml:space="preserve">Henderson, Steen      </v>
      </c>
      <c r="P9" s="2" t="str">
        <f t="shared" si="13"/>
        <v>1873</v>
      </c>
      <c r="Q9" s="2" t="str">
        <f t="shared" si="14"/>
        <v>1927</v>
      </c>
    </row>
    <row r="10" spans="1:18" s="2" customFormat="1" x14ac:dyDescent="0.25">
      <c r="B10" s="2" t="s">
        <v>111</v>
      </c>
      <c r="C10" s="2" t="s">
        <v>112</v>
      </c>
      <c r="D10" s="2" t="s">
        <v>113</v>
      </c>
      <c r="E10" s="2" t="s">
        <v>114</v>
      </c>
      <c r="F10" s="2">
        <f t="shared" si="4"/>
        <v>5</v>
      </c>
      <c r="G10" s="2" t="str">
        <f t="shared" si="5"/>
        <v>1862</v>
      </c>
      <c r="H10" s="2" t="str">
        <f t="shared" si="6"/>
        <v/>
      </c>
      <c r="I10" s="2">
        <f t="shared" si="7"/>
        <v>1</v>
      </c>
      <c r="J10" s="2">
        <f t="shared" si="8"/>
        <v>5</v>
      </c>
      <c r="K10" s="2" t="str">
        <f t="shared" si="9"/>
        <v>1932</v>
      </c>
      <c r="L10" s="2" t="str">
        <f t="shared" si="10"/>
        <v/>
      </c>
      <c r="M10" s="2">
        <f t="shared" si="11"/>
        <v>1</v>
      </c>
      <c r="N10" s="1" t="s">
        <v>6</v>
      </c>
      <c r="O10" s="2" t="str">
        <f t="shared" si="12"/>
        <v xml:space="preserve">Hovey, Kari           </v>
      </c>
      <c r="P10" s="2" t="str">
        <f t="shared" si="13"/>
        <v>1862</v>
      </c>
      <c r="Q10" s="2" t="str">
        <f t="shared" si="14"/>
        <v>1932</v>
      </c>
    </row>
    <row r="11" spans="1:18" s="2" customFormat="1" x14ac:dyDescent="0.25">
      <c r="B11" s="2" t="s">
        <v>115</v>
      </c>
      <c r="C11" s="2" t="s">
        <v>116</v>
      </c>
      <c r="D11" s="2" t="s">
        <v>117</v>
      </c>
      <c r="E11" s="2" t="s">
        <v>118</v>
      </c>
      <c r="F11" s="2">
        <f t="shared" si="4"/>
        <v>5</v>
      </c>
      <c r="G11" s="2" t="str">
        <f t="shared" si="5"/>
        <v>1830</v>
      </c>
      <c r="H11" s="2" t="str">
        <f t="shared" si="6"/>
        <v/>
      </c>
      <c r="I11" s="2">
        <f t="shared" si="7"/>
        <v>1</v>
      </c>
      <c r="J11" s="2">
        <f t="shared" si="8"/>
        <v>5</v>
      </c>
      <c r="K11" s="2" t="str">
        <f t="shared" si="9"/>
        <v>1925</v>
      </c>
      <c r="L11" s="2" t="str">
        <f t="shared" si="10"/>
        <v/>
      </c>
      <c r="M11" s="2">
        <f t="shared" si="11"/>
        <v>1</v>
      </c>
      <c r="N11" s="1" t="s">
        <v>6</v>
      </c>
      <c r="O11" s="2" t="str">
        <f t="shared" si="12"/>
        <v xml:space="preserve">Hovey, Marit          </v>
      </c>
      <c r="P11" s="2" t="str">
        <f t="shared" si="13"/>
        <v>1830</v>
      </c>
      <c r="Q11" s="2" t="str">
        <f t="shared" si="14"/>
        <v>1925</v>
      </c>
    </row>
    <row r="12" spans="1:18" s="2" customFormat="1" x14ac:dyDescent="0.25">
      <c r="B12" s="2" t="s">
        <v>119</v>
      </c>
      <c r="C12" s="2" t="s">
        <v>120</v>
      </c>
      <c r="D12" s="2" t="s">
        <v>121</v>
      </c>
      <c r="E12" s="2" t="s">
        <v>122</v>
      </c>
      <c r="F12" s="2">
        <f t="shared" si="4"/>
        <v>5</v>
      </c>
      <c r="G12" s="2" t="str">
        <f t="shared" si="5"/>
        <v>1832</v>
      </c>
      <c r="H12" s="2" t="str">
        <f t="shared" si="6"/>
        <v/>
      </c>
      <c r="I12" s="2">
        <f t="shared" si="7"/>
        <v>1</v>
      </c>
      <c r="J12" s="2">
        <f t="shared" si="8"/>
        <v>5</v>
      </c>
      <c r="K12" s="2" t="str">
        <f t="shared" si="9"/>
        <v>1923</v>
      </c>
      <c r="L12" s="2" t="str">
        <f t="shared" si="10"/>
        <v/>
      </c>
      <c r="M12" s="2">
        <f t="shared" si="11"/>
        <v>1</v>
      </c>
      <c r="N12" s="1" t="s">
        <v>6</v>
      </c>
      <c r="O12" s="2" t="str">
        <f t="shared" si="12"/>
        <v xml:space="preserve">Hovey, Ole O.         </v>
      </c>
      <c r="P12" s="2" t="str">
        <f t="shared" si="13"/>
        <v>1832</v>
      </c>
      <c r="Q12" s="2" t="str">
        <f t="shared" si="14"/>
        <v>1923</v>
      </c>
    </row>
    <row r="13" spans="1:18" s="2" customFormat="1" x14ac:dyDescent="0.25">
      <c r="B13" s="2" t="s">
        <v>123</v>
      </c>
      <c r="C13" s="2" t="s">
        <v>124</v>
      </c>
      <c r="D13" s="2" t="s">
        <v>125</v>
      </c>
      <c r="E13" s="2" t="s">
        <v>126</v>
      </c>
      <c r="F13" s="2">
        <f t="shared" si="4"/>
        <v>5</v>
      </c>
      <c r="G13" s="2" t="str">
        <f t="shared" si="5"/>
        <v>1859</v>
      </c>
      <c r="H13" s="2" t="str">
        <f t="shared" si="6"/>
        <v/>
      </c>
      <c r="I13" s="2">
        <f t="shared" si="7"/>
        <v>1</v>
      </c>
      <c r="J13" s="2">
        <f t="shared" si="8"/>
        <v>5</v>
      </c>
      <c r="K13" s="2" t="str">
        <f t="shared" si="9"/>
        <v>1935</v>
      </c>
      <c r="L13" s="2" t="str">
        <f t="shared" si="10"/>
        <v/>
      </c>
      <c r="M13" s="2">
        <f t="shared" si="11"/>
        <v>1</v>
      </c>
      <c r="N13" s="1" t="s">
        <v>6</v>
      </c>
      <c r="O13" s="2" t="str">
        <f t="shared" si="12"/>
        <v xml:space="preserve">Hovey, Ole T.         </v>
      </c>
      <c r="P13" s="2" t="str">
        <f t="shared" si="13"/>
        <v>1859</v>
      </c>
      <c r="Q13" s="2" t="str">
        <f t="shared" si="14"/>
        <v>1935</v>
      </c>
    </row>
    <row r="14" spans="1:18" s="2" customFormat="1" x14ac:dyDescent="0.25">
      <c r="B14" s="2" t="s">
        <v>127</v>
      </c>
      <c r="C14" s="2" t="s">
        <v>128</v>
      </c>
      <c r="D14" s="2" t="s">
        <v>129</v>
      </c>
      <c r="E14" s="2" t="s">
        <v>130</v>
      </c>
      <c r="F14" s="2">
        <f t="shared" si="4"/>
        <v>5</v>
      </c>
      <c r="G14" s="2" t="str">
        <f t="shared" si="5"/>
        <v>1893</v>
      </c>
      <c r="H14" s="2" t="str">
        <f t="shared" si="6"/>
        <v/>
      </c>
      <c r="I14" s="2">
        <f t="shared" si="7"/>
        <v>1</v>
      </c>
      <c r="J14" s="2">
        <f t="shared" si="8"/>
        <v>5</v>
      </c>
      <c r="K14" s="2" t="str">
        <f t="shared" si="9"/>
        <v>1915</v>
      </c>
      <c r="L14" s="2" t="str">
        <f t="shared" si="10"/>
        <v/>
      </c>
      <c r="M14" s="2">
        <f t="shared" si="11"/>
        <v>1</v>
      </c>
      <c r="N14" s="1" t="s">
        <v>6</v>
      </c>
      <c r="O14" s="2" t="str">
        <f t="shared" si="12"/>
        <v xml:space="preserve">Hovey, Theodore O.    </v>
      </c>
      <c r="P14" s="2" t="str">
        <f t="shared" si="13"/>
        <v>1893</v>
      </c>
      <c r="Q14" s="2" t="str">
        <f t="shared" si="14"/>
        <v>1915</v>
      </c>
    </row>
    <row r="15" spans="1:18" s="2" customFormat="1" x14ac:dyDescent="0.25">
      <c r="B15" s="2" t="s">
        <v>131</v>
      </c>
      <c r="C15" s="2" t="s">
        <v>132</v>
      </c>
      <c r="D15" s="2" t="s">
        <v>133</v>
      </c>
      <c r="E15" s="2" t="s">
        <v>110</v>
      </c>
      <c r="F15" s="2">
        <f t="shared" si="4"/>
        <v>5</v>
      </c>
      <c r="G15" s="2" t="str">
        <f t="shared" si="5"/>
        <v>1902</v>
      </c>
      <c r="H15" s="2" t="str">
        <f t="shared" si="6"/>
        <v/>
      </c>
      <c r="I15" s="2">
        <f t="shared" si="7"/>
        <v>1</v>
      </c>
      <c r="J15" s="2">
        <f t="shared" si="8"/>
        <v>5</v>
      </c>
      <c r="K15" s="2" t="str">
        <f t="shared" si="9"/>
        <v>1927</v>
      </c>
      <c r="L15" s="2" t="str">
        <f t="shared" si="10"/>
        <v/>
      </c>
      <c r="M15" s="2">
        <f t="shared" si="11"/>
        <v>1</v>
      </c>
      <c r="N15" s="1" t="s">
        <v>6</v>
      </c>
      <c r="O15" s="2" t="str">
        <f t="shared" si="12"/>
        <v xml:space="preserve">Ask, Gladys Howey       </v>
      </c>
      <c r="P15" s="2" t="str">
        <f t="shared" si="13"/>
        <v>1902</v>
      </c>
      <c r="Q15" s="2" t="str">
        <f t="shared" si="14"/>
        <v>1927</v>
      </c>
    </row>
    <row r="16" spans="1:18" s="2" customFormat="1" x14ac:dyDescent="0.25">
      <c r="B16" s="2" t="s">
        <v>134</v>
      </c>
      <c r="C16" s="2" t="s">
        <v>135</v>
      </c>
      <c r="D16" s="2" t="s">
        <v>136</v>
      </c>
      <c r="E16" s="2" t="s">
        <v>137</v>
      </c>
      <c r="F16" s="2">
        <f t="shared" si="4"/>
        <v>5</v>
      </c>
      <c r="G16" s="2" t="str">
        <f t="shared" si="5"/>
        <v>1880</v>
      </c>
      <c r="H16" s="2" t="str">
        <f t="shared" si="6"/>
        <v/>
      </c>
      <c r="I16" s="2">
        <f t="shared" si="7"/>
        <v>1</v>
      </c>
      <c r="J16" s="2">
        <f t="shared" si="8"/>
        <v>5</v>
      </c>
      <c r="K16" s="2" t="str">
        <f t="shared" si="9"/>
        <v>1904</v>
      </c>
      <c r="L16" s="2" t="str">
        <f t="shared" si="10"/>
        <v/>
      </c>
      <c r="M16" s="2">
        <f t="shared" si="11"/>
        <v>1</v>
      </c>
      <c r="N16" s="1" t="s">
        <v>6</v>
      </c>
      <c r="O16" s="2" t="str">
        <f t="shared" si="12"/>
        <v>Christianson, H. C.</v>
      </c>
      <c r="P16" s="2" t="str">
        <f t="shared" si="13"/>
        <v>1880</v>
      </c>
      <c r="Q16" s="2" t="str">
        <f t="shared" si="14"/>
        <v>1904</v>
      </c>
    </row>
    <row r="17" spans="2:17" s="2" customFormat="1" x14ac:dyDescent="0.25">
      <c r="B17" s="2" t="s">
        <v>138</v>
      </c>
      <c r="C17" s="2" t="s">
        <v>139</v>
      </c>
      <c r="D17" s="2" t="s">
        <v>140</v>
      </c>
      <c r="E17" s="2" t="s">
        <v>141</v>
      </c>
      <c r="F17" s="2">
        <f t="shared" si="4"/>
        <v>5</v>
      </c>
      <c r="G17" s="2" t="str">
        <f t="shared" si="5"/>
        <v>1887</v>
      </c>
      <c r="H17" s="2" t="str">
        <f t="shared" si="6"/>
        <v/>
      </c>
      <c r="I17" s="2">
        <f t="shared" si="7"/>
        <v>1</v>
      </c>
      <c r="J17" s="2">
        <f t="shared" si="8"/>
        <v>5</v>
      </c>
      <c r="K17" s="2" t="str">
        <f t="shared" si="9"/>
        <v>1910</v>
      </c>
      <c r="L17" s="2" t="str">
        <f t="shared" si="10"/>
        <v/>
      </c>
      <c r="M17" s="2">
        <f t="shared" si="11"/>
        <v>1</v>
      </c>
      <c r="N17" s="1" t="s">
        <v>6</v>
      </c>
      <c r="O17" s="2" t="str">
        <f t="shared" si="12"/>
        <v>Christianson, Martha B.</v>
      </c>
      <c r="P17" s="2" t="str">
        <f t="shared" si="13"/>
        <v>1887</v>
      </c>
      <c r="Q17" s="2" t="str">
        <f t="shared" si="14"/>
        <v>1910</v>
      </c>
    </row>
    <row r="18" spans="2:17" s="2" customFormat="1" x14ac:dyDescent="0.25">
      <c r="B18" s="2" t="s">
        <v>142</v>
      </c>
      <c r="C18" s="2" t="s">
        <v>143</v>
      </c>
      <c r="D18" s="2" t="s">
        <v>144</v>
      </c>
      <c r="E18" s="2" t="s">
        <v>145</v>
      </c>
      <c r="F18" s="2">
        <f t="shared" si="4"/>
        <v>5</v>
      </c>
      <c r="G18" s="2" t="str">
        <f t="shared" si="5"/>
        <v>1891</v>
      </c>
      <c r="H18" s="2" t="str">
        <f t="shared" si="6"/>
        <v/>
      </c>
      <c r="I18" s="2">
        <f t="shared" si="7"/>
        <v>1</v>
      </c>
      <c r="J18" s="2">
        <f t="shared" si="8"/>
        <v>5</v>
      </c>
      <c r="K18" s="2" t="str">
        <f t="shared" si="9"/>
        <v>1911</v>
      </c>
      <c r="L18" s="2" t="str">
        <f t="shared" si="10"/>
        <v/>
      </c>
      <c r="M18" s="2">
        <f t="shared" si="11"/>
        <v>1</v>
      </c>
      <c r="N18" s="1" t="s">
        <v>6</v>
      </c>
      <c r="O18" s="2" t="str">
        <f t="shared" si="12"/>
        <v>Ellingson, Elmer</v>
      </c>
      <c r="P18" s="2" t="str">
        <f t="shared" si="13"/>
        <v>1891</v>
      </c>
      <c r="Q18" s="2" t="str">
        <f t="shared" si="14"/>
        <v>1911</v>
      </c>
    </row>
    <row r="19" spans="2:17" s="2" customFormat="1" x14ac:dyDescent="0.25">
      <c r="B19" s="2" t="s">
        <v>146</v>
      </c>
      <c r="C19" s="2" t="s">
        <v>147</v>
      </c>
      <c r="D19" s="2" t="s">
        <v>148</v>
      </c>
      <c r="E19" s="2" t="s">
        <v>149</v>
      </c>
      <c r="F19" s="2">
        <f t="shared" si="4"/>
        <v>5</v>
      </c>
      <c r="G19" s="2" t="str">
        <f t="shared" si="5"/>
        <v>1826</v>
      </c>
      <c r="H19" s="2" t="str">
        <f t="shared" si="6"/>
        <v/>
      </c>
      <c r="I19" s="2">
        <f t="shared" si="7"/>
        <v>1</v>
      </c>
      <c r="J19" s="2">
        <f t="shared" si="8"/>
        <v>5</v>
      </c>
      <c r="K19" s="2" t="str">
        <f t="shared" si="9"/>
        <v>1920</v>
      </c>
      <c r="L19" s="2" t="str">
        <f t="shared" si="10"/>
        <v/>
      </c>
      <c r="M19" s="2">
        <f t="shared" si="11"/>
        <v>1</v>
      </c>
      <c r="N19" s="1" t="s">
        <v>6</v>
      </c>
      <c r="O19" s="2" t="str">
        <f t="shared" si="12"/>
        <v>Ellingson, Martha</v>
      </c>
      <c r="P19" s="2" t="str">
        <f t="shared" si="13"/>
        <v>1826</v>
      </c>
      <c r="Q19" s="2" t="str">
        <f t="shared" si="14"/>
        <v>1920</v>
      </c>
    </row>
    <row r="20" spans="2:17" s="2" customFormat="1" x14ac:dyDescent="0.25">
      <c r="B20" s="2" t="s">
        <v>150</v>
      </c>
      <c r="C20" s="2" t="s">
        <v>151</v>
      </c>
      <c r="D20" s="2" t="s">
        <v>152</v>
      </c>
      <c r="E20" s="2" t="s">
        <v>153</v>
      </c>
      <c r="F20" s="2">
        <f t="shared" si="4"/>
        <v>5</v>
      </c>
      <c r="G20" s="2" t="str">
        <f t="shared" si="5"/>
        <v>1876</v>
      </c>
      <c r="H20" s="2" t="str">
        <f t="shared" si="6"/>
        <v>24-Dec</v>
      </c>
      <c r="I20" s="2">
        <f t="shared" si="7"/>
        <v>3</v>
      </c>
      <c r="J20" s="2">
        <f t="shared" si="8"/>
        <v>5</v>
      </c>
      <c r="K20" s="2" t="str">
        <f t="shared" si="9"/>
        <v>1909</v>
      </c>
      <c r="L20" s="2" t="str">
        <f t="shared" si="10"/>
        <v>17-Nov</v>
      </c>
      <c r="M20" s="2">
        <f t="shared" si="11"/>
        <v>3</v>
      </c>
      <c r="N20" s="1" t="s">
        <v>6</v>
      </c>
      <c r="O20" s="2" t="str">
        <f t="shared" si="12"/>
        <v>Ellingson, Mathilda</v>
      </c>
      <c r="P20" s="2" t="str">
        <f t="shared" si="13"/>
        <v>Dec 24, 1876</v>
      </c>
      <c r="Q20" s="2" t="str">
        <f t="shared" si="14"/>
        <v>Nov 17, 1909</v>
      </c>
    </row>
    <row r="21" spans="2:17" s="2" customFormat="1" x14ac:dyDescent="0.25">
      <c r="B21" s="2" t="s">
        <v>154</v>
      </c>
      <c r="C21" s="2" t="s">
        <v>155</v>
      </c>
      <c r="D21" s="2" t="s">
        <v>156</v>
      </c>
      <c r="E21" s="2" t="s">
        <v>157</v>
      </c>
      <c r="F21" s="2">
        <f t="shared" si="4"/>
        <v>5</v>
      </c>
      <c r="G21" s="2" t="str">
        <f t="shared" si="5"/>
        <v>1854</v>
      </c>
      <c r="H21" s="2" t="str">
        <f t="shared" si="6"/>
        <v>25-Jan</v>
      </c>
      <c r="I21" s="2">
        <f t="shared" si="7"/>
        <v>3</v>
      </c>
      <c r="J21" s="2">
        <f t="shared" si="8"/>
        <v>5</v>
      </c>
      <c r="K21" s="2" t="str">
        <f t="shared" si="9"/>
        <v>1908</v>
      </c>
      <c r="L21" s="2" t="str">
        <f t="shared" si="10"/>
        <v>17-Nov</v>
      </c>
      <c r="M21" s="2">
        <f t="shared" si="11"/>
        <v>3</v>
      </c>
      <c r="N21" s="1" t="s">
        <v>6</v>
      </c>
      <c r="O21" s="2" t="str">
        <f t="shared" si="12"/>
        <v>Ellingson, Nels O.</v>
      </c>
      <c r="P21" s="2" t="str">
        <f t="shared" si="13"/>
        <v>Jan 25, 1854</v>
      </c>
      <c r="Q21" s="2" t="str">
        <f t="shared" si="14"/>
        <v>Nov 17, 1908</v>
      </c>
    </row>
    <row r="22" spans="2:17" s="2" customFormat="1" x14ac:dyDescent="0.25">
      <c r="B22" s="2" t="s">
        <v>158</v>
      </c>
      <c r="C22" s="2" t="s">
        <v>159</v>
      </c>
      <c r="D22" s="2" t="s">
        <v>160</v>
      </c>
      <c r="E22" s="2" t="s">
        <v>149</v>
      </c>
      <c r="F22" s="2">
        <f t="shared" si="4"/>
        <v>5</v>
      </c>
      <c r="G22" s="2" t="str">
        <f t="shared" si="5"/>
        <v>1856</v>
      </c>
      <c r="H22" s="2" t="str">
        <f t="shared" si="6"/>
        <v/>
      </c>
      <c r="I22" s="2">
        <f t="shared" si="7"/>
        <v>1</v>
      </c>
      <c r="J22" s="2">
        <f t="shared" si="8"/>
        <v>5</v>
      </c>
      <c r="K22" s="2" t="str">
        <f t="shared" si="9"/>
        <v>1920</v>
      </c>
      <c r="L22" s="2" t="str">
        <f t="shared" si="10"/>
        <v/>
      </c>
      <c r="M22" s="2">
        <f t="shared" si="11"/>
        <v>1</v>
      </c>
      <c r="N22" s="1" t="s">
        <v>6</v>
      </c>
      <c r="O22" s="2" t="str">
        <f t="shared" si="12"/>
        <v>Ellingson, Ole</v>
      </c>
      <c r="P22" s="2" t="str">
        <f t="shared" si="13"/>
        <v>1856</v>
      </c>
      <c r="Q22" s="2" t="str">
        <f t="shared" si="14"/>
        <v>1920</v>
      </c>
    </row>
    <row r="23" spans="2:17" s="2" customFormat="1" x14ac:dyDescent="0.25">
      <c r="B23" s="2" t="s">
        <v>161</v>
      </c>
      <c r="C23" s="2" t="s">
        <v>162</v>
      </c>
      <c r="D23" s="2" t="s">
        <v>163</v>
      </c>
      <c r="E23" s="2" t="s">
        <v>164</v>
      </c>
      <c r="F23" s="2">
        <f t="shared" si="4"/>
        <v>5</v>
      </c>
      <c r="G23" s="2" t="str">
        <f t="shared" si="5"/>
        <v>1847</v>
      </c>
      <c r="H23" s="2" t="str">
        <f t="shared" si="6"/>
        <v/>
      </c>
      <c r="I23" s="2">
        <f t="shared" si="7"/>
        <v>1</v>
      </c>
      <c r="J23" s="2">
        <f t="shared" si="8"/>
        <v>5</v>
      </c>
      <c r="K23" s="2" t="str">
        <f t="shared" si="9"/>
        <v>1919</v>
      </c>
      <c r="L23" s="2" t="str">
        <f t="shared" si="10"/>
        <v/>
      </c>
      <c r="M23" s="2">
        <f t="shared" si="11"/>
        <v>1</v>
      </c>
      <c r="N23" s="1" t="s">
        <v>6</v>
      </c>
      <c r="O23" s="2" t="str">
        <f t="shared" si="12"/>
        <v xml:space="preserve">Nelson, Ingeborg     </v>
      </c>
      <c r="P23" s="2" t="str">
        <f t="shared" si="13"/>
        <v>1847</v>
      </c>
      <c r="Q23" s="2" t="str">
        <f t="shared" si="14"/>
        <v>1919</v>
      </c>
    </row>
    <row r="24" spans="2:17" s="2" customFormat="1" x14ac:dyDescent="0.25">
      <c r="B24" s="2" t="s">
        <v>165</v>
      </c>
      <c r="C24" s="2" t="s">
        <v>128</v>
      </c>
      <c r="D24" s="2" t="s">
        <v>166</v>
      </c>
      <c r="E24" s="2" t="s">
        <v>106</v>
      </c>
      <c r="F24" s="2">
        <f t="shared" si="4"/>
        <v>5</v>
      </c>
      <c r="G24" s="2" t="str">
        <f t="shared" si="5"/>
        <v>1878</v>
      </c>
      <c r="H24" s="2" t="str">
        <f t="shared" si="6"/>
        <v/>
      </c>
      <c r="I24" s="2">
        <f t="shared" si="7"/>
        <v>1</v>
      </c>
      <c r="J24" s="2">
        <f t="shared" si="8"/>
        <v>5</v>
      </c>
      <c r="K24" s="2" t="str">
        <f t="shared" si="9"/>
        <v>1900</v>
      </c>
      <c r="L24" s="2" t="str">
        <f t="shared" si="10"/>
        <v/>
      </c>
      <c r="M24" s="2">
        <f t="shared" si="11"/>
        <v>1</v>
      </c>
      <c r="N24" s="1" t="s">
        <v>6</v>
      </c>
      <c r="O24" s="2" t="str">
        <f t="shared" si="12"/>
        <v xml:space="preserve">Nelson, Joseph       </v>
      </c>
      <c r="P24" s="2" t="str">
        <f t="shared" si="13"/>
        <v>1878</v>
      </c>
      <c r="Q24" s="2" t="str">
        <f t="shared" si="14"/>
        <v>1900</v>
      </c>
    </row>
    <row r="25" spans="2:17" s="2" customFormat="1" x14ac:dyDescent="0.25">
      <c r="B25" s="2" t="s">
        <v>167</v>
      </c>
      <c r="C25" s="2" t="s">
        <v>168</v>
      </c>
      <c r="D25" s="2" t="s">
        <v>169</v>
      </c>
      <c r="E25" s="2" t="s">
        <v>170</v>
      </c>
      <c r="F25" s="2">
        <f t="shared" si="4"/>
        <v>5</v>
      </c>
      <c r="G25" s="2" t="str">
        <f t="shared" si="5"/>
        <v>1891</v>
      </c>
      <c r="H25" s="2" t="str">
        <f t="shared" si="6"/>
        <v/>
      </c>
      <c r="I25" s="2">
        <f t="shared" si="7"/>
        <v>1</v>
      </c>
      <c r="J25" s="2">
        <f t="shared" si="8"/>
        <v>5</v>
      </c>
      <c r="K25" s="2" t="str">
        <f t="shared" si="9"/>
        <v>1925</v>
      </c>
      <c r="L25" s="2" t="str">
        <f t="shared" si="10"/>
        <v/>
      </c>
      <c r="M25" s="2">
        <f t="shared" si="11"/>
        <v>1</v>
      </c>
      <c r="N25" s="1" t="s">
        <v>6</v>
      </c>
      <c r="O25" s="2" t="str">
        <f t="shared" si="12"/>
        <v xml:space="preserve">Nelson, Mahlen       </v>
      </c>
      <c r="P25" s="2" t="str">
        <f t="shared" si="13"/>
        <v>1891</v>
      </c>
      <c r="Q25" s="2" t="str">
        <f t="shared" si="14"/>
        <v>1925</v>
      </c>
    </row>
    <row r="26" spans="2:17" s="2" customFormat="1" x14ac:dyDescent="0.25">
      <c r="B26" s="2" t="s">
        <v>171</v>
      </c>
      <c r="C26" s="2" t="s">
        <v>172</v>
      </c>
      <c r="D26" s="2" t="s">
        <v>163</v>
      </c>
      <c r="E26" s="2" t="s">
        <v>173</v>
      </c>
      <c r="F26" s="2">
        <f t="shared" si="4"/>
        <v>5</v>
      </c>
      <c r="G26" s="2" t="str">
        <f t="shared" si="5"/>
        <v>1847</v>
      </c>
      <c r="H26" s="2" t="str">
        <f t="shared" si="6"/>
        <v/>
      </c>
      <c r="I26" s="2">
        <f t="shared" si="7"/>
        <v>1</v>
      </c>
      <c r="J26" s="2">
        <f t="shared" si="8"/>
        <v>5</v>
      </c>
      <c r="K26" s="2" t="str">
        <f t="shared" si="9"/>
        <v>1915</v>
      </c>
      <c r="L26" s="2" t="str">
        <f t="shared" si="10"/>
        <v/>
      </c>
      <c r="M26" s="2">
        <f t="shared" si="11"/>
        <v>1</v>
      </c>
      <c r="N26" s="1" t="s">
        <v>6</v>
      </c>
      <c r="O26" s="2" t="str">
        <f t="shared" si="12"/>
        <v xml:space="preserve">Nelson, Torgey       </v>
      </c>
      <c r="P26" s="2" t="str">
        <f t="shared" si="13"/>
        <v>1847</v>
      </c>
      <c r="Q26" s="2" t="str">
        <f t="shared" si="14"/>
        <v>1915</v>
      </c>
    </row>
    <row r="27" spans="2:17" s="2" customFormat="1" x14ac:dyDescent="0.25">
      <c r="B27" s="2" t="s">
        <v>174</v>
      </c>
      <c r="C27" s="2" t="s">
        <v>175</v>
      </c>
      <c r="D27" s="2" t="s">
        <v>176</v>
      </c>
      <c r="E27" s="2" t="s">
        <v>91</v>
      </c>
      <c r="F27" s="2">
        <f t="shared" si="4"/>
        <v>5</v>
      </c>
      <c r="G27" s="2" t="str">
        <f t="shared" si="5"/>
        <v>1871</v>
      </c>
      <c r="H27" s="2" t="str">
        <f t="shared" si="6"/>
        <v/>
      </c>
      <c r="I27" s="2">
        <f t="shared" si="7"/>
        <v>1</v>
      </c>
      <c r="J27" s="2">
        <f t="shared" si="8"/>
        <v>5</v>
      </c>
      <c r="K27" s="2" t="str">
        <f t="shared" si="9"/>
        <v>1912</v>
      </c>
      <c r="L27" s="2" t="str">
        <f t="shared" si="10"/>
        <v/>
      </c>
      <c r="M27" s="2">
        <f t="shared" si="11"/>
        <v>1</v>
      </c>
      <c r="N27" s="1" t="s">
        <v>6</v>
      </c>
      <c r="O27" s="2" t="str">
        <f t="shared" si="12"/>
        <v xml:space="preserve">Olson, Mandius      </v>
      </c>
      <c r="P27" s="2" t="str">
        <f t="shared" si="13"/>
        <v>1871</v>
      </c>
      <c r="Q27" s="2" t="str">
        <f t="shared" si="14"/>
        <v>1912</v>
      </c>
    </row>
    <row r="28" spans="2:17" s="2" customFormat="1" x14ac:dyDescent="0.25">
      <c r="B28" s="2" t="s">
        <v>177</v>
      </c>
      <c r="C28" s="2" t="s">
        <v>178</v>
      </c>
      <c r="D28" s="2" t="s">
        <v>179</v>
      </c>
      <c r="E28" s="2" t="s">
        <v>180</v>
      </c>
      <c r="F28" s="2">
        <f t="shared" si="4"/>
        <v>5</v>
      </c>
      <c r="G28" s="2" t="str">
        <f t="shared" si="5"/>
        <v>1869</v>
      </c>
      <c r="H28" s="2" t="str">
        <f t="shared" si="6"/>
        <v>May 12</v>
      </c>
      <c r="I28" s="2">
        <f t="shared" si="7"/>
        <v>7</v>
      </c>
      <c r="J28" s="2">
        <f t="shared" si="8"/>
        <v>5</v>
      </c>
      <c r="K28" s="2" t="str">
        <f t="shared" si="9"/>
        <v>1936</v>
      </c>
      <c r="L28" s="2" t="str">
        <f t="shared" si="10"/>
        <v>Dec 9</v>
      </c>
      <c r="M28" s="2">
        <f t="shared" si="11"/>
        <v>6</v>
      </c>
      <c r="N28" s="1" t="s">
        <v>6</v>
      </c>
      <c r="O28" s="2" t="str">
        <f t="shared" si="12"/>
        <v xml:space="preserve">Owen, Chris         </v>
      </c>
      <c r="P28" s="2" t="str">
        <f t="shared" si="13"/>
        <v>May 12, 1869</v>
      </c>
      <c r="Q28" s="2" t="str">
        <f t="shared" si="14"/>
        <v>Dec 9, 1936</v>
      </c>
    </row>
    <row r="29" spans="2:17" s="2" customFormat="1" x14ac:dyDescent="0.25">
      <c r="B29" s="2" t="s">
        <v>181</v>
      </c>
      <c r="C29" s="2" t="s">
        <v>182</v>
      </c>
      <c r="D29" s="2" t="s">
        <v>183</v>
      </c>
      <c r="E29" s="2" t="s">
        <v>184</v>
      </c>
      <c r="F29" s="2">
        <f t="shared" si="4"/>
        <v>5</v>
      </c>
      <c r="G29" s="2" t="str">
        <f t="shared" si="5"/>
        <v>1825</v>
      </c>
      <c r="H29" s="2" t="str">
        <f t="shared" si="6"/>
        <v/>
      </c>
      <c r="I29" s="2">
        <f t="shared" si="7"/>
        <v>1</v>
      </c>
      <c r="J29" s="2">
        <f t="shared" si="8"/>
        <v>5</v>
      </c>
      <c r="K29" s="2" t="str">
        <f t="shared" si="9"/>
        <v>1913</v>
      </c>
      <c r="L29" s="2" t="str">
        <f t="shared" si="10"/>
        <v/>
      </c>
      <c r="M29" s="2">
        <f t="shared" si="11"/>
        <v>1</v>
      </c>
      <c r="N29" s="1" t="s">
        <v>6</v>
      </c>
      <c r="O29" s="2" t="str">
        <f t="shared" si="12"/>
        <v xml:space="preserve">Questad, Kristine      </v>
      </c>
      <c r="P29" s="2" t="str">
        <f t="shared" si="13"/>
        <v>1825</v>
      </c>
      <c r="Q29" s="2" t="str">
        <f t="shared" si="14"/>
        <v>1913</v>
      </c>
    </row>
    <row r="30" spans="2:17" s="2" customFormat="1" x14ac:dyDescent="0.25">
      <c r="B30" s="2" t="s">
        <v>185</v>
      </c>
      <c r="C30" s="2" t="s">
        <v>186</v>
      </c>
      <c r="D30" s="2" t="s">
        <v>187</v>
      </c>
      <c r="E30" s="2" t="s">
        <v>188</v>
      </c>
      <c r="F30" s="2">
        <f t="shared" si="4"/>
        <v>5</v>
      </c>
      <c r="G30" s="2" t="str">
        <f t="shared" si="5"/>
        <v>1828</v>
      </c>
      <c r="H30" s="2" t="str">
        <f t="shared" si="6"/>
        <v>Jul 8</v>
      </c>
      <c r="I30" s="2">
        <f t="shared" si="7"/>
        <v>6</v>
      </c>
      <c r="J30" s="2">
        <f t="shared" si="8"/>
        <v>5</v>
      </c>
      <c r="K30" s="2" t="str">
        <f t="shared" si="9"/>
        <v>1905</v>
      </c>
      <c r="L30" s="2" t="str">
        <f t="shared" si="10"/>
        <v>Dec 5</v>
      </c>
      <c r="M30" s="2">
        <f t="shared" si="11"/>
        <v>6</v>
      </c>
      <c r="N30" s="1" t="s">
        <v>6</v>
      </c>
      <c r="O30" s="2" t="str">
        <f t="shared" si="12"/>
        <v>Raasta, Anne Benson</v>
      </c>
      <c r="P30" s="2" t="str">
        <f t="shared" si="13"/>
        <v>Jul 8, 1828</v>
      </c>
      <c r="Q30" s="2" t="str">
        <f t="shared" si="14"/>
        <v>Dec 5, 1905</v>
      </c>
    </row>
    <row r="31" spans="2:17" s="2" customFormat="1" x14ac:dyDescent="0.25">
      <c r="B31" s="2" t="s">
        <v>189</v>
      </c>
      <c r="C31" s="2" t="s">
        <v>172</v>
      </c>
      <c r="D31" s="2" t="s">
        <v>190</v>
      </c>
      <c r="E31" s="2" t="s">
        <v>191</v>
      </c>
      <c r="F31" s="2">
        <f t="shared" si="4"/>
        <v>5</v>
      </c>
      <c r="G31" s="2" t="str">
        <f t="shared" si="5"/>
        <v>1807</v>
      </c>
      <c r="H31" s="2" t="str">
        <f t="shared" si="6"/>
        <v>Nov 29</v>
      </c>
      <c r="I31" s="2">
        <f t="shared" si="7"/>
        <v>7</v>
      </c>
      <c r="J31" s="2">
        <f t="shared" si="8"/>
        <v>5</v>
      </c>
      <c r="K31" s="2" t="str">
        <f t="shared" si="9"/>
        <v>1875</v>
      </c>
      <c r="L31" s="2" t="str">
        <f t="shared" si="10"/>
        <v>Nov 22</v>
      </c>
      <c r="M31" s="2">
        <f t="shared" si="11"/>
        <v>7</v>
      </c>
      <c r="N31" s="1" t="s">
        <v>6</v>
      </c>
      <c r="O31" s="2" t="str">
        <f t="shared" si="12"/>
        <v xml:space="preserve">Raasta, Kari       </v>
      </c>
      <c r="P31" s="2" t="str">
        <f t="shared" si="13"/>
        <v>Nov 29, 1807</v>
      </c>
      <c r="Q31" s="2" t="str">
        <f t="shared" si="14"/>
        <v>Nov 22, 1875</v>
      </c>
    </row>
    <row r="32" spans="2:17" s="2" customFormat="1" x14ac:dyDescent="0.25">
      <c r="B32" s="2" t="s">
        <v>192</v>
      </c>
      <c r="C32" s="2" t="s">
        <v>124</v>
      </c>
      <c r="D32" s="2" t="s">
        <v>193</v>
      </c>
      <c r="E32" s="2" t="s">
        <v>194</v>
      </c>
      <c r="F32" s="2">
        <f t="shared" si="4"/>
        <v>5</v>
      </c>
      <c r="G32" s="2" t="str">
        <f t="shared" si="5"/>
        <v>1839</v>
      </c>
      <c r="H32" s="2" t="str">
        <f t="shared" si="6"/>
        <v>Feb 13</v>
      </c>
      <c r="I32" s="2">
        <f t="shared" si="7"/>
        <v>7</v>
      </c>
      <c r="J32" s="2">
        <f t="shared" si="8"/>
        <v>5</v>
      </c>
      <c r="K32" s="2" t="str">
        <f t="shared" si="9"/>
        <v>1915</v>
      </c>
      <c r="L32" s="2" t="str">
        <f t="shared" si="10"/>
        <v>Nov 20</v>
      </c>
      <c r="M32" s="2">
        <f t="shared" si="11"/>
        <v>7</v>
      </c>
      <c r="N32" s="1" t="s">
        <v>6</v>
      </c>
      <c r="O32" s="2" t="str">
        <f t="shared" si="12"/>
        <v xml:space="preserve">Raasta, Ole J.     </v>
      </c>
      <c r="P32" s="2" t="str">
        <f t="shared" si="13"/>
        <v>Feb 13, 1839</v>
      </c>
      <c r="Q32" s="2" t="str">
        <f t="shared" si="14"/>
        <v>Nov 20, 1915</v>
      </c>
    </row>
    <row r="33" spans="2:17" s="2" customFormat="1" x14ac:dyDescent="0.25">
      <c r="B33" s="2" t="s">
        <v>195</v>
      </c>
      <c r="C33" s="2" t="s">
        <v>196</v>
      </c>
      <c r="D33" s="2" t="s">
        <v>197</v>
      </c>
      <c r="E33" s="2" t="s">
        <v>198</v>
      </c>
      <c r="F33" s="2">
        <f t="shared" si="4"/>
        <v>5</v>
      </c>
      <c r="G33" s="2" t="str">
        <f t="shared" si="5"/>
        <v>1827</v>
      </c>
      <c r="H33" s="2" t="str">
        <f t="shared" si="6"/>
        <v>Dec 18</v>
      </c>
      <c r="I33" s="2">
        <f t="shared" si="7"/>
        <v>7</v>
      </c>
      <c r="J33" s="2">
        <f t="shared" si="8"/>
        <v>5</v>
      </c>
      <c r="K33" s="2" t="str">
        <f t="shared" si="9"/>
        <v>1880</v>
      </c>
      <c r="L33" s="2" t="str">
        <f t="shared" si="10"/>
        <v>Dec 2</v>
      </c>
      <c r="M33" s="2">
        <f t="shared" si="11"/>
        <v>6</v>
      </c>
      <c r="N33" s="1" t="s">
        <v>6</v>
      </c>
      <c r="O33" s="2" t="str">
        <f t="shared" si="12"/>
        <v xml:space="preserve">Raasta, Tobias     </v>
      </c>
      <c r="P33" s="2" t="str">
        <f t="shared" si="13"/>
        <v>Dec 18, 1827</v>
      </c>
      <c r="Q33" s="2" t="str">
        <f t="shared" si="14"/>
        <v>Dec 2, 1880</v>
      </c>
    </row>
    <row r="34" spans="2:17" s="2" customFormat="1" x14ac:dyDescent="0.25">
      <c r="B34" s="2" t="s">
        <v>199</v>
      </c>
      <c r="C34" s="2" t="s">
        <v>200</v>
      </c>
      <c r="D34" s="2" t="s">
        <v>201</v>
      </c>
      <c r="E34" s="2" t="s">
        <v>202</v>
      </c>
      <c r="F34" s="2">
        <f t="shared" si="4"/>
        <v>5</v>
      </c>
      <c r="G34" s="2" t="str">
        <f t="shared" si="5"/>
        <v>1834</v>
      </c>
      <c r="H34" s="2" t="str">
        <f t="shared" si="6"/>
        <v/>
      </c>
      <c r="I34" s="2">
        <f t="shared" si="7"/>
        <v>1</v>
      </c>
      <c r="J34" s="2">
        <f t="shared" si="8"/>
        <v>5</v>
      </c>
      <c r="K34" s="2" t="str">
        <f t="shared" si="9"/>
        <v>1899</v>
      </c>
      <c r="L34" s="2" t="str">
        <f t="shared" si="10"/>
        <v/>
      </c>
      <c r="M34" s="2">
        <f t="shared" si="11"/>
        <v>1</v>
      </c>
      <c r="N34" s="1" t="s">
        <v>6</v>
      </c>
      <c r="O34" s="2" t="str">
        <f t="shared" si="12"/>
        <v xml:space="preserve">Saetre, Inger      </v>
      </c>
      <c r="P34" s="2" t="str">
        <f t="shared" si="13"/>
        <v>1834</v>
      </c>
      <c r="Q34" s="2" t="str">
        <f t="shared" si="14"/>
        <v>1899</v>
      </c>
    </row>
    <row r="35" spans="2:17" x14ac:dyDescent="0.25">
      <c r="B35" s="2" t="s">
        <v>203</v>
      </c>
      <c r="C35" s="2" t="s">
        <v>204</v>
      </c>
      <c r="D35" s="2" t="s">
        <v>205</v>
      </c>
      <c r="E35" s="2" t="s">
        <v>206</v>
      </c>
      <c r="F35" s="2">
        <f t="shared" si="4"/>
        <v>5</v>
      </c>
      <c r="G35" s="2" t="str">
        <f t="shared" si="5"/>
        <v>1829</v>
      </c>
      <c r="H35" s="2" t="str">
        <f t="shared" si="6"/>
        <v/>
      </c>
      <c r="I35" s="2">
        <f t="shared" si="7"/>
        <v>1</v>
      </c>
      <c r="J35" s="2">
        <f t="shared" si="8"/>
        <v>5</v>
      </c>
      <c r="K35" s="2" t="str">
        <f t="shared" si="9"/>
        <v>1901</v>
      </c>
      <c r="L35" s="2" t="str">
        <f t="shared" si="10"/>
        <v/>
      </c>
      <c r="M35" s="2">
        <f t="shared" si="11"/>
        <v>1</v>
      </c>
      <c r="N35" s="1" t="s">
        <v>6</v>
      </c>
      <c r="O35" s="2" t="str">
        <f t="shared" si="12"/>
        <v xml:space="preserve">Saetre, J. H.      </v>
      </c>
      <c r="P35" s="2" t="str">
        <f t="shared" si="13"/>
        <v>1829</v>
      </c>
      <c r="Q35" s="2" t="str">
        <f t="shared" si="14"/>
        <v>1901</v>
      </c>
    </row>
    <row r="36" spans="2:17" x14ac:dyDescent="0.25">
      <c r="B36" s="2" t="s">
        <v>207</v>
      </c>
      <c r="C36" s="2" t="s">
        <v>208</v>
      </c>
      <c r="D36" s="2" t="s">
        <v>209</v>
      </c>
      <c r="E36" s="2" t="s">
        <v>210</v>
      </c>
      <c r="F36" s="2">
        <f t="shared" si="4"/>
        <v>5</v>
      </c>
      <c r="G36" s="2" t="str">
        <f t="shared" si="5"/>
        <v>1805</v>
      </c>
      <c r="H36" s="2" t="str">
        <f t="shared" si="6"/>
        <v>Jan 13</v>
      </c>
      <c r="I36" s="2">
        <f t="shared" si="7"/>
        <v>7</v>
      </c>
      <c r="J36" s="2">
        <f t="shared" si="8"/>
        <v>5</v>
      </c>
      <c r="K36" s="2" t="str">
        <f t="shared" si="9"/>
        <v>1880</v>
      </c>
      <c r="L36" s="2" t="str">
        <f t="shared" si="10"/>
        <v>May 6</v>
      </c>
      <c r="M36" s="2">
        <f t="shared" si="11"/>
        <v>6</v>
      </c>
      <c r="N36" s="1" t="s">
        <v>6</v>
      </c>
      <c r="O36" s="2" t="str">
        <f t="shared" si="12"/>
        <v xml:space="preserve">Selland, Knud      </v>
      </c>
      <c r="P36" s="2" t="str">
        <f t="shared" si="13"/>
        <v>Jan 13, 1805</v>
      </c>
      <c r="Q36" s="2" t="str">
        <f t="shared" si="14"/>
        <v>May 6, 1880</v>
      </c>
    </row>
    <row r="37" spans="2:17" x14ac:dyDescent="0.25">
      <c r="B37" s="2" t="s">
        <v>211</v>
      </c>
      <c r="C37" s="2" t="s">
        <v>212</v>
      </c>
      <c r="D37" s="2" t="s">
        <v>213</v>
      </c>
      <c r="E37" s="2" t="s">
        <v>214</v>
      </c>
      <c r="F37" s="2">
        <f t="shared" si="4"/>
        <v>5</v>
      </c>
      <c r="G37" s="2" t="str">
        <f t="shared" si="5"/>
        <v>1819</v>
      </c>
      <c r="H37" s="2" t="str">
        <f t="shared" si="6"/>
        <v>Nov 11</v>
      </c>
      <c r="I37" s="2">
        <f t="shared" si="7"/>
        <v>7</v>
      </c>
      <c r="J37" s="2">
        <f t="shared" si="8"/>
        <v>5</v>
      </c>
      <c r="K37" s="2" t="str">
        <f t="shared" si="9"/>
        <v>1881</v>
      </c>
      <c r="L37" s="2" t="str">
        <f t="shared" si="10"/>
        <v>Oct 3</v>
      </c>
      <c r="M37" s="2">
        <f t="shared" si="11"/>
        <v>6</v>
      </c>
      <c r="N37" s="1" t="s">
        <v>6</v>
      </c>
      <c r="O37" s="2" t="str">
        <f t="shared" si="12"/>
        <v xml:space="preserve">Selland, Ragnild   </v>
      </c>
      <c r="P37" s="2" t="str">
        <f t="shared" si="13"/>
        <v>Nov 11, 1819</v>
      </c>
      <c r="Q37" s="2" t="str">
        <f t="shared" si="14"/>
        <v>Oct 3, 1881</v>
      </c>
    </row>
    <row r="38" spans="2:17" x14ac:dyDescent="0.25">
      <c r="B38" s="2" t="s">
        <v>215</v>
      </c>
      <c r="C38" s="2" t="s">
        <v>216</v>
      </c>
      <c r="D38" s="2" t="s">
        <v>217</v>
      </c>
      <c r="E38" s="2" t="s">
        <v>218</v>
      </c>
      <c r="F38" s="2">
        <f t="shared" si="4"/>
        <v>5</v>
      </c>
      <c r="G38" s="2" t="str">
        <f t="shared" si="5"/>
        <v>1886</v>
      </c>
      <c r="H38" s="2" t="str">
        <f t="shared" si="6"/>
        <v/>
      </c>
      <c r="I38" s="2">
        <f t="shared" si="7"/>
        <v>1</v>
      </c>
      <c r="J38" s="2">
        <f t="shared" si="8"/>
        <v>5</v>
      </c>
      <c r="K38" s="2" t="str">
        <f t="shared" si="9"/>
        <v>1918</v>
      </c>
      <c r="L38" s="2" t="str">
        <f t="shared" si="10"/>
        <v/>
      </c>
      <c r="M38" s="2">
        <f t="shared" si="11"/>
        <v>1</v>
      </c>
      <c r="N38" s="1" t="s">
        <v>6</v>
      </c>
      <c r="O38" s="2" t="str">
        <f t="shared" si="12"/>
        <v xml:space="preserve">Sjurson, Hannah    </v>
      </c>
      <c r="P38" s="2" t="str">
        <f t="shared" si="13"/>
        <v>1886</v>
      </c>
      <c r="Q38" s="2" t="str">
        <f t="shared" si="14"/>
        <v>1918</v>
      </c>
    </row>
    <row r="39" spans="2:17" x14ac:dyDescent="0.25">
      <c r="B39" s="2" t="s">
        <v>219</v>
      </c>
      <c r="C39" s="2" t="s">
        <v>124</v>
      </c>
      <c r="D39" s="2" t="s">
        <v>220</v>
      </c>
      <c r="E39" s="2" t="s">
        <v>221</v>
      </c>
      <c r="F39" s="2">
        <f t="shared" si="4"/>
        <v>5</v>
      </c>
      <c r="G39" s="2" t="str">
        <f t="shared" si="5"/>
        <v>1845</v>
      </c>
      <c r="H39" s="2" t="str">
        <f t="shared" si="6"/>
        <v>Feb 22</v>
      </c>
      <c r="I39" s="2">
        <f t="shared" si="7"/>
        <v>7</v>
      </c>
      <c r="J39" s="2">
        <f t="shared" si="8"/>
        <v>5</v>
      </c>
      <c r="K39" s="2" t="str">
        <f t="shared" si="9"/>
        <v>1921</v>
      </c>
      <c r="L39" s="2" t="str">
        <f t="shared" si="10"/>
        <v>Sept 16</v>
      </c>
      <c r="M39" s="2">
        <f t="shared" si="11"/>
        <v>8</v>
      </c>
      <c r="N39" s="1" t="s">
        <v>6</v>
      </c>
      <c r="O39" s="2" t="str">
        <f t="shared" si="12"/>
        <v xml:space="preserve">Stenson, Andrew    </v>
      </c>
      <c r="P39" s="2" t="str">
        <f t="shared" si="13"/>
        <v>Feb 22, 1845</v>
      </c>
      <c r="Q39" s="2" t="str">
        <f t="shared" si="14"/>
        <v>Sept 16, 1921</v>
      </c>
    </row>
    <row r="40" spans="2:17" x14ac:dyDescent="0.25">
      <c r="B40" s="2" t="s">
        <v>222</v>
      </c>
      <c r="C40" s="2" t="s">
        <v>223</v>
      </c>
      <c r="D40" s="2" t="s">
        <v>224</v>
      </c>
      <c r="E40" s="2" t="s">
        <v>225</v>
      </c>
      <c r="F40" s="2">
        <f t="shared" si="4"/>
        <v>5</v>
      </c>
      <c r="G40" s="2" t="str">
        <f t="shared" si="5"/>
        <v>1858</v>
      </c>
      <c r="H40" s="2" t="str">
        <f t="shared" si="6"/>
        <v/>
      </c>
      <c r="I40" s="2">
        <f t="shared" si="7"/>
        <v>1</v>
      </c>
      <c r="J40" s="2">
        <f t="shared" si="8"/>
        <v>5</v>
      </c>
      <c r="K40" s="2" t="str">
        <f t="shared" si="9"/>
        <v>1878</v>
      </c>
      <c r="L40" s="2" t="str">
        <f t="shared" si="10"/>
        <v/>
      </c>
      <c r="M40" s="2">
        <f t="shared" si="11"/>
        <v>1</v>
      </c>
      <c r="N40" s="1" t="s">
        <v>6</v>
      </c>
      <c r="O40" s="2" t="str">
        <f t="shared" si="12"/>
        <v xml:space="preserve">Stenson, Brita     </v>
      </c>
      <c r="P40" s="2" t="str">
        <f t="shared" si="13"/>
        <v>1858</v>
      </c>
      <c r="Q40" s="2" t="str">
        <f t="shared" si="14"/>
        <v>1878</v>
      </c>
    </row>
    <row r="41" spans="2:17" x14ac:dyDescent="0.25">
      <c r="B41" s="2" t="s">
        <v>226</v>
      </c>
      <c r="C41" s="2" t="s">
        <v>168</v>
      </c>
      <c r="D41" s="2" t="s">
        <v>227</v>
      </c>
      <c r="E41" s="2" t="s">
        <v>228</v>
      </c>
      <c r="F41" s="2">
        <f t="shared" si="4"/>
        <v>5</v>
      </c>
      <c r="G41" s="2" t="str">
        <f t="shared" si="5"/>
        <v>1875</v>
      </c>
      <c r="H41" s="2" t="str">
        <f t="shared" si="6"/>
        <v>Apr 3</v>
      </c>
      <c r="I41" s="2">
        <f t="shared" si="7"/>
        <v>6</v>
      </c>
      <c r="J41" s="2">
        <f t="shared" si="8"/>
        <v>5</v>
      </c>
      <c r="K41" s="2" t="str">
        <f t="shared" si="9"/>
        <v>1909</v>
      </c>
      <c r="L41" s="2" t="str">
        <f t="shared" si="10"/>
        <v>Apr 3</v>
      </c>
      <c r="M41" s="2">
        <f t="shared" si="11"/>
        <v>6</v>
      </c>
      <c r="N41" s="1" t="s">
        <v>6</v>
      </c>
      <c r="O41" s="2" t="str">
        <f t="shared" si="12"/>
        <v xml:space="preserve">Stenson, Sten J.   </v>
      </c>
      <c r="P41" s="2" t="str">
        <f t="shared" si="13"/>
        <v>Apr 3, 1875</v>
      </c>
      <c r="Q41" s="2" t="str">
        <f t="shared" si="14"/>
        <v>Apr 3, 1909</v>
      </c>
    </row>
    <row r="42" spans="2:17" x14ac:dyDescent="0.25">
      <c r="B42" s="2" t="s">
        <v>229</v>
      </c>
      <c r="C42" s="2" t="s">
        <v>230</v>
      </c>
      <c r="D42" s="2" t="s">
        <v>231</v>
      </c>
      <c r="E42" s="2" t="s">
        <v>232</v>
      </c>
      <c r="F42" s="2">
        <f t="shared" si="4"/>
        <v>5</v>
      </c>
      <c r="G42" s="2" t="str">
        <f t="shared" si="5"/>
        <v>1860</v>
      </c>
      <c r="H42" s="2" t="str">
        <f t="shared" si="6"/>
        <v/>
      </c>
      <c r="I42" s="2">
        <f t="shared" si="7"/>
        <v>1</v>
      </c>
      <c r="J42" s="2">
        <f t="shared" si="8"/>
        <v>5</v>
      </c>
      <c r="K42" s="2" t="str">
        <f t="shared" si="9"/>
        <v>1834</v>
      </c>
      <c r="L42" s="2" t="str">
        <f t="shared" si="10"/>
        <v/>
      </c>
      <c r="M42" s="2">
        <f t="shared" si="11"/>
        <v>1</v>
      </c>
      <c r="N42" s="1" t="s">
        <v>6</v>
      </c>
      <c r="O42" s="2" t="str">
        <f t="shared" si="12"/>
        <v xml:space="preserve">Blomgren, Carl A.        </v>
      </c>
      <c r="P42" s="2" t="str">
        <f t="shared" si="13"/>
        <v>1860</v>
      </c>
      <c r="Q42" s="2" t="str">
        <f t="shared" si="14"/>
        <v>1834</v>
      </c>
    </row>
    <row r="43" spans="2:17" x14ac:dyDescent="0.25">
      <c r="B43" s="2" t="s">
        <v>233</v>
      </c>
      <c r="C43" s="2" t="s">
        <v>234</v>
      </c>
      <c r="D43" s="2" t="s">
        <v>235</v>
      </c>
      <c r="E43" s="2" t="s">
        <v>236</v>
      </c>
      <c r="F43" s="2">
        <f t="shared" si="4"/>
        <v>5</v>
      </c>
      <c r="G43" s="2" t="str">
        <f t="shared" si="5"/>
        <v>1886</v>
      </c>
      <c r="H43" s="2" t="str">
        <f t="shared" si="6"/>
        <v/>
      </c>
      <c r="I43" s="2">
        <f t="shared" si="7"/>
        <v>1</v>
      </c>
      <c r="J43" s="2">
        <f t="shared" si="8"/>
        <v>5</v>
      </c>
      <c r="K43" s="2" t="str">
        <f t="shared" si="9"/>
        <v>1930</v>
      </c>
      <c r="L43" s="2" t="str">
        <f t="shared" si="10"/>
        <v/>
      </c>
      <c r="M43" s="2">
        <f t="shared" si="11"/>
        <v>1</v>
      </c>
      <c r="N43" s="1" t="s">
        <v>6</v>
      </c>
      <c r="O43" s="2" t="str">
        <f t="shared" si="12"/>
        <v xml:space="preserve">Blomgren, Carl F.        </v>
      </c>
      <c r="P43" s="2" t="str">
        <f t="shared" si="13"/>
        <v>1886</v>
      </c>
      <c r="Q43" s="2" t="str">
        <f t="shared" si="14"/>
        <v>1930</v>
      </c>
    </row>
    <row r="44" spans="2:17" x14ac:dyDescent="0.25">
      <c r="B44" s="2" t="s">
        <v>237</v>
      </c>
      <c r="C44" s="2" t="s">
        <v>238</v>
      </c>
      <c r="D44" s="2" t="s">
        <v>239</v>
      </c>
      <c r="E44" s="2" t="s">
        <v>240</v>
      </c>
      <c r="F44" s="2">
        <f t="shared" si="4"/>
        <v>1</v>
      </c>
      <c r="G44" s="2" t="str">
        <f t="shared" si="5"/>
        <v xml:space="preserve"> </v>
      </c>
      <c r="H44" s="2" t="str">
        <f t="shared" si="6"/>
        <v/>
      </c>
      <c r="I44" s="2">
        <f t="shared" si="7"/>
        <v>1</v>
      </c>
      <c r="J44" s="2">
        <f t="shared" si="8"/>
        <v>5</v>
      </c>
      <c r="K44" s="2" t="str">
        <f t="shared" si="9"/>
        <v>1927</v>
      </c>
      <c r="L44" s="2" t="str">
        <f t="shared" si="10"/>
        <v>Jul 28</v>
      </c>
      <c r="M44" s="2">
        <f t="shared" si="11"/>
        <v>7</v>
      </c>
      <c r="N44" s="1" t="s">
        <v>6</v>
      </c>
      <c r="O44" s="2" t="str">
        <f t="shared" si="12"/>
        <v xml:space="preserve">Buri, Donald E.          </v>
      </c>
      <c r="P44" s="2" t="str">
        <f t="shared" si="13"/>
        <v/>
      </c>
      <c r="Q44" s="2" t="str">
        <f t="shared" si="14"/>
        <v>Jul 28, 1927</v>
      </c>
    </row>
    <row r="45" spans="2:17" x14ac:dyDescent="0.25">
      <c r="B45" s="2" t="s">
        <v>241</v>
      </c>
      <c r="C45" s="2" t="s">
        <v>242</v>
      </c>
      <c r="D45" s="2" t="s">
        <v>243</v>
      </c>
      <c r="E45" s="2" t="s">
        <v>244</v>
      </c>
      <c r="F45" s="2">
        <f t="shared" si="4"/>
        <v>5</v>
      </c>
      <c r="G45" s="2" t="str">
        <f t="shared" si="5"/>
        <v>1856</v>
      </c>
      <c r="H45" s="2" t="str">
        <f t="shared" si="6"/>
        <v>Oct 20</v>
      </c>
      <c r="I45" s="2">
        <f t="shared" si="7"/>
        <v>7</v>
      </c>
      <c r="J45" s="2">
        <f t="shared" si="8"/>
        <v>5</v>
      </c>
      <c r="K45" s="2" t="str">
        <f t="shared" si="9"/>
        <v>1888</v>
      </c>
      <c r="L45" s="2" t="str">
        <f t="shared" si="10"/>
        <v>Dec 11</v>
      </c>
      <c r="M45" s="2">
        <f t="shared" si="11"/>
        <v>7</v>
      </c>
      <c r="N45" s="1" t="s">
        <v>6</v>
      </c>
      <c r="O45" s="2" t="str">
        <f t="shared" si="12"/>
        <v xml:space="preserve">Butler, Bernhard M.      </v>
      </c>
      <c r="P45" s="2" t="str">
        <f t="shared" si="13"/>
        <v>Oct 20, 1856</v>
      </c>
      <c r="Q45" s="2" t="str">
        <f t="shared" si="14"/>
        <v>Dec 11, 1888</v>
      </c>
    </row>
    <row r="46" spans="2:17" x14ac:dyDescent="0.25">
      <c r="B46" s="2" t="s">
        <v>245</v>
      </c>
      <c r="C46" s="2" t="s">
        <v>246</v>
      </c>
      <c r="D46" s="2" t="s">
        <v>247</v>
      </c>
      <c r="E46" s="2" t="s">
        <v>248</v>
      </c>
      <c r="F46" s="2">
        <f t="shared" si="4"/>
        <v>5</v>
      </c>
      <c r="G46" s="2" t="str">
        <f t="shared" si="5"/>
        <v>1821</v>
      </c>
      <c r="H46" s="2" t="str">
        <f t="shared" si="6"/>
        <v/>
      </c>
      <c r="I46" s="2">
        <f t="shared" si="7"/>
        <v>1</v>
      </c>
      <c r="J46" s="2">
        <f t="shared" si="8"/>
        <v>5</v>
      </c>
      <c r="K46" s="2" t="str">
        <f t="shared" si="9"/>
        <v>1900</v>
      </c>
      <c r="L46" s="2" t="str">
        <f t="shared" si="10"/>
        <v/>
      </c>
      <c r="M46" s="2">
        <f t="shared" si="11"/>
        <v>1</v>
      </c>
      <c r="N46" s="1" t="s">
        <v>6</v>
      </c>
      <c r="O46" s="2" t="str">
        <f t="shared" si="12"/>
        <v xml:space="preserve">Pederson, Annon        </v>
      </c>
      <c r="P46" s="2" t="str">
        <f t="shared" si="13"/>
        <v>1821</v>
      </c>
      <c r="Q46" s="2" t="str">
        <f t="shared" si="14"/>
        <v>1900</v>
      </c>
    </row>
    <row r="47" spans="2:17" x14ac:dyDescent="0.25">
      <c r="B47" s="2" t="s">
        <v>249</v>
      </c>
      <c r="C47" s="2" t="s">
        <v>250</v>
      </c>
      <c r="D47" s="2" t="s">
        <v>251</v>
      </c>
      <c r="E47" s="2" t="s">
        <v>248</v>
      </c>
      <c r="F47" s="2">
        <f t="shared" si="4"/>
        <v>5</v>
      </c>
      <c r="G47" s="2" t="str">
        <f t="shared" si="5"/>
        <v>1878</v>
      </c>
      <c r="H47" s="2" t="str">
        <f t="shared" si="6"/>
        <v/>
      </c>
      <c r="I47" s="2">
        <f t="shared" si="7"/>
        <v>1</v>
      </c>
      <c r="J47" s="2">
        <f t="shared" si="8"/>
        <v>5</v>
      </c>
      <c r="K47" s="2" t="str">
        <f t="shared" si="9"/>
        <v>1900</v>
      </c>
      <c r="L47" s="2" t="str">
        <f t="shared" si="10"/>
        <v/>
      </c>
      <c r="M47" s="2">
        <f t="shared" si="11"/>
        <v>1</v>
      </c>
      <c r="N47" s="1" t="s">
        <v>6</v>
      </c>
      <c r="O47" s="2" t="str">
        <f t="shared" si="12"/>
        <v xml:space="preserve">Pederson, Bertha       </v>
      </c>
      <c r="P47" s="2" t="str">
        <f t="shared" si="13"/>
        <v>1878</v>
      </c>
      <c r="Q47" s="2" t="str">
        <f t="shared" si="14"/>
        <v>1900</v>
      </c>
    </row>
    <row r="48" spans="2:17" x14ac:dyDescent="0.25">
      <c r="B48" s="2" t="s">
        <v>252</v>
      </c>
      <c r="C48" s="2" t="s">
        <v>253</v>
      </c>
      <c r="D48" s="2" t="s">
        <v>254</v>
      </c>
      <c r="E48" s="2" t="s">
        <v>255</v>
      </c>
      <c r="F48" s="2">
        <f t="shared" si="4"/>
        <v>5</v>
      </c>
      <c r="G48" s="2" t="str">
        <f t="shared" si="5"/>
        <v>1896</v>
      </c>
      <c r="H48" s="2" t="str">
        <f t="shared" si="6"/>
        <v>Apr 6</v>
      </c>
      <c r="I48" s="2">
        <f t="shared" si="7"/>
        <v>6</v>
      </c>
      <c r="J48" s="2">
        <f t="shared" si="8"/>
        <v>5</v>
      </c>
      <c r="K48" s="2" t="str">
        <f t="shared" si="9"/>
        <v>1934</v>
      </c>
      <c r="L48" s="2" t="str">
        <f t="shared" si="10"/>
        <v>Apr 4</v>
      </c>
      <c r="M48" s="2">
        <f t="shared" si="11"/>
        <v>6</v>
      </c>
      <c r="N48" s="1" t="s">
        <v>6</v>
      </c>
      <c r="O48" s="2" t="str">
        <f t="shared" si="12"/>
        <v xml:space="preserve">Iverson, Claud Harry </v>
      </c>
      <c r="P48" s="2" t="str">
        <f t="shared" si="13"/>
        <v>Apr 6, 1896</v>
      </c>
      <c r="Q48" s="2" t="str">
        <f t="shared" si="14"/>
        <v>Apr 4, 1934</v>
      </c>
    </row>
    <row r="49" spans="2:17" x14ac:dyDescent="0.25">
      <c r="B49" s="2" t="s">
        <v>256</v>
      </c>
      <c r="C49" s="2" t="s">
        <v>257</v>
      </c>
      <c r="D49" s="2" t="s">
        <v>258</v>
      </c>
      <c r="E49" s="2" t="s">
        <v>259</v>
      </c>
      <c r="F49" s="2">
        <f t="shared" si="4"/>
        <v>5</v>
      </c>
      <c r="G49" s="2" t="str">
        <f t="shared" si="5"/>
        <v>1862</v>
      </c>
      <c r="H49" s="2" t="str">
        <f t="shared" si="6"/>
        <v/>
      </c>
      <c r="I49" s="2">
        <f t="shared" si="7"/>
        <v>1</v>
      </c>
      <c r="J49" s="2">
        <f t="shared" si="8"/>
        <v>5</v>
      </c>
      <c r="K49" s="2" t="str">
        <f t="shared" si="9"/>
        <v>1936</v>
      </c>
      <c r="L49" s="2" t="str">
        <f t="shared" si="10"/>
        <v/>
      </c>
      <c r="M49" s="2">
        <f t="shared" si="11"/>
        <v>1</v>
      </c>
      <c r="N49" s="1" t="s">
        <v>6</v>
      </c>
      <c r="O49" s="2" t="str">
        <f t="shared" si="12"/>
        <v xml:space="preserve">Iverson, Edward O.   </v>
      </c>
      <c r="P49" s="2" t="str">
        <f t="shared" si="13"/>
        <v>1862</v>
      </c>
      <c r="Q49" s="2" t="str">
        <f t="shared" si="14"/>
        <v>1936</v>
      </c>
    </row>
    <row r="50" spans="2:17" x14ac:dyDescent="0.25">
      <c r="B50" s="2" t="s">
        <v>260</v>
      </c>
      <c r="C50" s="2" t="s">
        <v>261</v>
      </c>
      <c r="D50" s="2" t="s">
        <v>262</v>
      </c>
      <c r="E50" s="2" t="s">
        <v>263</v>
      </c>
      <c r="F50" s="2">
        <f t="shared" si="4"/>
        <v>5</v>
      </c>
      <c r="G50" s="2" t="str">
        <f t="shared" si="5"/>
        <v>1864</v>
      </c>
      <c r="H50" s="2" t="str">
        <f t="shared" si="6"/>
        <v>Nov 25</v>
      </c>
      <c r="I50" s="2">
        <f t="shared" si="7"/>
        <v>7</v>
      </c>
      <c r="J50" s="2">
        <f t="shared" si="8"/>
        <v>5</v>
      </c>
      <c r="K50" s="2" t="str">
        <f t="shared" si="9"/>
        <v>1919</v>
      </c>
      <c r="L50" s="2" t="str">
        <f t="shared" si="10"/>
        <v>Dec 14</v>
      </c>
      <c r="M50" s="2">
        <f t="shared" si="11"/>
        <v>7</v>
      </c>
      <c r="N50" s="1" t="s">
        <v>6</v>
      </c>
      <c r="O50" s="2" t="str">
        <f t="shared" si="12"/>
        <v xml:space="preserve">Iverson, John        </v>
      </c>
      <c r="P50" s="2" t="str">
        <f t="shared" si="13"/>
        <v>Nov 25, 1864</v>
      </c>
      <c r="Q50" s="2" t="str">
        <f t="shared" si="14"/>
        <v>Dec 14, 1919</v>
      </c>
    </row>
    <row r="51" spans="2:17" x14ac:dyDescent="0.25">
      <c r="B51" s="2" t="s">
        <v>264</v>
      </c>
      <c r="C51" s="2" t="s">
        <v>265</v>
      </c>
      <c r="D51" s="2" t="s">
        <v>266</v>
      </c>
      <c r="E51" s="2" t="s">
        <v>267</v>
      </c>
      <c r="F51" s="2">
        <f t="shared" si="4"/>
        <v>5</v>
      </c>
      <c r="G51" s="2" t="str">
        <f t="shared" si="5"/>
        <v>1827</v>
      </c>
      <c r="H51" s="2" t="str">
        <f t="shared" si="6"/>
        <v>Aug 15</v>
      </c>
      <c r="I51" s="2">
        <f t="shared" si="7"/>
        <v>7</v>
      </c>
      <c r="J51" s="2">
        <f t="shared" si="8"/>
        <v>5</v>
      </c>
      <c r="K51" s="2" t="str">
        <f t="shared" si="9"/>
        <v>1875</v>
      </c>
      <c r="L51" s="2" t="str">
        <f t="shared" si="10"/>
        <v>Nov 22</v>
      </c>
      <c r="M51" s="2">
        <f t="shared" si="11"/>
        <v>7</v>
      </c>
      <c r="N51" s="1" t="s">
        <v>6</v>
      </c>
      <c r="O51" s="2" t="str">
        <f t="shared" si="12"/>
        <v xml:space="preserve">Iverson, Ole         </v>
      </c>
      <c r="P51" s="2" t="str">
        <f t="shared" si="13"/>
        <v>Aug 15, 1827</v>
      </c>
      <c r="Q51" s="2" t="str">
        <f t="shared" si="14"/>
        <v>Nov 22, 1875</v>
      </c>
    </row>
    <row r="52" spans="2:17" x14ac:dyDescent="0.25">
      <c r="B52" s="2" t="s">
        <v>264</v>
      </c>
      <c r="C52" s="2" t="s">
        <v>196</v>
      </c>
      <c r="D52" s="2" t="s">
        <v>268</v>
      </c>
      <c r="E52" s="2" t="s">
        <v>269</v>
      </c>
      <c r="F52" s="2">
        <f t="shared" si="4"/>
        <v>5</v>
      </c>
      <c r="G52" s="2" t="str">
        <f t="shared" si="5"/>
        <v>1835</v>
      </c>
      <c r="H52" s="2" t="str">
        <f t="shared" si="6"/>
        <v>Jun 25</v>
      </c>
      <c r="I52" s="2">
        <f t="shared" si="7"/>
        <v>7</v>
      </c>
      <c r="J52" s="2">
        <f t="shared" si="8"/>
        <v>5</v>
      </c>
      <c r="K52" s="2" t="str">
        <f t="shared" si="9"/>
        <v>1900</v>
      </c>
      <c r="L52" s="2" t="str">
        <f t="shared" si="10"/>
        <v>Aug 15</v>
      </c>
      <c r="M52" s="2">
        <f t="shared" si="11"/>
        <v>7</v>
      </c>
      <c r="N52" s="1" t="s">
        <v>6</v>
      </c>
      <c r="O52" s="2" t="str">
        <f t="shared" si="12"/>
        <v xml:space="preserve">Iverson, Ole         </v>
      </c>
      <c r="P52" s="2" t="str">
        <f t="shared" si="13"/>
        <v>Jun 25, 1835</v>
      </c>
      <c r="Q52" s="2" t="str">
        <f t="shared" si="14"/>
        <v>Aug 15, 1900</v>
      </c>
    </row>
    <row r="53" spans="2:17" x14ac:dyDescent="0.25">
      <c r="B53" s="2" t="s">
        <v>270</v>
      </c>
      <c r="C53" s="2" t="s">
        <v>271</v>
      </c>
      <c r="D53" s="2" t="s">
        <v>272</v>
      </c>
      <c r="E53" s="2" t="s">
        <v>273</v>
      </c>
      <c r="F53" s="2">
        <f t="shared" si="4"/>
        <v>5</v>
      </c>
      <c r="G53" s="2" t="str">
        <f t="shared" si="5"/>
        <v>1858</v>
      </c>
      <c r="H53" s="2" t="str">
        <f t="shared" si="6"/>
        <v/>
      </c>
      <c r="I53" s="2">
        <f t="shared" si="7"/>
        <v>1</v>
      </c>
      <c r="J53" s="2">
        <f t="shared" si="8"/>
        <v>5</v>
      </c>
      <c r="K53" s="2" t="str">
        <f t="shared" si="9"/>
        <v>1889</v>
      </c>
      <c r="L53" s="2" t="str">
        <f t="shared" si="10"/>
        <v/>
      </c>
      <c r="M53" s="2">
        <f t="shared" si="11"/>
        <v>1</v>
      </c>
      <c r="N53" s="1" t="s">
        <v>6</v>
      </c>
      <c r="O53" s="2" t="str">
        <f t="shared" si="12"/>
        <v xml:space="preserve">Lanas, M. T.             </v>
      </c>
      <c r="P53" s="2" t="str">
        <f t="shared" si="13"/>
        <v>1858</v>
      </c>
      <c r="Q53" s="2" t="str">
        <f t="shared" si="14"/>
        <v>1889</v>
      </c>
    </row>
    <row r="54" spans="2:17" x14ac:dyDescent="0.25">
      <c r="B54" s="2" t="s">
        <v>274</v>
      </c>
      <c r="C54" s="2" t="s">
        <v>238</v>
      </c>
      <c r="D54" s="2" t="s">
        <v>275</v>
      </c>
      <c r="E54" s="2" t="s">
        <v>276</v>
      </c>
      <c r="F54" s="2">
        <f t="shared" si="4"/>
        <v>1</v>
      </c>
      <c r="G54" s="2" t="str">
        <f t="shared" si="5"/>
        <v xml:space="preserve"> </v>
      </c>
      <c r="H54" s="2" t="str">
        <f t="shared" si="6"/>
        <v/>
      </c>
      <c r="I54" s="2">
        <f t="shared" si="7"/>
        <v>1</v>
      </c>
      <c r="J54" s="2">
        <f t="shared" si="8"/>
        <v>5</v>
      </c>
      <c r="K54" s="2" t="str">
        <f t="shared" si="9"/>
        <v>1902</v>
      </c>
      <c r="L54" s="2" t="str">
        <f t="shared" si="10"/>
        <v/>
      </c>
      <c r="M54" s="2">
        <f t="shared" si="11"/>
        <v>1</v>
      </c>
      <c r="N54" s="1" t="s">
        <v>6</v>
      </c>
      <c r="O54" s="2" t="str">
        <f t="shared" si="12"/>
        <v xml:space="preserve">Lovald, Bertha           </v>
      </c>
      <c r="P54" s="2" t="str">
        <f t="shared" si="13"/>
        <v/>
      </c>
      <c r="Q54" s="2" t="str">
        <f t="shared" si="14"/>
        <v>1902</v>
      </c>
    </row>
    <row r="55" spans="2:17" x14ac:dyDescent="0.25">
      <c r="B55" s="2" t="s">
        <v>277</v>
      </c>
      <c r="C55" s="2" t="s">
        <v>238</v>
      </c>
      <c r="D55" s="2" t="s">
        <v>275</v>
      </c>
      <c r="E55" s="2" t="s">
        <v>276</v>
      </c>
      <c r="F55" s="2">
        <f t="shared" si="4"/>
        <v>1</v>
      </c>
      <c r="G55" s="2" t="str">
        <f t="shared" si="5"/>
        <v xml:space="preserve"> </v>
      </c>
      <c r="H55" s="2" t="str">
        <f t="shared" si="6"/>
        <v/>
      </c>
      <c r="I55" s="2">
        <f t="shared" si="7"/>
        <v>1</v>
      </c>
      <c r="J55" s="2">
        <f t="shared" si="8"/>
        <v>5</v>
      </c>
      <c r="K55" s="2" t="str">
        <f t="shared" si="9"/>
        <v>1902</v>
      </c>
      <c r="L55" s="2" t="str">
        <f t="shared" si="10"/>
        <v/>
      </c>
      <c r="M55" s="2">
        <f t="shared" si="11"/>
        <v>1</v>
      </c>
      <c r="N55" s="1" t="s">
        <v>6</v>
      </c>
      <c r="O55" s="2" t="str">
        <f t="shared" si="12"/>
        <v xml:space="preserve">Lovald, Hanna            </v>
      </c>
      <c r="P55" s="2" t="str">
        <f t="shared" si="13"/>
        <v/>
      </c>
      <c r="Q55" s="2" t="str">
        <f t="shared" si="14"/>
        <v>1902</v>
      </c>
    </row>
    <row r="56" spans="2:17" x14ac:dyDescent="0.25">
      <c r="B56" s="2" t="s">
        <v>278</v>
      </c>
      <c r="C56" s="2" t="s">
        <v>279</v>
      </c>
      <c r="D56" s="2" t="s">
        <v>280</v>
      </c>
      <c r="E56" s="2" t="s">
        <v>281</v>
      </c>
      <c r="F56" s="2">
        <f t="shared" si="4"/>
        <v>5</v>
      </c>
      <c r="G56" s="2" t="str">
        <f t="shared" si="5"/>
        <v>1876</v>
      </c>
      <c r="H56" s="2" t="str">
        <f t="shared" si="6"/>
        <v/>
      </c>
      <c r="I56" s="2">
        <f t="shared" si="7"/>
        <v>1</v>
      </c>
      <c r="J56" s="2">
        <f t="shared" si="8"/>
        <v>5</v>
      </c>
      <c r="K56" s="2" t="str">
        <f t="shared" si="9"/>
        <v>1905</v>
      </c>
      <c r="L56" s="2" t="str">
        <f t="shared" si="10"/>
        <v/>
      </c>
      <c r="M56" s="2">
        <f t="shared" si="11"/>
        <v>1</v>
      </c>
      <c r="N56" s="1" t="s">
        <v>6</v>
      </c>
      <c r="O56" s="2" t="str">
        <f t="shared" si="12"/>
        <v xml:space="preserve">Luros, Hannah            </v>
      </c>
      <c r="P56" s="2" t="str">
        <f t="shared" si="13"/>
        <v>1876</v>
      </c>
      <c r="Q56" s="2" t="str">
        <f t="shared" si="14"/>
        <v>1905</v>
      </c>
    </row>
    <row r="57" spans="2:17" x14ac:dyDescent="0.25">
      <c r="B57" s="2" t="s">
        <v>282</v>
      </c>
      <c r="C57" s="2" t="s">
        <v>175</v>
      </c>
      <c r="D57" s="2" t="s">
        <v>283</v>
      </c>
      <c r="E57" s="2" t="s">
        <v>284</v>
      </c>
      <c r="F57" s="2">
        <f t="shared" si="4"/>
        <v>5</v>
      </c>
      <c r="G57" s="2" t="str">
        <f t="shared" si="5"/>
        <v>1870</v>
      </c>
      <c r="H57" s="2" t="str">
        <f t="shared" si="6"/>
        <v/>
      </c>
      <c r="I57" s="2">
        <f t="shared" si="7"/>
        <v>1</v>
      </c>
      <c r="J57" s="2">
        <f t="shared" si="8"/>
        <v>5</v>
      </c>
      <c r="K57" s="2" t="str">
        <f t="shared" si="9"/>
        <v>1911</v>
      </c>
      <c r="L57" s="2" t="str">
        <f t="shared" si="10"/>
        <v/>
      </c>
      <c r="M57" s="2">
        <f t="shared" si="11"/>
        <v>1</v>
      </c>
      <c r="N57" s="1" t="s">
        <v>6</v>
      </c>
      <c r="O57" s="2" t="str">
        <f t="shared" si="12"/>
        <v xml:space="preserve">Gabrielson, Anna             </v>
      </c>
      <c r="P57" s="2" t="str">
        <f t="shared" si="13"/>
        <v>1870</v>
      </c>
      <c r="Q57" s="2" t="str">
        <f t="shared" si="14"/>
        <v>1911</v>
      </c>
    </row>
    <row r="58" spans="2:17" x14ac:dyDescent="0.25">
      <c r="B58" s="2" t="s">
        <v>285</v>
      </c>
      <c r="C58" s="2" t="s">
        <v>172</v>
      </c>
      <c r="D58" s="2" t="s">
        <v>286</v>
      </c>
      <c r="E58" s="2" t="s">
        <v>287</v>
      </c>
      <c r="F58" s="2">
        <f t="shared" si="4"/>
        <v>5</v>
      </c>
      <c r="G58" s="2" t="str">
        <f t="shared" si="5"/>
        <v>1831</v>
      </c>
      <c r="H58" s="2" t="str">
        <f t="shared" si="6"/>
        <v/>
      </c>
      <c r="I58" s="2">
        <f t="shared" si="7"/>
        <v>1</v>
      </c>
      <c r="J58" s="2">
        <f t="shared" si="8"/>
        <v>5</v>
      </c>
      <c r="K58" s="2" t="str">
        <f t="shared" si="9"/>
        <v>1899</v>
      </c>
      <c r="L58" s="2" t="str">
        <f t="shared" si="10"/>
        <v/>
      </c>
      <c r="M58" s="2">
        <f t="shared" si="11"/>
        <v>1</v>
      </c>
      <c r="N58" s="1" t="s">
        <v>6</v>
      </c>
      <c r="O58" s="2" t="str">
        <f t="shared" si="12"/>
        <v xml:space="preserve">Gabrielson, Lars             </v>
      </c>
      <c r="P58" s="2" t="str">
        <f t="shared" si="13"/>
        <v>1831</v>
      </c>
      <c r="Q58" s="2" t="str">
        <f t="shared" si="14"/>
        <v>1899</v>
      </c>
    </row>
    <row r="59" spans="2:17" x14ac:dyDescent="0.25">
      <c r="B59" s="2" t="s">
        <v>288</v>
      </c>
      <c r="C59" s="2" t="s">
        <v>289</v>
      </c>
      <c r="D59" s="2" t="s">
        <v>290</v>
      </c>
      <c r="E59" s="2" t="s">
        <v>291</v>
      </c>
      <c r="F59" s="2">
        <f t="shared" si="4"/>
        <v>5</v>
      </c>
      <c r="G59" s="2" t="str">
        <f t="shared" si="5"/>
        <v>1837</v>
      </c>
      <c r="H59" s="2" t="str">
        <f t="shared" si="6"/>
        <v/>
      </c>
      <c r="I59" s="2">
        <f t="shared" si="7"/>
        <v>1</v>
      </c>
      <c r="J59" s="2">
        <f t="shared" si="8"/>
        <v>5</v>
      </c>
      <c r="K59" s="2" t="str">
        <f t="shared" si="9"/>
        <v>1918</v>
      </c>
      <c r="L59" s="2" t="str">
        <f t="shared" si="10"/>
        <v/>
      </c>
      <c r="M59" s="2">
        <f t="shared" si="11"/>
        <v>1</v>
      </c>
      <c r="N59" s="1" t="s">
        <v>6</v>
      </c>
      <c r="O59" s="2" t="str">
        <f t="shared" si="12"/>
        <v xml:space="preserve">Gabrielson, Susan            </v>
      </c>
      <c r="P59" s="2" t="str">
        <f t="shared" si="13"/>
        <v>1837</v>
      </c>
      <c r="Q59" s="2" t="str">
        <f t="shared" si="14"/>
        <v>1918</v>
      </c>
    </row>
    <row r="60" spans="2:17" x14ac:dyDescent="0.25">
      <c r="B60" s="2" t="s">
        <v>292</v>
      </c>
      <c r="C60" s="2" t="s">
        <v>293</v>
      </c>
      <c r="D60" s="2" t="s">
        <v>294</v>
      </c>
      <c r="E60" s="2" t="s">
        <v>295</v>
      </c>
      <c r="F60" s="2">
        <f t="shared" si="4"/>
        <v>5</v>
      </c>
      <c r="G60" s="2" t="str">
        <f t="shared" si="5"/>
        <v>1852</v>
      </c>
      <c r="H60" s="2" t="str">
        <f t="shared" si="6"/>
        <v/>
      </c>
      <c r="I60" s="2">
        <f t="shared" si="7"/>
        <v>1</v>
      </c>
      <c r="J60" s="2">
        <f t="shared" si="8"/>
        <v>5</v>
      </c>
      <c r="K60" s="2" t="str">
        <f t="shared" si="9"/>
        <v>1895</v>
      </c>
      <c r="L60" s="2" t="str">
        <f t="shared" si="10"/>
        <v/>
      </c>
      <c r="M60" s="2">
        <f t="shared" si="11"/>
        <v>1</v>
      </c>
      <c r="N60" s="1" t="s">
        <v>6</v>
      </c>
      <c r="O60" s="2" t="str">
        <f t="shared" si="12"/>
        <v xml:space="preserve">Gulmund, Bertha              </v>
      </c>
      <c r="P60" s="2" t="str">
        <f t="shared" si="13"/>
        <v>1852</v>
      </c>
      <c r="Q60" s="2" t="str">
        <f t="shared" si="14"/>
        <v>1895</v>
      </c>
    </row>
    <row r="61" spans="2:17" x14ac:dyDescent="0.25">
      <c r="B61" s="2" t="s">
        <v>296</v>
      </c>
      <c r="C61" s="2" t="s">
        <v>186</v>
      </c>
      <c r="D61" s="2" t="s">
        <v>297</v>
      </c>
      <c r="E61" s="2" t="s">
        <v>298</v>
      </c>
      <c r="F61" s="2">
        <f t="shared" si="4"/>
        <v>5</v>
      </c>
      <c r="G61" s="2" t="str">
        <f t="shared" si="5"/>
        <v>1819</v>
      </c>
      <c r="H61" s="2" t="str">
        <f t="shared" si="6"/>
        <v/>
      </c>
      <c r="I61" s="2">
        <f t="shared" si="7"/>
        <v>1</v>
      </c>
      <c r="J61" s="2">
        <f t="shared" si="8"/>
        <v>5</v>
      </c>
      <c r="K61" s="2" t="str">
        <f t="shared" si="9"/>
        <v>1896</v>
      </c>
      <c r="L61" s="2" t="str">
        <f t="shared" si="10"/>
        <v/>
      </c>
      <c r="M61" s="2">
        <f t="shared" si="11"/>
        <v>1</v>
      </c>
      <c r="N61" s="1" t="s">
        <v>6</v>
      </c>
      <c r="O61" s="2" t="str">
        <f t="shared" si="12"/>
        <v xml:space="preserve">Gulmund, Bjorg               </v>
      </c>
      <c r="P61" s="2" t="str">
        <f t="shared" si="13"/>
        <v>1819</v>
      </c>
      <c r="Q61" s="2" t="str">
        <f t="shared" si="14"/>
        <v>1896</v>
      </c>
    </row>
    <row r="62" spans="2:17" x14ac:dyDescent="0.25">
      <c r="B62" s="2" t="s">
        <v>299</v>
      </c>
      <c r="C62" s="2" t="s">
        <v>300</v>
      </c>
      <c r="D62" s="2" t="s">
        <v>301</v>
      </c>
      <c r="E62" s="2" t="s">
        <v>295</v>
      </c>
      <c r="F62" s="2">
        <f t="shared" si="4"/>
        <v>5</v>
      </c>
      <c r="G62" s="2" t="str">
        <f t="shared" si="5"/>
        <v>1815</v>
      </c>
      <c r="H62" s="2" t="str">
        <f t="shared" si="6"/>
        <v/>
      </c>
      <c r="I62" s="2">
        <f t="shared" si="7"/>
        <v>1</v>
      </c>
      <c r="J62" s="2">
        <f t="shared" si="8"/>
        <v>5</v>
      </c>
      <c r="K62" s="2" t="str">
        <f t="shared" si="9"/>
        <v>1895</v>
      </c>
      <c r="L62" s="2" t="str">
        <f t="shared" si="10"/>
        <v/>
      </c>
      <c r="M62" s="2">
        <f t="shared" si="11"/>
        <v>1</v>
      </c>
      <c r="N62" s="1" t="s">
        <v>6</v>
      </c>
      <c r="O62" s="2" t="str">
        <f t="shared" si="12"/>
        <v xml:space="preserve">Gulmund, Ingeborg            </v>
      </c>
      <c r="P62" s="2" t="str">
        <f t="shared" si="13"/>
        <v>1815</v>
      </c>
      <c r="Q62" s="2" t="str">
        <f t="shared" si="14"/>
        <v>1895</v>
      </c>
    </row>
    <row r="63" spans="2:17" x14ac:dyDescent="0.25">
      <c r="B63" s="2" t="s">
        <v>302</v>
      </c>
      <c r="C63" s="2" t="s">
        <v>303</v>
      </c>
      <c r="D63" s="2" t="s">
        <v>304</v>
      </c>
      <c r="E63" s="2" t="s">
        <v>305</v>
      </c>
      <c r="F63" s="2">
        <f t="shared" si="4"/>
        <v>5</v>
      </c>
      <c r="G63" s="2" t="str">
        <f t="shared" si="5"/>
        <v>1890</v>
      </c>
      <c r="H63" s="2" t="str">
        <f t="shared" si="6"/>
        <v/>
      </c>
      <c r="I63" s="2">
        <f t="shared" si="7"/>
        <v>1</v>
      </c>
      <c r="J63" s="2">
        <f t="shared" si="8"/>
        <v>5</v>
      </c>
      <c r="K63" s="2" t="str">
        <f t="shared" si="9"/>
        <v>1914</v>
      </c>
      <c r="L63" s="2" t="str">
        <f t="shared" si="10"/>
        <v/>
      </c>
      <c r="M63" s="2">
        <f t="shared" si="11"/>
        <v>1</v>
      </c>
      <c r="N63" s="1" t="s">
        <v>6</v>
      </c>
      <c r="O63" s="2" t="str">
        <f t="shared" si="12"/>
        <v xml:space="preserve">Hanson, Bernard       </v>
      </c>
      <c r="P63" s="2" t="str">
        <f t="shared" si="13"/>
        <v>1890</v>
      </c>
      <c r="Q63" s="2" t="str">
        <f t="shared" si="14"/>
        <v>1914</v>
      </c>
    </row>
    <row r="64" spans="2:17" x14ac:dyDescent="0.25">
      <c r="B64" s="2" t="s">
        <v>306</v>
      </c>
      <c r="C64" s="2" t="s">
        <v>307</v>
      </c>
      <c r="D64" s="2" t="s">
        <v>308</v>
      </c>
      <c r="E64" s="2" t="s">
        <v>126</v>
      </c>
      <c r="F64" s="2">
        <f t="shared" si="4"/>
        <v>5</v>
      </c>
      <c r="G64" s="2" t="str">
        <f t="shared" si="5"/>
        <v>1879</v>
      </c>
      <c r="H64" s="2" t="str">
        <f t="shared" si="6"/>
        <v/>
      </c>
      <c r="I64" s="2">
        <f t="shared" si="7"/>
        <v>1</v>
      </c>
      <c r="J64" s="2">
        <f t="shared" si="8"/>
        <v>5</v>
      </c>
      <c r="K64" s="2" t="str">
        <f t="shared" si="9"/>
        <v>1935</v>
      </c>
      <c r="L64" s="2" t="str">
        <f t="shared" si="10"/>
        <v/>
      </c>
      <c r="M64" s="2">
        <f t="shared" si="11"/>
        <v>1</v>
      </c>
      <c r="N64" s="1" t="s">
        <v>6</v>
      </c>
      <c r="O64" s="2" t="str">
        <f t="shared" si="12"/>
        <v xml:space="preserve">Hanson, Engeborg      </v>
      </c>
      <c r="P64" s="2" t="str">
        <f t="shared" si="13"/>
        <v>1879</v>
      </c>
      <c r="Q64" s="2" t="str">
        <f t="shared" si="14"/>
        <v>1935</v>
      </c>
    </row>
    <row r="65" spans="2:17" x14ac:dyDescent="0.25">
      <c r="B65" s="2" t="s">
        <v>309</v>
      </c>
      <c r="C65" s="2" t="s">
        <v>310</v>
      </c>
      <c r="D65" s="2" t="s">
        <v>311</v>
      </c>
      <c r="E65" s="2" t="s">
        <v>312</v>
      </c>
      <c r="F65" s="2">
        <f t="shared" si="4"/>
        <v>5</v>
      </c>
      <c r="G65" s="2" t="str">
        <f t="shared" si="5"/>
        <v>1887</v>
      </c>
      <c r="H65" s="2" t="str">
        <f t="shared" si="6"/>
        <v/>
      </c>
      <c r="I65" s="2">
        <f t="shared" si="7"/>
        <v>1</v>
      </c>
      <c r="J65" s="2">
        <f t="shared" si="8"/>
        <v>5</v>
      </c>
      <c r="K65" s="2" t="str">
        <f t="shared" si="9"/>
        <v>1810</v>
      </c>
      <c r="L65" s="2" t="str">
        <f t="shared" si="10"/>
        <v/>
      </c>
      <c r="M65" s="2">
        <f t="shared" si="11"/>
        <v>1</v>
      </c>
      <c r="N65" s="1" t="s">
        <v>6</v>
      </c>
      <c r="O65" s="2" t="str">
        <f t="shared" si="12"/>
        <v xml:space="preserve">Hanson, Selma         </v>
      </c>
      <c r="P65" s="2" t="str">
        <f t="shared" si="13"/>
        <v>1887</v>
      </c>
      <c r="Q65" s="2" t="str">
        <f t="shared" si="14"/>
        <v>1810</v>
      </c>
    </row>
    <row r="66" spans="2:17" x14ac:dyDescent="0.25">
      <c r="B66" s="2" t="s">
        <v>313</v>
      </c>
      <c r="C66" s="2" t="s">
        <v>172</v>
      </c>
      <c r="D66" s="2" t="s">
        <v>314</v>
      </c>
      <c r="E66" s="2" t="s">
        <v>315</v>
      </c>
      <c r="F66" s="2">
        <f t="shared" si="4"/>
        <v>5</v>
      </c>
      <c r="G66" s="2" t="str">
        <f t="shared" si="5"/>
        <v>1866</v>
      </c>
      <c r="H66" s="2" t="str">
        <f t="shared" si="6"/>
        <v/>
      </c>
      <c r="I66" s="2">
        <f t="shared" si="7"/>
        <v>1</v>
      </c>
      <c r="J66" s="2">
        <f t="shared" si="8"/>
        <v>5</v>
      </c>
      <c r="K66" s="2" t="str">
        <f t="shared" si="9"/>
        <v>1934</v>
      </c>
      <c r="L66" s="2" t="str">
        <f t="shared" si="10"/>
        <v/>
      </c>
      <c r="M66" s="2">
        <f t="shared" si="11"/>
        <v>1</v>
      </c>
      <c r="N66" s="1" t="s">
        <v>6</v>
      </c>
      <c r="O66" s="2" t="str">
        <f t="shared" si="12"/>
        <v xml:space="preserve">Hattestad, Hattie     </v>
      </c>
      <c r="P66" s="2" t="str">
        <f t="shared" si="13"/>
        <v>1866</v>
      </c>
      <c r="Q66" s="2" t="str">
        <f t="shared" si="14"/>
        <v>1934</v>
      </c>
    </row>
    <row r="67" spans="2:17" x14ac:dyDescent="0.25">
      <c r="B67" s="2" t="s">
        <v>316</v>
      </c>
      <c r="C67" s="2" t="s">
        <v>223</v>
      </c>
      <c r="D67" s="2" t="s">
        <v>317</v>
      </c>
      <c r="E67" s="2" t="s">
        <v>318</v>
      </c>
      <c r="F67" s="2">
        <f t="shared" ref="F67:F85" si="15">FIND(" ",CONCATENATE(TRIM(SUBSTITUTE(D67,"-"," ")),"  "))</f>
        <v>5</v>
      </c>
      <c r="G67" s="2" t="str">
        <f t="shared" ref="G67:G85" si="16">IF(F67&gt;1,MID(TRIM(D67),1,F67-1)," ")</f>
        <v>1894</v>
      </c>
      <c r="H67" s="2" t="str">
        <f t="shared" ref="H67:H85" si="17">MID(TRIM(D67),F67+1,20)</f>
        <v>Apr 24</v>
      </c>
      <c r="I67" s="2">
        <f t="shared" ref="I67:I85" si="18">FIND("-",CONCATENATE(H67,"-    "))</f>
        <v>7</v>
      </c>
      <c r="J67" s="2">
        <f t="shared" ref="J67:J85" si="19">FIND(" ",CONCATENATE(TRIM(SUBSTITUTE(E67,"-"," ")),"  "))</f>
        <v>5</v>
      </c>
      <c r="K67" s="2" t="str">
        <f t="shared" ref="K67:K85" si="20">IF(J67&gt;1,MID(TRIM(E67),1,J67-1)," ")</f>
        <v>1915</v>
      </c>
      <c r="L67" s="2" t="str">
        <f t="shared" ref="L67:L85" si="21">MID(TRIM(E67),J67+1,20)</f>
        <v>Feb 20</v>
      </c>
      <c r="M67" s="2">
        <f t="shared" ref="M67:M85" si="22">FIND("-",CONCATENATE(L67,"-    "))</f>
        <v>7</v>
      </c>
      <c r="N67" s="1" t="s">
        <v>6</v>
      </c>
      <c r="O67" s="2" t="str">
        <f t="shared" ref="O67:O85" si="23">B67</f>
        <v xml:space="preserve">Henderson, Gustave    </v>
      </c>
      <c r="P67" s="2" t="str">
        <f t="shared" ref="P67:P85" si="24">TRIM(CONCATENATE(IF(I67&gt;1,CONCATENATE(MID(H67,I67+1,3)," ",MID(H67,1,I67-1),", ")," "),G67))</f>
        <v>Apr 24, 1894</v>
      </c>
      <c r="Q67" s="2" t="str">
        <f t="shared" ref="Q67:Q85" si="25">TRIM(CONCATENATE(IF(M67&gt;1,CONCATENATE(MID(L67,M67+1,3)," ",MID(L67,1,M67-1),", ")," "),K67))</f>
        <v>Feb 20, 1915</v>
      </c>
    </row>
    <row r="68" spans="2:17" x14ac:dyDescent="0.25">
      <c r="B68" s="2" t="s">
        <v>319</v>
      </c>
      <c r="C68" s="2" t="s">
        <v>320</v>
      </c>
      <c r="D68" s="2" t="s">
        <v>321</v>
      </c>
      <c r="E68" s="2" t="s">
        <v>322</v>
      </c>
      <c r="F68" s="2">
        <f t="shared" si="15"/>
        <v>5</v>
      </c>
      <c r="G68" s="2" t="str">
        <f t="shared" si="16"/>
        <v>1841</v>
      </c>
      <c r="H68" s="2" t="str">
        <f t="shared" si="17"/>
        <v/>
      </c>
      <c r="I68" s="2">
        <f t="shared" si="18"/>
        <v>1</v>
      </c>
      <c r="J68" s="2">
        <f t="shared" si="19"/>
        <v>5</v>
      </c>
      <c r="K68" s="2" t="str">
        <f t="shared" si="20"/>
        <v>1900</v>
      </c>
      <c r="L68" s="2" t="str">
        <f t="shared" si="21"/>
        <v/>
      </c>
      <c r="M68" s="2">
        <f t="shared" si="22"/>
        <v>1</v>
      </c>
      <c r="N68" s="1" t="s">
        <v>6</v>
      </c>
      <c r="O68" s="2" t="str">
        <f t="shared" si="23"/>
        <v xml:space="preserve">Henderson, Hans E.    </v>
      </c>
      <c r="P68" s="2" t="str">
        <f t="shared" si="24"/>
        <v>1841</v>
      </c>
      <c r="Q68" s="2" t="str">
        <f t="shared" si="25"/>
        <v>1900</v>
      </c>
    </row>
    <row r="69" spans="2:17" x14ac:dyDescent="0.25">
      <c r="B69" s="2" t="s">
        <v>323</v>
      </c>
      <c r="C69" s="2" t="s">
        <v>257</v>
      </c>
      <c r="D69" s="2" t="s">
        <v>324</v>
      </c>
      <c r="E69" s="2" t="s">
        <v>325</v>
      </c>
      <c r="F69" s="2">
        <f t="shared" si="15"/>
        <v>5</v>
      </c>
      <c r="G69" s="2" t="str">
        <f t="shared" si="16"/>
        <v>1846</v>
      </c>
      <c r="H69" s="2" t="str">
        <f t="shared" si="17"/>
        <v>Apr 20</v>
      </c>
      <c r="I69" s="2">
        <f t="shared" si="18"/>
        <v>7</v>
      </c>
      <c r="J69" s="2">
        <f t="shared" si="19"/>
        <v>5</v>
      </c>
      <c r="K69" s="2" t="str">
        <f t="shared" si="20"/>
        <v>1920</v>
      </c>
      <c r="L69" s="2" t="str">
        <f t="shared" si="21"/>
        <v>Apr 15</v>
      </c>
      <c r="M69" s="2">
        <f t="shared" si="22"/>
        <v>7</v>
      </c>
      <c r="N69" s="1" t="s">
        <v>6</v>
      </c>
      <c r="O69" s="2" t="str">
        <f t="shared" si="23"/>
        <v xml:space="preserve">Henderson, Martha J.  </v>
      </c>
      <c r="P69" s="2" t="str">
        <f t="shared" si="24"/>
        <v>Apr 20, 1846</v>
      </c>
      <c r="Q69" s="2" t="str">
        <f t="shared" si="25"/>
        <v>Apr 15, 1920</v>
      </c>
    </row>
    <row r="70" spans="2:17" x14ac:dyDescent="0.25">
      <c r="B70" s="2" t="s">
        <v>326</v>
      </c>
      <c r="C70" s="2" t="s">
        <v>327</v>
      </c>
      <c r="D70" s="2" t="s">
        <v>328</v>
      </c>
      <c r="E70" s="2" t="s">
        <v>329</v>
      </c>
      <c r="F70" s="2">
        <f t="shared" si="15"/>
        <v>5</v>
      </c>
      <c r="G70" s="2" t="str">
        <f t="shared" si="16"/>
        <v>1877</v>
      </c>
      <c r="H70" s="2" t="str">
        <f t="shared" si="17"/>
        <v>Dec 19</v>
      </c>
      <c r="I70" s="2">
        <f t="shared" si="18"/>
        <v>7</v>
      </c>
      <c r="J70" s="2">
        <f t="shared" si="19"/>
        <v>5</v>
      </c>
      <c r="K70" s="2" t="str">
        <f t="shared" si="20"/>
        <v>1938</v>
      </c>
      <c r="L70" s="2" t="str">
        <f t="shared" si="21"/>
        <v>Apr 14</v>
      </c>
      <c r="M70" s="2">
        <f t="shared" si="22"/>
        <v>7</v>
      </c>
      <c r="N70" s="1" t="s">
        <v>6</v>
      </c>
      <c r="O70" s="2" t="str">
        <f t="shared" si="23"/>
        <v xml:space="preserve">Henderson, Nels H.    </v>
      </c>
      <c r="P70" s="2" t="str">
        <f t="shared" si="24"/>
        <v>Dec 19, 1877</v>
      </c>
      <c r="Q70" s="2" t="str">
        <f t="shared" si="25"/>
        <v>Apr 14, 1938</v>
      </c>
    </row>
    <row r="71" spans="2:17" x14ac:dyDescent="0.25">
      <c r="B71" s="2" t="s">
        <v>330</v>
      </c>
      <c r="C71" s="2" t="s">
        <v>331</v>
      </c>
      <c r="D71" s="2" t="s">
        <v>332</v>
      </c>
      <c r="E71" s="2" t="s">
        <v>333</v>
      </c>
      <c r="F71" s="2">
        <f t="shared" si="15"/>
        <v>5</v>
      </c>
      <c r="G71" s="2" t="str">
        <f t="shared" si="16"/>
        <v>1856</v>
      </c>
      <c r="H71" s="2" t="str">
        <f t="shared" si="17"/>
        <v/>
      </c>
      <c r="I71" s="2">
        <f t="shared" si="18"/>
        <v>1</v>
      </c>
      <c r="J71" s="2">
        <f t="shared" si="19"/>
        <v>5</v>
      </c>
      <c r="K71" s="2" t="str">
        <f t="shared" si="20"/>
        <v>1924</v>
      </c>
      <c r="L71" s="2" t="str">
        <f t="shared" si="21"/>
        <v/>
      </c>
      <c r="M71" s="2">
        <f t="shared" si="22"/>
        <v>1</v>
      </c>
      <c r="N71" s="1" t="s">
        <v>6</v>
      </c>
      <c r="O71" s="2" t="str">
        <f t="shared" si="23"/>
        <v xml:space="preserve">Kjellgren, Frank O.    </v>
      </c>
      <c r="P71" s="2" t="str">
        <f t="shared" si="24"/>
        <v>1856</v>
      </c>
      <c r="Q71" s="2" t="str">
        <f t="shared" si="25"/>
        <v>1924</v>
      </c>
    </row>
    <row r="72" spans="2:17" x14ac:dyDescent="0.25">
      <c r="B72" s="2" t="s">
        <v>334</v>
      </c>
      <c r="C72" s="2" t="s">
        <v>151</v>
      </c>
      <c r="D72" s="2" t="s">
        <v>335</v>
      </c>
      <c r="E72" s="2" t="s">
        <v>336</v>
      </c>
      <c r="F72" s="2">
        <f t="shared" si="15"/>
        <v>5</v>
      </c>
      <c r="G72" s="2" t="str">
        <f t="shared" si="16"/>
        <v>1862</v>
      </c>
      <c r="H72" s="2" t="str">
        <f t="shared" si="17"/>
        <v/>
      </c>
      <c r="I72" s="2">
        <f t="shared" si="18"/>
        <v>1</v>
      </c>
      <c r="J72" s="2">
        <f t="shared" si="19"/>
        <v>5</v>
      </c>
      <c r="K72" s="2" t="str">
        <f t="shared" si="20"/>
        <v>1895</v>
      </c>
      <c r="L72" s="2" t="str">
        <f t="shared" si="21"/>
        <v/>
      </c>
      <c r="M72" s="2">
        <f t="shared" si="22"/>
        <v>1</v>
      </c>
      <c r="N72" s="1" t="s">
        <v>6</v>
      </c>
      <c r="O72" s="2" t="str">
        <f t="shared" si="23"/>
        <v xml:space="preserve">Kjellgren, Marie M.    </v>
      </c>
      <c r="P72" s="2" t="str">
        <f t="shared" si="24"/>
        <v>1862</v>
      </c>
      <c r="Q72" s="2" t="str">
        <f t="shared" si="25"/>
        <v>1895</v>
      </c>
    </row>
    <row r="73" spans="2:17" x14ac:dyDescent="0.25">
      <c r="B73" s="2" t="s">
        <v>337</v>
      </c>
      <c r="C73" s="2" t="s">
        <v>182</v>
      </c>
      <c r="D73" s="2" t="s">
        <v>338</v>
      </c>
      <c r="E73" s="2" t="s">
        <v>339</v>
      </c>
      <c r="F73" s="2">
        <f t="shared" si="15"/>
        <v>5</v>
      </c>
      <c r="G73" s="2" t="str">
        <f t="shared" si="16"/>
        <v>1839</v>
      </c>
      <c r="H73" s="2" t="str">
        <f t="shared" si="17"/>
        <v>May 11</v>
      </c>
      <c r="I73" s="2">
        <f t="shared" si="18"/>
        <v>7</v>
      </c>
      <c r="J73" s="2">
        <f t="shared" si="19"/>
        <v>5</v>
      </c>
      <c r="K73" s="2" t="str">
        <f t="shared" si="20"/>
        <v>1927</v>
      </c>
      <c r="L73" s="2" t="str">
        <f t="shared" si="21"/>
        <v>Mov 27</v>
      </c>
      <c r="M73" s="2">
        <f t="shared" si="22"/>
        <v>7</v>
      </c>
      <c r="N73" s="1" t="s">
        <v>6</v>
      </c>
      <c r="O73" s="2" t="str">
        <f t="shared" si="23"/>
        <v xml:space="preserve">Kjorlien O. K.         </v>
      </c>
      <c r="P73" s="2" t="str">
        <f t="shared" si="24"/>
        <v>May 11, 1839</v>
      </c>
      <c r="Q73" s="2" t="str">
        <f t="shared" si="25"/>
        <v>Mov 27, 1927</v>
      </c>
    </row>
    <row r="74" spans="2:17" x14ac:dyDescent="0.25">
      <c r="B74" s="2" t="s">
        <v>340</v>
      </c>
      <c r="C74" s="2" t="s">
        <v>341</v>
      </c>
      <c r="D74" s="2" t="s">
        <v>342</v>
      </c>
      <c r="E74" s="2" t="s">
        <v>343</v>
      </c>
      <c r="F74" s="2">
        <f t="shared" si="15"/>
        <v>5</v>
      </c>
      <c r="G74" s="2" t="str">
        <f t="shared" si="16"/>
        <v>1839</v>
      </c>
      <c r="H74" s="2" t="str">
        <f t="shared" si="17"/>
        <v>Feb 6</v>
      </c>
      <c r="I74" s="2">
        <f t="shared" si="18"/>
        <v>6</v>
      </c>
      <c r="J74" s="2">
        <f t="shared" si="19"/>
        <v>5</v>
      </c>
      <c r="K74" s="2" t="str">
        <f t="shared" si="20"/>
        <v>1910</v>
      </c>
      <c r="L74" s="2" t="str">
        <f t="shared" si="21"/>
        <v>Sept 25</v>
      </c>
      <c r="M74" s="2">
        <f t="shared" si="22"/>
        <v>8</v>
      </c>
      <c r="N74" s="1" t="s">
        <v>6</v>
      </c>
      <c r="O74" s="2" t="str">
        <f t="shared" si="23"/>
        <v xml:space="preserve">Kjorlien, Ingeborg     </v>
      </c>
      <c r="P74" s="2" t="str">
        <f t="shared" si="24"/>
        <v>Feb 6, 1839</v>
      </c>
      <c r="Q74" s="2" t="str">
        <f t="shared" si="25"/>
        <v>Sept 25, 1910</v>
      </c>
    </row>
    <row r="75" spans="2:17" x14ac:dyDescent="0.25">
      <c r="B75" s="2" t="s">
        <v>344</v>
      </c>
      <c r="C75" s="2" t="s">
        <v>345</v>
      </c>
      <c r="D75" s="2" t="s">
        <v>346</v>
      </c>
      <c r="E75" s="2" t="s">
        <v>347</v>
      </c>
      <c r="F75" s="2">
        <f t="shared" si="15"/>
        <v>5</v>
      </c>
      <c r="G75" s="2" t="str">
        <f t="shared" si="16"/>
        <v>1874</v>
      </c>
      <c r="H75" s="2" t="str">
        <f t="shared" si="17"/>
        <v/>
      </c>
      <c r="I75" s="2">
        <f t="shared" si="18"/>
        <v>1</v>
      </c>
      <c r="J75" s="2">
        <f t="shared" si="19"/>
        <v>5</v>
      </c>
      <c r="K75" s="2" t="str">
        <f t="shared" si="20"/>
        <v>1904</v>
      </c>
      <c r="L75" s="2" t="str">
        <f t="shared" si="21"/>
        <v/>
      </c>
      <c r="M75" s="2">
        <f t="shared" si="22"/>
        <v>1</v>
      </c>
      <c r="N75" s="1" t="s">
        <v>6</v>
      </c>
      <c r="O75" s="2" t="str">
        <f t="shared" si="23"/>
        <v xml:space="preserve">Koblensnik, Anne E.    </v>
      </c>
      <c r="P75" s="2" t="str">
        <f t="shared" si="24"/>
        <v>1874</v>
      </c>
      <c r="Q75" s="2" t="str">
        <f t="shared" si="25"/>
        <v>1904</v>
      </c>
    </row>
    <row r="76" spans="2:17" x14ac:dyDescent="0.25">
      <c r="B76" s="2" t="s">
        <v>348</v>
      </c>
      <c r="C76" s="2" t="s">
        <v>349</v>
      </c>
      <c r="D76" s="2" t="s">
        <v>350</v>
      </c>
      <c r="E76" s="2" t="s">
        <v>351</v>
      </c>
      <c r="F76" s="2">
        <f t="shared" si="15"/>
        <v>5</v>
      </c>
      <c r="G76" s="2" t="str">
        <f t="shared" si="16"/>
        <v>1818</v>
      </c>
      <c r="H76" s="2" t="str">
        <f t="shared" si="17"/>
        <v>Sept 2</v>
      </c>
      <c r="I76" s="2">
        <f t="shared" si="18"/>
        <v>7</v>
      </c>
      <c r="J76" s="2">
        <f t="shared" si="19"/>
        <v>5</v>
      </c>
      <c r="K76" s="2" t="str">
        <f t="shared" si="20"/>
        <v>1899</v>
      </c>
      <c r="L76" s="2" t="str">
        <f t="shared" si="21"/>
        <v>Jul 26</v>
      </c>
      <c r="M76" s="2">
        <f t="shared" si="22"/>
        <v>7</v>
      </c>
      <c r="N76" s="1" t="s">
        <v>6</v>
      </c>
      <c r="O76" s="2" t="str">
        <f t="shared" si="23"/>
        <v>Melaas, Guldbranson Han</v>
      </c>
      <c r="P76" s="2" t="str">
        <f t="shared" si="24"/>
        <v>Sept 2, 1818</v>
      </c>
      <c r="Q76" s="2" t="str">
        <f t="shared" si="25"/>
        <v>Jul 26, 1899</v>
      </c>
    </row>
    <row r="77" spans="2:17" x14ac:dyDescent="0.25">
      <c r="B77" s="2" t="s">
        <v>352</v>
      </c>
      <c r="C77" s="2" t="s">
        <v>353</v>
      </c>
      <c r="D77" s="2" t="s">
        <v>354</v>
      </c>
      <c r="E77" s="2" t="s">
        <v>355</v>
      </c>
      <c r="F77" s="2">
        <f t="shared" si="15"/>
        <v>5</v>
      </c>
      <c r="G77" s="2" t="str">
        <f t="shared" si="16"/>
        <v>1835</v>
      </c>
      <c r="H77" s="2" t="str">
        <f t="shared" si="17"/>
        <v>Sept 11</v>
      </c>
      <c r="I77" s="2">
        <f t="shared" si="18"/>
        <v>8</v>
      </c>
      <c r="J77" s="2">
        <f t="shared" si="19"/>
        <v>5</v>
      </c>
      <c r="K77" s="2" t="str">
        <f t="shared" si="20"/>
        <v>1917</v>
      </c>
      <c r="L77" s="2" t="str">
        <f t="shared" si="21"/>
        <v>May 13</v>
      </c>
      <c r="M77" s="2">
        <f t="shared" si="22"/>
        <v>7</v>
      </c>
      <c r="N77" s="1" t="s">
        <v>6</v>
      </c>
      <c r="O77" s="2" t="str">
        <f t="shared" si="23"/>
        <v xml:space="preserve">Melaas, Karn G.        </v>
      </c>
      <c r="P77" s="2" t="str">
        <f t="shared" si="24"/>
        <v>Sept 11, 1835</v>
      </c>
      <c r="Q77" s="2" t="str">
        <f t="shared" si="25"/>
        <v>May 13, 1917</v>
      </c>
    </row>
    <row r="78" spans="2:17" x14ac:dyDescent="0.25">
      <c r="B78" s="2" t="s">
        <v>356</v>
      </c>
      <c r="C78" s="2" t="s">
        <v>357</v>
      </c>
      <c r="D78" s="2" t="s">
        <v>358</v>
      </c>
      <c r="E78" s="2" t="s">
        <v>359</v>
      </c>
      <c r="F78" s="2">
        <f t="shared" si="15"/>
        <v>5</v>
      </c>
      <c r="G78" s="2" t="str">
        <f t="shared" si="16"/>
        <v>1860</v>
      </c>
      <c r="H78" s="2" t="str">
        <f t="shared" si="17"/>
        <v>Feb 21</v>
      </c>
      <c r="I78" s="2">
        <f t="shared" si="18"/>
        <v>7</v>
      </c>
      <c r="J78" s="2">
        <f t="shared" si="19"/>
        <v>5</v>
      </c>
      <c r="K78" s="2" t="str">
        <f t="shared" si="20"/>
        <v>1891</v>
      </c>
      <c r="L78" s="2" t="str">
        <f t="shared" si="21"/>
        <v>May 11</v>
      </c>
      <c r="M78" s="2">
        <f t="shared" si="22"/>
        <v>7</v>
      </c>
      <c r="N78" s="1" t="s">
        <v>6</v>
      </c>
      <c r="O78" s="2" t="str">
        <f t="shared" si="23"/>
        <v xml:space="preserve">Aakre, Karine Marie J.  </v>
      </c>
      <c r="P78" s="2" t="str">
        <f t="shared" si="24"/>
        <v>Feb 21, 1860</v>
      </c>
      <c r="Q78" s="2" t="str">
        <f t="shared" si="25"/>
        <v>May 11, 1891</v>
      </c>
    </row>
    <row r="79" spans="2:17" x14ac:dyDescent="0.25">
      <c r="B79" s="2" t="s">
        <v>360</v>
      </c>
      <c r="C79" s="2" t="s">
        <v>361</v>
      </c>
      <c r="D79" s="2" t="s">
        <v>362</v>
      </c>
      <c r="E79" s="2" t="s">
        <v>363</v>
      </c>
      <c r="F79" s="2">
        <f t="shared" si="15"/>
        <v>5</v>
      </c>
      <c r="G79" s="2" t="str">
        <f t="shared" si="16"/>
        <v>1838</v>
      </c>
      <c r="H79" s="2" t="str">
        <f t="shared" si="17"/>
        <v/>
      </c>
      <c r="I79" s="2">
        <f t="shared" si="18"/>
        <v>1</v>
      </c>
      <c r="J79" s="2">
        <f t="shared" si="19"/>
        <v>5</v>
      </c>
      <c r="K79" s="2" t="str">
        <f t="shared" si="20"/>
        <v>1901</v>
      </c>
      <c r="L79" s="2" t="str">
        <f t="shared" si="21"/>
        <v/>
      </c>
      <c r="M79" s="2">
        <f t="shared" si="22"/>
        <v>1</v>
      </c>
      <c r="N79" s="1" t="s">
        <v>6</v>
      </c>
      <c r="O79" s="2" t="str">
        <f t="shared" si="23"/>
        <v xml:space="preserve">Anderson, Annon         </v>
      </c>
      <c r="P79" s="2" t="str">
        <f t="shared" si="24"/>
        <v>1838</v>
      </c>
      <c r="Q79" s="2" t="str">
        <f t="shared" si="25"/>
        <v>1901</v>
      </c>
    </row>
    <row r="80" spans="2:17" x14ac:dyDescent="0.25">
      <c r="B80" s="2" t="s">
        <v>364</v>
      </c>
      <c r="C80" s="2" t="s">
        <v>365</v>
      </c>
      <c r="D80" s="2" t="s">
        <v>366</v>
      </c>
      <c r="E80" s="2" t="s">
        <v>367</v>
      </c>
      <c r="F80" s="2">
        <f t="shared" si="15"/>
        <v>5</v>
      </c>
      <c r="G80" s="2" t="str">
        <f t="shared" si="16"/>
        <v>1846</v>
      </c>
      <c r="H80" s="2" t="str">
        <f t="shared" si="17"/>
        <v/>
      </c>
      <c r="I80" s="2">
        <f t="shared" si="18"/>
        <v>1</v>
      </c>
      <c r="J80" s="2">
        <f t="shared" si="19"/>
        <v>5</v>
      </c>
      <c r="K80" s="2" t="str">
        <f t="shared" si="20"/>
        <v>1912</v>
      </c>
      <c r="L80" s="2" t="str">
        <f t="shared" si="21"/>
        <v/>
      </c>
      <c r="M80" s="2">
        <f t="shared" si="22"/>
        <v>1</v>
      </c>
      <c r="N80" s="1" t="s">
        <v>6</v>
      </c>
      <c r="O80" s="2" t="str">
        <f t="shared" si="23"/>
        <v xml:space="preserve">Anderson, Karen         </v>
      </c>
      <c r="P80" s="2" t="str">
        <f t="shared" si="24"/>
        <v>1846</v>
      </c>
      <c r="Q80" s="2" t="str">
        <f t="shared" si="25"/>
        <v>1912</v>
      </c>
    </row>
    <row r="81" spans="2:17" x14ac:dyDescent="0.25">
      <c r="B81" s="2" t="s">
        <v>368</v>
      </c>
      <c r="C81" s="2" t="s">
        <v>331</v>
      </c>
      <c r="D81" s="2" t="s">
        <v>369</v>
      </c>
      <c r="E81" s="2" t="s">
        <v>130</v>
      </c>
      <c r="F81" s="2">
        <f t="shared" si="15"/>
        <v>5</v>
      </c>
      <c r="G81" s="2" t="str">
        <f t="shared" si="16"/>
        <v>1847</v>
      </c>
      <c r="H81" s="2" t="str">
        <f t="shared" si="17"/>
        <v/>
      </c>
      <c r="I81" s="2">
        <f t="shared" si="18"/>
        <v>1</v>
      </c>
      <c r="J81" s="2">
        <f t="shared" si="19"/>
        <v>5</v>
      </c>
      <c r="K81" s="2" t="str">
        <f t="shared" si="20"/>
        <v>1915</v>
      </c>
      <c r="L81" s="2" t="str">
        <f t="shared" si="21"/>
        <v/>
      </c>
      <c r="M81" s="2">
        <f t="shared" si="22"/>
        <v>1</v>
      </c>
      <c r="N81" s="1" t="s">
        <v>6</v>
      </c>
      <c r="O81" s="2" t="str">
        <f t="shared" si="23"/>
        <v xml:space="preserve">Anderson, Kittle        </v>
      </c>
      <c r="P81" s="2" t="str">
        <f t="shared" si="24"/>
        <v>1847</v>
      </c>
      <c r="Q81" s="2" t="str">
        <f t="shared" si="25"/>
        <v>1915</v>
      </c>
    </row>
    <row r="82" spans="2:17" x14ac:dyDescent="0.25">
      <c r="B82" s="2" t="s">
        <v>370</v>
      </c>
      <c r="C82" s="2" t="s">
        <v>143</v>
      </c>
      <c r="D82" s="2" t="s">
        <v>371</v>
      </c>
      <c r="E82" s="2" t="s">
        <v>372</v>
      </c>
      <c r="F82" s="2">
        <f t="shared" si="15"/>
        <v>5</v>
      </c>
      <c r="G82" s="2" t="str">
        <f t="shared" si="16"/>
        <v>1892</v>
      </c>
      <c r="H82" s="2" t="str">
        <f t="shared" si="17"/>
        <v/>
      </c>
      <c r="I82" s="2">
        <f t="shared" si="18"/>
        <v>1</v>
      </c>
      <c r="J82" s="2">
        <f t="shared" si="19"/>
        <v>5</v>
      </c>
      <c r="K82" s="2" t="str">
        <f t="shared" si="20"/>
        <v>1892</v>
      </c>
      <c r="L82" s="2" t="str">
        <f t="shared" si="21"/>
        <v/>
      </c>
      <c r="M82" s="2">
        <f t="shared" si="22"/>
        <v>1</v>
      </c>
      <c r="N82" s="1" t="s">
        <v>6</v>
      </c>
      <c r="O82" s="2" t="str">
        <f t="shared" si="23"/>
        <v xml:space="preserve">Anderson, Nels B.       </v>
      </c>
      <c r="P82" s="2" t="str">
        <f t="shared" si="24"/>
        <v>1892</v>
      </c>
      <c r="Q82" s="2" t="str">
        <f t="shared" si="25"/>
        <v>1892</v>
      </c>
    </row>
    <row r="83" spans="2:17" x14ac:dyDescent="0.25">
      <c r="B83" s="2" t="s">
        <v>373</v>
      </c>
      <c r="C83" s="2" t="s">
        <v>374</v>
      </c>
      <c r="D83" s="2" t="s">
        <v>375</v>
      </c>
      <c r="E83" s="2" t="s">
        <v>376</v>
      </c>
      <c r="F83" s="2">
        <f t="shared" si="15"/>
        <v>5</v>
      </c>
      <c r="G83" s="2" t="str">
        <f t="shared" si="16"/>
        <v>1850</v>
      </c>
      <c r="H83" s="2" t="str">
        <f t="shared" si="17"/>
        <v/>
      </c>
      <c r="I83" s="2">
        <f t="shared" si="18"/>
        <v>1</v>
      </c>
      <c r="J83" s="2">
        <f t="shared" si="19"/>
        <v>5</v>
      </c>
      <c r="K83" s="2" t="str">
        <f t="shared" si="20"/>
        <v>1930</v>
      </c>
      <c r="L83" s="2" t="str">
        <f t="shared" si="21"/>
        <v/>
      </c>
      <c r="M83" s="2">
        <f t="shared" si="22"/>
        <v>1</v>
      </c>
      <c r="N83" s="1" t="s">
        <v>6</v>
      </c>
      <c r="O83" s="2" t="str">
        <f t="shared" si="23"/>
        <v xml:space="preserve">Anderson, Sarah         </v>
      </c>
      <c r="P83" s="2" t="str">
        <f t="shared" si="24"/>
        <v>1850</v>
      </c>
      <c r="Q83" s="2" t="str">
        <f t="shared" si="25"/>
        <v>1930</v>
      </c>
    </row>
    <row r="84" spans="2:17" x14ac:dyDescent="0.25">
      <c r="B84" s="2" t="s">
        <v>377</v>
      </c>
      <c r="C84" s="2" t="s">
        <v>159</v>
      </c>
      <c r="D84" s="2" t="s">
        <v>378</v>
      </c>
      <c r="E84" s="2" t="s">
        <v>379</v>
      </c>
      <c r="F84" s="2">
        <f t="shared" si="15"/>
        <v>5</v>
      </c>
      <c r="G84" s="2" t="str">
        <f t="shared" si="16"/>
        <v>1865</v>
      </c>
      <c r="H84" s="2" t="str">
        <f t="shared" si="17"/>
        <v/>
      </c>
      <c r="I84" s="2">
        <f t="shared" si="18"/>
        <v>1</v>
      </c>
      <c r="J84" s="2">
        <f t="shared" si="19"/>
        <v>5</v>
      </c>
      <c r="K84" s="2" t="str">
        <f t="shared" si="20"/>
        <v>1929</v>
      </c>
      <c r="L84" s="2" t="str">
        <f t="shared" si="21"/>
        <v/>
      </c>
      <c r="M84" s="2">
        <f t="shared" si="22"/>
        <v>1</v>
      </c>
      <c r="N84" s="1" t="s">
        <v>6</v>
      </c>
      <c r="O84" s="2" t="str">
        <f t="shared" si="23"/>
        <v xml:space="preserve">Askelson, Mons O.       </v>
      </c>
      <c r="P84" s="2" t="str">
        <f t="shared" si="24"/>
        <v>1865</v>
      </c>
      <c r="Q84" s="2" t="str">
        <f t="shared" si="25"/>
        <v>1929</v>
      </c>
    </row>
    <row r="85" spans="2:17" x14ac:dyDescent="0.25">
      <c r="B85" s="2" t="s">
        <v>380</v>
      </c>
      <c r="C85" s="2" t="s">
        <v>132</v>
      </c>
      <c r="D85" s="2" t="s">
        <v>381</v>
      </c>
      <c r="E85" s="2" t="s">
        <v>382</v>
      </c>
      <c r="F85" s="2">
        <f t="shared" si="15"/>
        <v>5</v>
      </c>
      <c r="G85" s="2" t="str">
        <f t="shared" si="16"/>
        <v>1893</v>
      </c>
      <c r="H85" s="2" t="str">
        <f t="shared" si="17"/>
        <v/>
      </c>
      <c r="I85" s="2">
        <f t="shared" si="18"/>
        <v>1</v>
      </c>
      <c r="J85" s="2">
        <f t="shared" si="19"/>
        <v>5</v>
      </c>
      <c r="K85" s="2" t="str">
        <f t="shared" si="20"/>
        <v>1918</v>
      </c>
      <c r="L85" s="2" t="str">
        <f t="shared" si="21"/>
        <v/>
      </c>
      <c r="M85" s="2">
        <f t="shared" si="22"/>
        <v>1</v>
      </c>
      <c r="N85" s="1" t="s">
        <v>6</v>
      </c>
      <c r="O85" s="2" t="str">
        <f t="shared" si="23"/>
        <v xml:space="preserve">Askelson, Myrtle        </v>
      </c>
      <c r="P85" s="2" t="str">
        <f t="shared" si="24"/>
        <v>1893</v>
      </c>
      <c r="Q85" s="2" t="str">
        <f t="shared" si="25"/>
        <v>1918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1"/>
  <sheetViews>
    <sheetView tabSelected="1" workbookViewId="0">
      <pane xSplit="2" ySplit="4" topLeftCell="C300" activePane="bottomRight" state="frozen"/>
      <selection pane="topRight" activeCell="C1" sqref="C1"/>
      <selection pane="bottomLeft" activeCell="A5" sqref="A5"/>
      <selection pane="bottomRight" activeCell="C308" sqref="C308:D308"/>
    </sheetView>
  </sheetViews>
  <sheetFormatPr defaultRowHeight="15" x14ac:dyDescent="0.25"/>
  <cols>
    <col min="1" max="1" width="5.7109375" style="1" customWidth="1"/>
    <col min="2" max="2" width="30.7109375" style="2" customWidth="1"/>
    <col min="3" max="4" width="20.7109375" style="1" customWidth="1"/>
    <col min="5" max="5" width="50.7109375" style="2" customWidth="1"/>
    <col min="6" max="8" width="9.7109375" style="2" customWidth="1"/>
    <col min="9" max="16384" width="9.140625" style="2"/>
  </cols>
  <sheetData>
    <row r="1" spans="1:18" ht="26.25" x14ac:dyDescent="0.4">
      <c r="A1" s="9"/>
      <c r="B1" s="10"/>
      <c r="C1" s="11" t="s">
        <v>79</v>
      </c>
      <c r="D1" s="12" t="s">
        <v>8</v>
      </c>
      <c r="E1" s="13"/>
      <c r="F1" s="13"/>
      <c r="G1" s="13"/>
      <c r="H1" s="13"/>
      <c r="N1" s="1" t="s">
        <v>59</v>
      </c>
      <c r="O1" s="2" t="s">
        <v>62</v>
      </c>
      <c r="P1" s="2" t="s">
        <v>61</v>
      </c>
      <c r="Q1" s="2" t="s">
        <v>61</v>
      </c>
      <c r="R1" s="2" t="s">
        <v>61</v>
      </c>
    </row>
    <row r="2" spans="1:18" x14ac:dyDescent="0.25">
      <c r="A2" s="9"/>
      <c r="C2" s="2"/>
      <c r="D2" s="13"/>
      <c r="E2" s="14"/>
      <c r="F2" s="14"/>
      <c r="G2" s="14"/>
      <c r="H2" s="14"/>
      <c r="N2" s="1" t="s">
        <v>60</v>
      </c>
      <c r="O2" s="2" t="s">
        <v>63</v>
      </c>
      <c r="P2" s="2" t="s">
        <v>16</v>
      </c>
      <c r="Q2" s="2" t="s">
        <v>15</v>
      </c>
      <c r="R2" s="2" t="s">
        <v>64</v>
      </c>
    </row>
    <row r="3" spans="1:18" x14ac:dyDescent="0.25">
      <c r="A3" s="49" t="s">
        <v>1</v>
      </c>
      <c r="B3" s="50" t="s">
        <v>652</v>
      </c>
      <c r="C3" s="47" t="s">
        <v>653</v>
      </c>
      <c r="D3" s="47" t="s">
        <v>654</v>
      </c>
      <c r="E3" s="52" t="s">
        <v>522</v>
      </c>
      <c r="F3" s="47">
        <v>441458</v>
      </c>
      <c r="G3" s="10"/>
      <c r="H3" s="10"/>
      <c r="I3" s="2">
        <f>IF(FIND("W",CONCATENATE($A3,"                                                                                                                         W"))&lt;20,1,0)</f>
        <v>0</v>
      </c>
      <c r="J3" s="2">
        <f>IF(FIND("P",CONCATENATE($A3,"                                                                                                     P"))&lt;20,1,0)</f>
        <v>1</v>
      </c>
      <c r="K3" s="2">
        <f>IF(FIND("O",CONCATENATE($A3,"                                                                                                               O"))&lt;20,1,0)</f>
        <v>0</v>
      </c>
      <c r="L3" s="2">
        <f>IF(I3+J3+K3&gt;0,1,0)</f>
        <v>1</v>
      </c>
      <c r="M3" s="2">
        <f>IF(J3+I3=2,1,0)</f>
        <v>0</v>
      </c>
    </row>
    <row r="4" spans="1:18" ht="15.75" x14ac:dyDescent="0.25">
      <c r="A4" s="29" t="s">
        <v>0</v>
      </c>
      <c r="B4" s="30" t="s">
        <v>30</v>
      </c>
      <c r="C4" s="31" t="s">
        <v>11</v>
      </c>
      <c r="D4" s="31" t="s">
        <v>12</v>
      </c>
      <c r="E4" s="31" t="s">
        <v>13</v>
      </c>
      <c r="F4" s="27" t="s">
        <v>427</v>
      </c>
      <c r="G4" s="27" t="s">
        <v>428</v>
      </c>
      <c r="H4" s="27" t="s">
        <v>429</v>
      </c>
      <c r="I4" s="18" t="s">
        <v>16</v>
      </c>
      <c r="J4" s="18" t="s">
        <v>15</v>
      </c>
      <c r="K4" s="17" t="s">
        <v>64</v>
      </c>
      <c r="L4" s="18" t="s">
        <v>17</v>
      </c>
      <c r="M4" s="18" t="s">
        <v>7</v>
      </c>
      <c r="N4" s="25"/>
    </row>
    <row r="5" spans="1:18" x14ac:dyDescent="0.25">
      <c r="A5" s="35" t="s">
        <v>1148</v>
      </c>
      <c r="B5" s="36" t="s">
        <v>1149</v>
      </c>
      <c r="C5" s="38" t="s">
        <v>422</v>
      </c>
      <c r="D5" s="38" t="s">
        <v>423</v>
      </c>
      <c r="E5" s="39" t="s">
        <v>522</v>
      </c>
      <c r="F5" s="47">
        <v>441453</v>
      </c>
      <c r="G5" s="10"/>
      <c r="H5" s="10"/>
      <c r="I5" s="2">
        <f t="shared" ref="I5:I68" si="0">IF(FIND("W",CONCATENATE($A5,"                                                                                                                         W"))&lt;20,1,0)</f>
        <v>1</v>
      </c>
      <c r="J5" s="2">
        <f t="shared" ref="J5:J68" si="1">IF(FIND("P",CONCATENATE($A5,"                                                                                                     P"))&lt;20,1,0)</f>
        <v>1</v>
      </c>
      <c r="K5" s="2">
        <f t="shared" ref="K5:K68" si="2">IF(FIND("O",CONCATENATE($A5,"                                                                                                               O"))&lt;20,1,0)</f>
        <v>0</v>
      </c>
      <c r="L5" s="2">
        <f t="shared" ref="L5:L68" si="3">IF(I5+J5+K5&gt;0,1,0)</f>
        <v>1</v>
      </c>
      <c r="M5" s="2">
        <f t="shared" ref="M5:M68" si="4">IF(J5+I5=2,1,0)</f>
        <v>1</v>
      </c>
    </row>
    <row r="6" spans="1:18" x14ac:dyDescent="0.25">
      <c r="A6" s="35" t="s">
        <v>1</v>
      </c>
      <c r="B6" s="36" t="s">
        <v>836</v>
      </c>
      <c r="C6" s="38">
        <v>1888</v>
      </c>
      <c r="D6" s="38">
        <v>1979</v>
      </c>
      <c r="E6" s="39" t="s">
        <v>27</v>
      </c>
      <c r="F6" s="47">
        <v>441973</v>
      </c>
      <c r="G6" s="10"/>
      <c r="H6" s="10"/>
      <c r="I6" s="2">
        <f t="shared" si="0"/>
        <v>0</v>
      </c>
      <c r="J6" s="2">
        <f t="shared" si="1"/>
        <v>1</v>
      </c>
      <c r="K6" s="2">
        <f t="shared" si="2"/>
        <v>0</v>
      </c>
      <c r="L6" s="2">
        <f t="shared" si="3"/>
        <v>1</v>
      </c>
      <c r="M6" s="2">
        <f t="shared" si="4"/>
        <v>0</v>
      </c>
    </row>
    <row r="7" spans="1:18" x14ac:dyDescent="0.25">
      <c r="A7" s="35" t="s">
        <v>1</v>
      </c>
      <c r="B7" s="36" t="s">
        <v>659</v>
      </c>
      <c r="C7" s="38">
        <v>1909</v>
      </c>
      <c r="D7" s="38">
        <v>1975</v>
      </c>
      <c r="E7" s="39" t="s">
        <v>660</v>
      </c>
      <c r="F7" s="47">
        <v>441461</v>
      </c>
      <c r="G7" s="10"/>
      <c r="H7" s="10"/>
      <c r="I7" s="2">
        <f t="shared" si="0"/>
        <v>0</v>
      </c>
      <c r="J7" s="2">
        <f t="shared" si="1"/>
        <v>1</v>
      </c>
      <c r="K7" s="2">
        <f t="shared" si="2"/>
        <v>0</v>
      </c>
      <c r="L7" s="2">
        <f t="shared" si="3"/>
        <v>1</v>
      </c>
      <c r="M7" s="2">
        <f t="shared" si="4"/>
        <v>0</v>
      </c>
    </row>
    <row r="8" spans="1:18" x14ac:dyDescent="0.25">
      <c r="A8" s="35" t="s">
        <v>1</v>
      </c>
      <c r="B8" s="36" t="s">
        <v>694</v>
      </c>
      <c r="C8" s="38" t="s">
        <v>695</v>
      </c>
      <c r="D8" s="40" t="s">
        <v>696</v>
      </c>
      <c r="E8" s="39" t="s">
        <v>27</v>
      </c>
      <c r="F8" s="47">
        <v>441479</v>
      </c>
      <c r="G8" s="10"/>
      <c r="H8" s="10"/>
      <c r="I8" s="2">
        <f t="shared" si="0"/>
        <v>0</v>
      </c>
      <c r="J8" s="2">
        <f t="shared" si="1"/>
        <v>1</v>
      </c>
      <c r="K8" s="2">
        <f t="shared" si="2"/>
        <v>0</v>
      </c>
      <c r="L8" s="2">
        <f t="shared" si="3"/>
        <v>1</v>
      </c>
      <c r="M8" s="2">
        <f t="shared" si="4"/>
        <v>0</v>
      </c>
    </row>
    <row r="9" spans="1:18" x14ac:dyDescent="0.25">
      <c r="A9" s="35" t="s">
        <v>1</v>
      </c>
      <c r="B9" s="36" t="s">
        <v>657</v>
      </c>
      <c r="C9" s="38">
        <v>1881</v>
      </c>
      <c r="D9" s="38">
        <v>1963</v>
      </c>
      <c r="E9" s="39" t="s">
        <v>658</v>
      </c>
      <c r="F9" s="47">
        <v>441460</v>
      </c>
      <c r="G9" s="10"/>
      <c r="H9" s="10"/>
      <c r="I9" s="2">
        <f t="shared" si="0"/>
        <v>0</v>
      </c>
      <c r="J9" s="2">
        <f t="shared" si="1"/>
        <v>1</v>
      </c>
      <c r="K9" s="2">
        <f t="shared" si="2"/>
        <v>0</v>
      </c>
      <c r="L9" s="2">
        <f t="shared" si="3"/>
        <v>1</v>
      </c>
      <c r="M9" s="2">
        <f t="shared" si="4"/>
        <v>0</v>
      </c>
    </row>
    <row r="10" spans="1:18" x14ac:dyDescent="0.25">
      <c r="A10" s="35" t="s">
        <v>1</v>
      </c>
      <c r="B10" s="36" t="s">
        <v>655</v>
      </c>
      <c r="C10" s="38">
        <v>1878</v>
      </c>
      <c r="D10" s="38">
        <v>1948</v>
      </c>
      <c r="E10" s="39" t="s">
        <v>656</v>
      </c>
      <c r="F10" s="47">
        <v>441459</v>
      </c>
      <c r="G10" s="10"/>
      <c r="H10" s="10"/>
      <c r="I10" s="2">
        <f t="shared" si="0"/>
        <v>0</v>
      </c>
      <c r="J10" s="2">
        <f t="shared" si="1"/>
        <v>1</v>
      </c>
      <c r="K10" s="2">
        <f t="shared" si="2"/>
        <v>0</v>
      </c>
      <c r="L10" s="2">
        <f t="shared" si="3"/>
        <v>1</v>
      </c>
      <c r="M10" s="2">
        <f t="shared" si="4"/>
        <v>0</v>
      </c>
    </row>
    <row r="11" spans="1:18" x14ac:dyDescent="0.25">
      <c r="A11" s="35" t="s">
        <v>1</v>
      </c>
      <c r="B11" s="36" t="s">
        <v>661</v>
      </c>
      <c r="C11" s="38">
        <v>1908</v>
      </c>
      <c r="D11" s="38">
        <v>1982</v>
      </c>
      <c r="E11" s="39" t="s">
        <v>662</v>
      </c>
      <c r="F11" s="47">
        <v>441462</v>
      </c>
      <c r="G11" s="10"/>
      <c r="H11" s="10"/>
      <c r="I11" s="2">
        <f t="shared" si="0"/>
        <v>0</v>
      </c>
      <c r="J11" s="2">
        <f t="shared" si="1"/>
        <v>1</v>
      </c>
      <c r="K11" s="2">
        <f t="shared" si="2"/>
        <v>0</v>
      </c>
      <c r="L11" s="2">
        <f t="shared" si="3"/>
        <v>1</v>
      </c>
      <c r="M11" s="2">
        <f t="shared" si="4"/>
        <v>0</v>
      </c>
    </row>
    <row r="12" spans="1:18" x14ac:dyDescent="0.25">
      <c r="A12" s="35" t="s">
        <v>1</v>
      </c>
      <c r="B12" s="36" t="s">
        <v>854</v>
      </c>
      <c r="C12" s="38" t="s">
        <v>855</v>
      </c>
      <c r="D12" s="38" t="s">
        <v>856</v>
      </c>
      <c r="E12" s="39" t="s">
        <v>857</v>
      </c>
      <c r="F12" s="47">
        <v>441979</v>
      </c>
      <c r="G12" s="10"/>
      <c r="H12" s="10"/>
      <c r="I12" s="2">
        <f t="shared" si="0"/>
        <v>0</v>
      </c>
      <c r="J12" s="2">
        <f t="shared" si="1"/>
        <v>1</v>
      </c>
      <c r="K12" s="2">
        <f t="shared" si="2"/>
        <v>0</v>
      </c>
      <c r="L12" s="2">
        <f t="shared" si="3"/>
        <v>1</v>
      </c>
      <c r="M12" s="2">
        <f t="shared" si="4"/>
        <v>0</v>
      </c>
    </row>
    <row r="13" spans="1:18" x14ac:dyDescent="0.25">
      <c r="A13" s="35" t="s">
        <v>1</v>
      </c>
      <c r="B13" s="36" t="s">
        <v>583</v>
      </c>
      <c r="C13" s="38">
        <v>1869</v>
      </c>
      <c r="D13" s="38">
        <v>1956</v>
      </c>
      <c r="E13" s="39" t="s">
        <v>584</v>
      </c>
      <c r="F13" s="47">
        <v>441421</v>
      </c>
      <c r="G13" s="10"/>
      <c r="H13" s="10"/>
      <c r="I13" s="2">
        <f t="shared" si="0"/>
        <v>0</v>
      </c>
      <c r="J13" s="2">
        <f t="shared" si="1"/>
        <v>1</v>
      </c>
      <c r="K13" s="2">
        <f t="shared" si="2"/>
        <v>0</v>
      </c>
      <c r="L13" s="2">
        <f t="shared" si="3"/>
        <v>1</v>
      </c>
      <c r="M13" s="2">
        <f t="shared" si="4"/>
        <v>0</v>
      </c>
    </row>
    <row r="14" spans="1:18" x14ac:dyDescent="0.25">
      <c r="A14" s="35" t="s">
        <v>1148</v>
      </c>
      <c r="B14" s="36" t="s">
        <v>646</v>
      </c>
      <c r="C14" s="38" t="s">
        <v>1150</v>
      </c>
      <c r="D14" s="38" t="s">
        <v>647</v>
      </c>
      <c r="E14" s="39" t="s">
        <v>522</v>
      </c>
      <c r="F14" s="47">
        <v>441456</v>
      </c>
      <c r="G14" s="10"/>
      <c r="H14" s="10"/>
      <c r="I14" s="2">
        <f t="shared" si="0"/>
        <v>1</v>
      </c>
      <c r="J14" s="2">
        <f t="shared" si="1"/>
        <v>1</v>
      </c>
      <c r="K14" s="2">
        <f t="shared" si="2"/>
        <v>0</v>
      </c>
      <c r="L14" s="2">
        <f t="shared" si="3"/>
        <v>1</v>
      </c>
      <c r="M14" s="2">
        <f t="shared" si="4"/>
        <v>1</v>
      </c>
    </row>
    <row r="15" spans="1:18" x14ac:dyDescent="0.25">
      <c r="A15" s="35" t="s">
        <v>1</v>
      </c>
      <c r="B15" s="36" t="s">
        <v>646</v>
      </c>
      <c r="C15" s="38" t="s">
        <v>847</v>
      </c>
      <c r="D15" s="38" t="s">
        <v>848</v>
      </c>
      <c r="E15" s="39" t="s">
        <v>849</v>
      </c>
      <c r="F15" s="47">
        <v>441977</v>
      </c>
      <c r="G15" s="10"/>
      <c r="H15" s="10"/>
      <c r="I15" s="2">
        <f t="shared" si="0"/>
        <v>0</v>
      </c>
      <c r="J15" s="2">
        <f t="shared" si="1"/>
        <v>1</v>
      </c>
      <c r="K15" s="2">
        <f t="shared" si="2"/>
        <v>0</v>
      </c>
      <c r="L15" s="2">
        <f t="shared" si="3"/>
        <v>1</v>
      </c>
      <c r="M15" s="2">
        <f t="shared" si="4"/>
        <v>0</v>
      </c>
    </row>
    <row r="16" spans="1:18" x14ac:dyDescent="0.25">
      <c r="A16" s="35" t="s">
        <v>1</v>
      </c>
      <c r="B16" s="36" t="s">
        <v>879</v>
      </c>
      <c r="C16" s="38">
        <v>1881</v>
      </c>
      <c r="D16" s="38">
        <v>1957</v>
      </c>
      <c r="E16" s="39" t="s">
        <v>880</v>
      </c>
      <c r="F16" s="47">
        <v>441991</v>
      </c>
      <c r="G16" s="10"/>
      <c r="H16" s="10"/>
      <c r="I16" s="2">
        <f t="shared" si="0"/>
        <v>0</v>
      </c>
      <c r="J16" s="2">
        <f t="shared" si="1"/>
        <v>1</v>
      </c>
      <c r="K16" s="2">
        <f t="shared" si="2"/>
        <v>0</v>
      </c>
      <c r="L16" s="2">
        <f t="shared" si="3"/>
        <v>1</v>
      </c>
      <c r="M16" s="2">
        <f t="shared" si="4"/>
        <v>0</v>
      </c>
    </row>
    <row r="17" spans="1:17" x14ac:dyDescent="0.25">
      <c r="A17" s="35" t="s">
        <v>1</v>
      </c>
      <c r="B17" s="36" t="s">
        <v>585</v>
      </c>
      <c r="C17" s="38">
        <v>1870</v>
      </c>
      <c r="D17" s="38">
        <v>1953</v>
      </c>
      <c r="E17" s="39" t="s">
        <v>586</v>
      </c>
      <c r="F17" s="47">
        <v>441422</v>
      </c>
      <c r="G17" s="10"/>
      <c r="H17" s="10"/>
      <c r="I17" s="2">
        <f t="shared" si="0"/>
        <v>0</v>
      </c>
      <c r="J17" s="2">
        <f t="shared" si="1"/>
        <v>1</v>
      </c>
      <c r="K17" s="2">
        <f t="shared" si="2"/>
        <v>0</v>
      </c>
      <c r="L17" s="2">
        <f t="shared" si="3"/>
        <v>1</v>
      </c>
      <c r="M17" s="2">
        <f t="shared" si="4"/>
        <v>0</v>
      </c>
      <c r="P17" s="16"/>
      <c r="Q17" s="1"/>
    </row>
    <row r="18" spans="1:17" x14ac:dyDescent="0.25">
      <c r="A18" s="35" t="s">
        <v>1</v>
      </c>
      <c r="B18" s="36" t="s">
        <v>877</v>
      </c>
      <c r="C18" s="38">
        <v>1884</v>
      </c>
      <c r="D18" s="38">
        <v>1974</v>
      </c>
      <c r="E18" s="39" t="s">
        <v>878</v>
      </c>
      <c r="F18" s="47">
        <v>441990</v>
      </c>
      <c r="G18" s="10"/>
      <c r="H18" s="10"/>
      <c r="I18" s="2">
        <f t="shared" si="0"/>
        <v>0</v>
      </c>
      <c r="J18" s="2">
        <f t="shared" si="1"/>
        <v>1</v>
      </c>
      <c r="K18" s="2">
        <f t="shared" si="2"/>
        <v>0</v>
      </c>
      <c r="L18" s="2">
        <f t="shared" si="3"/>
        <v>1</v>
      </c>
      <c r="M18" s="2">
        <f t="shared" si="4"/>
        <v>0</v>
      </c>
    </row>
    <row r="19" spans="1:17" x14ac:dyDescent="0.25">
      <c r="A19" s="35" t="s">
        <v>1</v>
      </c>
      <c r="B19" s="36" t="s">
        <v>721</v>
      </c>
      <c r="C19" s="38"/>
      <c r="D19" s="38" t="s">
        <v>722</v>
      </c>
      <c r="E19" s="39" t="s">
        <v>723</v>
      </c>
      <c r="F19" s="47">
        <v>441488</v>
      </c>
      <c r="G19" s="10"/>
      <c r="H19" s="10"/>
      <c r="I19" s="2">
        <f t="shared" si="0"/>
        <v>0</v>
      </c>
      <c r="J19" s="2">
        <f t="shared" si="1"/>
        <v>1</v>
      </c>
      <c r="K19" s="2">
        <f t="shared" si="2"/>
        <v>0</v>
      </c>
      <c r="L19" s="2">
        <f t="shared" si="3"/>
        <v>1</v>
      </c>
      <c r="M19" s="2">
        <f t="shared" si="4"/>
        <v>0</v>
      </c>
      <c r="Q19" s="8"/>
    </row>
    <row r="20" spans="1:17" ht="30" x14ac:dyDescent="0.25">
      <c r="A20" s="35" t="s">
        <v>1</v>
      </c>
      <c r="B20" s="36" t="s">
        <v>841</v>
      </c>
      <c r="C20" s="38">
        <v>1924</v>
      </c>
      <c r="D20" s="38">
        <v>1947</v>
      </c>
      <c r="E20" s="39" t="s">
        <v>842</v>
      </c>
      <c r="F20" s="47">
        <v>441974</v>
      </c>
      <c r="G20" s="10"/>
      <c r="H20" s="10"/>
      <c r="I20" s="2">
        <f t="shared" si="0"/>
        <v>0</v>
      </c>
      <c r="J20" s="2">
        <f t="shared" si="1"/>
        <v>1</v>
      </c>
      <c r="K20" s="2">
        <f t="shared" si="2"/>
        <v>0</v>
      </c>
      <c r="L20" s="2">
        <f t="shared" si="3"/>
        <v>1</v>
      </c>
      <c r="M20" s="2">
        <f t="shared" si="4"/>
        <v>0</v>
      </c>
    </row>
    <row r="21" spans="1:17" x14ac:dyDescent="0.25">
      <c r="A21" s="35" t="s">
        <v>1</v>
      </c>
      <c r="B21" s="36" t="s">
        <v>778</v>
      </c>
      <c r="C21" s="38">
        <v>1897</v>
      </c>
      <c r="D21" s="38">
        <v>1972</v>
      </c>
      <c r="E21" s="39" t="s">
        <v>779</v>
      </c>
      <c r="F21" s="47">
        <v>441787</v>
      </c>
      <c r="G21" s="10"/>
      <c r="H21" s="10"/>
      <c r="I21" s="2">
        <f t="shared" si="0"/>
        <v>0</v>
      </c>
      <c r="J21" s="2">
        <f t="shared" si="1"/>
        <v>1</v>
      </c>
      <c r="K21" s="2">
        <f t="shared" si="2"/>
        <v>0</v>
      </c>
      <c r="L21" s="2">
        <f t="shared" si="3"/>
        <v>1</v>
      </c>
      <c r="M21" s="2">
        <f t="shared" si="4"/>
        <v>0</v>
      </c>
    </row>
    <row r="22" spans="1:17" x14ac:dyDescent="0.25">
      <c r="A22" s="35" t="s">
        <v>1</v>
      </c>
      <c r="B22" s="36" t="s">
        <v>845</v>
      </c>
      <c r="C22" s="38">
        <v>1898</v>
      </c>
      <c r="D22" s="38">
        <v>1971</v>
      </c>
      <c r="E22" s="39" t="s">
        <v>846</v>
      </c>
      <c r="F22" s="47">
        <v>441976</v>
      </c>
      <c r="G22" s="10"/>
      <c r="H22" s="10"/>
      <c r="I22" s="2">
        <f t="shared" si="0"/>
        <v>0</v>
      </c>
      <c r="J22" s="2">
        <f t="shared" si="1"/>
        <v>1</v>
      </c>
      <c r="K22" s="2">
        <f t="shared" si="2"/>
        <v>0</v>
      </c>
      <c r="L22" s="2">
        <f t="shared" si="3"/>
        <v>1</v>
      </c>
      <c r="M22" s="2">
        <f t="shared" si="4"/>
        <v>0</v>
      </c>
    </row>
    <row r="23" spans="1:17" x14ac:dyDescent="0.25">
      <c r="A23" s="35" t="s">
        <v>1</v>
      </c>
      <c r="B23" s="36" t="s">
        <v>843</v>
      </c>
      <c r="C23" s="38">
        <v>1892</v>
      </c>
      <c r="D23" s="38">
        <v>1990</v>
      </c>
      <c r="E23" s="39" t="s">
        <v>844</v>
      </c>
      <c r="F23" s="47">
        <v>441975</v>
      </c>
      <c r="G23" s="10"/>
      <c r="H23" s="10"/>
      <c r="I23" s="2">
        <f t="shared" si="0"/>
        <v>0</v>
      </c>
      <c r="J23" s="2">
        <f t="shared" si="1"/>
        <v>1</v>
      </c>
      <c r="K23" s="2">
        <f t="shared" si="2"/>
        <v>0</v>
      </c>
      <c r="L23" s="2">
        <f t="shared" si="3"/>
        <v>1</v>
      </c>
      <c r="M23" s="2">
        <f t="shared" si="4"/>
        <v>0</v>
      </c>
    </row>
    <row r="24" spans="1:17" x14ac:dyDescent="0.25">
      <c r="A24" s="35" t="s">
        <v>1</v>
      </c>
      <c r="B24" s="36" t="s">
        <v>581</v>
      </c>
      <c r="C24" s="38">
        <v>1899</v>
      </c>
      <c r="D24" s="38">
        <v>1911</v>
      </c>
      <c r="E24" s="39" t="s">
        <v>582</v>
      </c>
      <c r="F24" s="47">
        <v>441419</v>
      </c>
      <c r="G24" s="10"/>
      <c r="H24" s="10"/>
      <c r="I24" s="2">
        <f t="shared" si="0"/>
        <v>0</v>
      </c>
      <c r="J24" s="2">
        <f t="shared" si="1"/>
        <v>1</v>
      </c>
      <c r="K24" s="2">
        <f t="shared" si="2"/>
        <v>0</v>
      </c>
      <c r="L24" s="2">
        <f t="shared" si="3"/>
        <v>1</v>
      </c>
      <c r="M24" s="2">
        <f t="shared" si="4"/>
        <v>0</v>
      </c>
    </row>
    <row r="25" spans="1:17" x14ac:dyDescent="0.25">
      <c r="A25" s="35" t="s">
        <v>1148</v>
      </c>
      <c r="B25" s="36" t="s">
        <v>799</v>
      </c>
      <c r="C25" s="38" t="s">
        <v>800</v>
      </c>
      <c r="D25" s="38" t="s">
        <v>801</v>
      </c>
      <c r="E25" s="39" t="s">
        <v>802</v>
      </c>
      <c r="F25" s="47">
        <v>441800</v>
      </c>
      <c r="G25" s="10"/>
      <c r="H25" s="10"/>
      <c r="I25" s="2">
        <f t="shared" si="0"/>
        <v>1</v>
      </c>
      <c r="J25" s="2">
        <f t="shared" si="1"/>
        <v>1</v>
      </c>
      <c r="K25" s="2">
        <f t="shared" si="2"/>
        <v>0</v>
      </c>
      <c r="L25" s="2">
        <f t="shared" si="3"/>
        <v>1</v>
      </c>
      <c r="M25" s="2">
        <f t="shared" si="4"/>
        <v>1</v>
      </c>
    </row>
    <row r="26" spans="1:17" x14ac:dyDescent="0.25">
      <c r="A26" s="35" t="s">
        <v>1148</v>
      </c>
      <c r="B26" s="36" t="s">
        <v>803</v>
      </c>
      <c r="C26" s="38" t="s">
        <v>804</v>
      </c>
      <c r="D26" s="40" t="s">
        <v>805</v>
      </c>
      <c r="E26" s="39" t="s">
        <v>806</v>
      </c>
      <c r="F26" s="47">
        <v>441801</v>
      </c>
      <c r="G26" s="10"/>
      <c r="H26" s="10"/>
      <c r="I26" s="2">
        <f t="shared" si="0"/>
        <v>1</v>
      </c>
      <c r="J26" s="2">
        <f t="shared" si="1"/>
        <v>1</v>
      </c>
      <c r="K26" s="2">
        <f t="shared" si="2"/>
        <v>0</v>
      </c>
      <c r="L26" s="2">
        <f t="shared" si="3"/>
        <v>1</v>
      </c>
      <c r="M26" s="2">
        <f t="shared" si="4"/>
        <v>1</v>
      </c>
    </row>
    <row r="27" spans="1:17" x14ac:dyDescent="0.25">
      <c r="A27" s="35" t="s">
        <v>1</v>
      </c>
      <c r="B27" s="36" t="s">
        <v>587</v>
      </c>
      <c r="C27" s="38">
        <v>1901</v>
      </c>
      <c r="D27" s="38">
        <v>1988</v>
      </c>
      <c r="E27" s="39" t="s">
        <v>582</v>
      </c>
      <c r="F27" s="47">
        <v>441423</v>
      </c>
      <c r="G27" s="10"/>
      <c r="H27" s="10"/>
      <c r="I27" s="2">
        <f t="shared" si="0"/>
        <v>0</v>
      </c>
      <c r="J27" s="2">
        <f t="shared" si="1"/>
        <v>1</v>
      </c>
      <c r="K27" s="2">
        <f t="shared" si="2"/>
        <v>0</v>
      </c>
      <c r="L27" s="2">
        <f t="shared" si="3"/>
        <v>1</v>
      </c>
      <c r="M27" s="2">
        <f t="shared" si="4"/>
        <v>0</v>
      </c>
    </row>
    <row r="28" spans="1:17" x14ac:dyDescent="0.25">
      <c r="A28" s="35" t="s">
        <v>1</v>
      </c>
      <c r="B28" s="36" t="s">
        <v>643</v>
      </c>
      <c r="C28" s="38" t="s">
        <v>644</v>
      </c>
      <c r="D28" s="38" t="s">
        <v>645</v>
      </c>
      <c r="E28" s="39" t="s">
        <v>522</v>
      </c>
      <c r="F28" s="47">
        <v>441455</v>
      </c>
      <c r="G28" s="10"/>
      <c r="H28" s="10"/>
      <c r="I28" s="2">
        <f t="shared" si="0"/>
        <v>0</v>
      </c>
      <c r="J28" s="2">
        <f t="shared" si="1"/>
        <v>1</v>
      </c>
      <c r="K28" s="2">
        <f t="shared" si="2"/>
        <v>0</v>
      </c>
      <c r="L28" s="2">
        <f t="shared" si="3"/>
        <v>1</v>
      </c>
      <c r="M28" s="2">
        <f t="shared" si="4"/>
        <v>0</v>
      </c>
    </row>
    <row r="29" spans="1:17" x14ac:dyDescent="0.25">
      <c r="A29" s="35" t="s">
        <v>1</v>
      </c>
      <c r="B29" s="36" t="s">
        <v>850</v>
      </c>
      <c r="C29" s="38" t="s">
        <v>851</v>
      </c>
      <c r="D29" s="38" t="s">
        <v>852</v>
      </c>
      <c r="E29" s="39" t="s">
        <v>853</v>
      </c>
      <c r="F29" s="47">
        <v>441978</v>
      </c>
      <c r="G29" s="10"/>
      <c r="H29" s="10"/>
      <c r="I29" s="2">
        <f t="shared" si="0"/>
        <v>0</v>
      </c>
      <c r="J29" s="2">
        <f t="shared" si="1"/>
        <v>1</v>
      </c>
      <c r="K29" s="2">
        <f t="shared" si="2"/>
        <v>0</v>
      </c>
      <c r="L29" s="2">
        <f t="shared" si="3"/>
        <v>1</v>
      </c>
      <c r="M29" s="2">
        <f t="shared" si="4"/>
        <v>0</v>
      </c>
    </row>
    <row r="30" spans="1:17" x14ac:dyDescent="0.25">
      <c r="A30" s="35" t="s">
        <v>1148</v>
      </c>
      <c r="B30" s="36" t="s">
        <v>724</v>
      </c>
      <c r="C30" s="38" t="s">
        <v>725</v>
      </c>
      <c r="D30" s="38" t="s">
        <v>726</v>
      </c>
      <c r="E30" s="39" t="s">
        <v>27</v>
      </c>
      <c r="F30" s="47">
        <v>441489</v>
      </c>
      <c r="G30" s="10"/>
      <c r="H30" s="10"/>
      <c r="I30" s="2">
        <f t="shared" si="0"/>
        <v>1</v>
      </c>
      <c r="J30" s="2">
        <f t="shared" si="1"/>
        <v>1</v>
      </c>
      <c r="K30" s="2">
        <f t="shared" si="2"/>
        <v>0</v>
      </c>
      <c r="L30" s="2">
        <f t="shared" si="3"/>
        <v>1</v>
      </c>
      <c r="M30" s="2">
        <f t="shared" si="4"/>
        <v>1</v>
      </c>
    </row>
    <row r="31" spans="1:17" x14ac:dyDescent="0.25">
      <c r="A31" s="35" t="s">
        <v>1</v>
      </c>
      <c r="B31" s="36" t="s">
        <v>776</v>
      </c>
      <c r="C31" s="38">
        <v>1911</v>
      </c>
      <c r="D31" s="38">
        <v>1986</v>
      </c>
      <c r="E31" s="39" t="s">
        <v>777</v>
      </c>
      <c r="F31" s="47">
        <v>441786</v>
      </c>
      <c r="G31" s="10"/>
      <c r="H31" s="10"/>
      <c r="I31" s="2">
        <f t="shared" si="0"/>
        <v>0</v>
      </c>
      <c r="J31" s="2">
        <f t="shared" si="1"/>
        <v>1</v>
      </c>
      <c r="K31" s="2">
        <f t="shared" si="2"/>
        <v>0</v>
      </c>
      <c r="L31" s="2">
        <f t="shared" si="3"/>
        <v>1</v>
      </c>
      <c r="M31" s="2">
        <f t="shared" si="4"/>
        <v>0</v>
      </c>
    </row>
    <row r="32" spans="1:17" x14ac:dyDescent="0.25">
      <c r="A32" s="35" t="s">
        <v>1</v>
      </c>
      <c r="B32" s="36" t="s">
        <v>839</v>
      </c>
      <c r="C32" s="38">
        <v>1901</v>
      </c>
      <c r="D32" s="38">
        <v>1980</v>
      </c>
      <c r="E32" s="39" t="s">
        <v>840</v>
      </c>
      <c r="F32" s="47">
        <v>448567</v>
      </c>
      <c r="G32" s="10"/>
      <c r="H32" s="10"/>
      <c r="I32" s="2">
        <f t="shared" si="0"/>
        <v>0</v>
      </c>
      <c r="J32" s="2">
        <f t="shared" si="1"/>
        <v>1</v>
      </c>
      <c r="K32" s="2">
        <f t="shared" si="2"/>
        <v>0</v>
      </c>
      <c r="L32" s="2">
        <f t="shared" si="3"/>
        <v>1</v>
      </c>
      <c r="M32" s="2">
        <f t="shared" si="4"/>
        <v>0</v>
      </c>
    </row>
    <row r="33" spans="1:13" x14ac:dyDescent="0.25">
      <c r="A33" s="32" t="s">
        <v>6</v>
      </c>
      <c r="B33" s="33" t="s">
        <v>373</v>
      </c>
      <c r="C33" s="32" t="s">
        <v>424</v>
      </c>
      <c r="D33" s="32" t="s">
        <v>401</v>
      </c>
      <c r="E33" s="33"/>
      <c r="F33" s="10"/>
      <c r="G33" s="10"/>
      <c r="H33" s="10"/>
      <c r="I33" s="2">
        <f t="shared" si="0"/>
        <v>1</v>
      </c>
      <c r="J33" s="2">
        <f t="shared" si="1"/>
        <v>0</v>
      </c>
      <c r="K33" s="2">
        <f t="shared" si="2"/>
        <v>0</v>
      </c>
      <c r="L33" s="2">
        <f t="shared" si="3"/>
        <v>1</v>
      </c>
      <c r="M33" s="2">
        <f t="shared" si="4"/>
        <v>0</v>
      </c>
    </row>
    <row r="34" spans="1:13" x14ac:dyDescent="0.25">
      <c r="A34" s="35" t="s">
        <v>1</v>
      </c>
      <c r="B34" s="36" t="s">
        <v>837</v>
      </c>
      <c r="C34" s="38">
        <v>1901</v>
      </c>
      <c r="D34" s="38">
        <v>1942</v>
      </c>
      <c r="E34" s="39" t="s">
        <v>838</v>
      </c>
      <c r="F34" s="47">
        <v>448566</v>
      </c>
      <c r="G34" s="10"/>
      <c r="H34" s="10"/>
      <c r="I34" s="2">
        <f t="shared" si="0"/>
        <v>0</v>
      </c>
      <c r="J34" s="2">
        <f t="shared" si="1"/>
        <v>1</v>
      </c>
      <c r="K34" s="2">
        <f t="shared" si="2"/>
        <v>0</v>
      </c>
      <c r="L34" s="2">
        <f t="shared" si="3"/>
        <v>1</v>
      </c>
      <c r="M34" s="2">
        <f t="shared" si="4"/>
        <v>0</v>
      </c>
    </row>
    <row r="35" spans="1:13" x14ac:dyDescent="0.25">
      <c r="A35" s="35" t="s">
        <v>1</v>
      </c>
      <c r="B35" s="36" t="s">
        <v>774</v>
      </c>
      <c r="C35" s="38">
        <v>1940</v>
      </c>
      <c r="D35" s="38">
        <v>1999</v>
      </c>
      <c r="E35" s="39" t="s">
        <v>775</v>
      </c>
      <c r="F35" s="47">
        <v>441782</v>
      </c>
      <c r="G35" s="10"/>
      <c r="H35" s="10"/>
      <c r="I35" s="2">
        <f t="shared" si="0"/>
        <v>0</v>
      </c>
      <c r="J35" s="2">
        <f t="shared" si="1"/>
        <v>1</v>
      </c>
      <c r="K35" s="2">
        <f t="shared" si="2"/>
        <v>0</v>
      </c>
      <c r="L35" s="2">
        <f t="shared" si="3"/>
        <v>1</v>
      </c>
      <c r="M35" s="2">
        <f t="shared" si="4"/>
        <v>0</v>
      </c>
    </row>
    <row r="36" spans="1:13" ht="30" x14ac:dyDescent="0.25">
      <c r="A36" s="35" t="s">
        <v>1</v>
      </c>
      <c r="B36" s="36" t="s">
        <v>467</v>
      </c>
      <c r="C36" s="38" t="s">
        <v>468</v>
      </c>
      <c r="D36" s="38" t="s">
        <v>469</v>
      </c>
      <c r="E36" s="39" t="s">
        <v>470</v>
      </c>
      <c r="F36" s="47">
        <v>441159</v>
      </c>
      <c r="G36" s="10"/>
      <c r="H36" s="10"/>
      <c r="I36" s="2">
        <f t="shared" si="0"/>
        <v>0</v>
      </c>
      <c r="J36" s="2">
        <f t="shared" si="1"/>
        <v>1</v>
      </c>
      <c r="K36" s="2">
        <f t="shared" si="2"/>
        <v>0</v>
      </c>
      <c r="L36" s="2">
        <f t="shared" si="3"/>
        <v>1</v>
      </c>
      <c r="M36" s="2">
        <f t="shared" si="4"/>
        <v>0</v>
      </c>
    </row>
    <row r="37" spans="1:13" x14ac:dyDescent="0.25">
      <c r="A37" s="35" t="s">
        <v>1148</v>
      </c>
      <c r="B37" s="36" t="s">
        <v>463</v>
      </c>
      <c r="C37" s="38" t="s">
        <v>464</v>
      </c>
      <c r="D37" s="38" t="s">
        <v>465</v>
      </c>
      <c r="E37" s="39" t="s">
        <v>466</v>
      </c>
      <c r="F37" s="47">
        <v>441156</v>
      </c>
      <c r="G37" s="10"/>
      <c r="H37" s="10"/>
      <c r="I37" s="2">
        <f t="shared" si="0"/>
        <v>1</v>
      </c>
      <c r="J37" s="2">
        <f t="shared" si="1"/>
        <v>1</v>
      </c>
      <c r="K37" s="2">
        <f t="shared" si="2"/>
        <v>0</v>
      </c>
      <c r="L37" s="2">
        <f t="shared" si="3"/>
        <v>1</v>
      </c>
      <c r="M37" s="2">
        <f t="shared" si="4"/>
        <v>1</v>
      </c>
    </row>
    <row r="38" spans="1:13" x14ac:dyDescent="0.25">
      <c r="A38" s="35" t="s">
        <v>1</v>
      </c>
      <c r="B38" s="36" t="s">
        <v>930</v>
      </c>
      <c r="C38" s="38">
        <v>1946</v>
      </c>
      <c r="D38" s="38">
        <v>1948</v>
      </c>
      <c r="E38" s="39" t="s">
        <v>929</v>
      </c>
      <c r="F38" s="47">
        <v>442018</v>
      </c>
      <c r="G38" s="10"/>
      <c r="H38" s="10"/>
      <c r="I38" s="2">
        <f t="shared" si="0"/>
        <v>0</v>
      </c>
      <c r="J38" s="2">
        <f t="shared" si="1"/>
        <v>1</v>
      </c>
      <c r="K38" s="2">
        <f t="shared" si="2"/>
        <v>0</v>
      </c>
      <c r="L38" s="2">
        <f t="shared" si="3"/>
        <v>1</v>
      </c>
      <c r="M38" s="2">
        <f t="shared" si="4"/>
        <v>0</v>
      </c>
    </row>
    <row r="39" spans="1:13" x14ac:dyDescent="0.25">
      <c r="A39" s="35" t="s">
        <v>1</v>
      </c>
      <c r="B39" s="36" t="s">
        <v>924</v>
      </c>
      <c r="C39" s="38">
        <v>1891</v>
      </c>
      <c r="D39" s="38">
        <v>1957</v>
      </c>
      <c r="E39" s="39" t="s">
        <v>925</v>
      </c>
      <c r="F39" s="47">
        <v>442015</v>
      </c>
      <c r="G39" s="10"/>
      <c r="H39" s="10"/>
      <c r="I39" s="2">
        <f t="shared" si="0"/>
        <v>0</v>
      </c>
      <c r="J39" s="2">
        <f t="shared" si="1"/>
        <v>1</v>
      </c>
      <c r="K39" s="2">
        <f t="shared" si="2"/>
        <v>0</v>
      </c>
      <c r="L39" s="2">
        <f t="shared" si="3"/>
        <v>1</v>
      </c>
      <c r="M39" s="2">
        <f t="shared" si="4"/>
        <v>0</v>
      </c>
    </row>
    <row r="40" spans="1:13" x14ac:dyDescent="0.25">
      <c r="A40" s="35" t="s">
        <v>1</v>
      </c>
      <c r="B40" s="36" t="s">
        <v>917</v>
      </c>
      <c r="C40" s="38" t="s">
        <v>918</v>
      </c>
      <c r="D40" s="38" t="s">
        <v>919</v>
      </c>
      <c r="E40" s="39" t="s">
        <v>920</v>
      </c>
      <c r="F40" s="47">
        <v>442010</v>
      </c>
      <c r="G40" s="10"/>
      <c r="H40" s="10"/>
      <c r="I40" s="2">
        <f t="shared" si="0"/>
        <v>0</v>
      </c>
      <c r="J40" s="2">
        <f t="shared" si="1"/>
        <v>1</v>
      </c>
      <c r="K40" s="2">
        <f t="shared" si="2"/>
        <v>0</v>
      </c>
      <c r="L40" s="2">
        <f t="shared" si="3"/>
        <v>1</v>
      </c>
      <c r="M40" s="2">
        <f t="shared" si="4"/>
        <v>0</v>
      </c>
    </row>
    <row r="41" spans="1:13" x14ac:dyDescent="0.25">
      <c r="A41" s="35" t="s">
        <v>1</v>
      </c>
      <c r="B41" s="36" t="s">
        <v>928</v>
      </c>
      <c r="C41" s="38"/>
      <c r="D41" s="38">
        <v>1941</v>
      </c>
      <c r="E41" s="39" t="s">
        <v>929</v>
      </c>
      <c r="F41" s="47">
        <v>442017</v>
      </c>
      <c r="G41" s="10"/>
      <c r="H41" s="10"/>
      <c r="I41" s="2">
        <f t="shared" si="0"/>
        <v>0</v>
      </c>
      <c r="J41" s="2">
        <f t="shared" si="1"/>
        <v>1</v>
      </c>
      <c r="K41" s="2">
        <f t="shared" si="2"/>
        <v>0</v>
      </c>
      <c r="L41" s="2">
        <f t="shared" si="3"/>
        <v>1</v>
      </c>
      <c r="M41" s="2">
        <f t="shared" si="4"/>
        <v>0</v>
      </c>
    </row>
    <row r="42" spans="1:13" x14ac:dyDescent="0.25">
      <c r="A42" s="35" t="s">
        <v>522</v>
      </c>
      <c r="B42" s="36" t="s">
        <v>912</v>
      </c>
      <c r="C42" s="38"/>
      <c r="D42" s="38"/>
      <c r="E42" s="39" t="s">
        <v>27</v>
      </c>
      <c r="F42" s="47">
        <v>442008</v>
      </c>
      <c r="G42" s="10"/>
      <c r="H42" s="10"/>
      <c r="I42" s="2">
        <f t="shared" si="0"/>
        <v>0</v>
      </c>
      <c r="J42" s="2">
        <f t="shared" si="1"/>
        <v>0</v>
      </c>
      <c r="K42" s="2">
        <f t="shared" si="2"/>
        <v>0</v>
      </c>
      <c r="L42" s="2">
        <f t="shared" si="3"/>
        <v>0</v>
      </c>
      <c r="M42" s="2">
        <f t="shared" si="4"/>
        <v>0</v>
      </c>
    </row>
    <row r="43" spans="1:13" x14ac:dyDescent="0.25">
      <c r="A43" s="35" t="s">
        <v>1148</v>
      </c>
      <c r="B43" s="36" t="s">
        <v>913</v>
      </c>
      <c r="C43" s="38" t="s">
        <v>914</v>
      </c>
      <c r="D43" s="38" t="s">
        <v>915</v>
      </c>
      <c r="E43" s="39" t="s">
        <v>916</v>
      </c>
      <c r="F43" s="47">
        <v>442009</v>
      </c>
      <c r="G43" s="10"/>
      <c r="H43" s="10"/>
      <c r="I43" s="2">
        <f t="shared" si="0"/>
        <v>1</v>
      </c>
      <c r="J43" s="2">
        <f t="shared" si="1"/>
        <v>1</v>
      </c>
      <c r="K43" s="2">
        <f t="shared" si="2"/>
        <v>0</v>
      </c>
      <c r="L43" s="2">
        <f t="shared" si="3"/>
        <v>1</v>
      </c>
      <c r="M43" s="2">
        <f t="shared" si="4"/>
        <v>1</v>
      </c>
    </row>
    <row r="44" spans="1:13" x14ac:dyDescent="0.25">
      <c r="A44" s="35" t="s">
        <v>1148</v>
      </c>
      <c r="B44" s="36" t="s">
        <v>921</v>
      </c>
      <c r="C44" s="38" t="s">
        <v>922</v>
      </c>
      <c r="D44" s="40" t="s">
        <v>923</v>
      </c>
      <c r="E44" s="39" t="s">
        <v>27</v>
      </c>
      <c r="F44" s="47">
        <v>442013</v>
      </c>
      <c r="G44" s="10"/>
      <c r="H44" s="10"/>
      <c r="I44" s="2">
        <f t="shared" si="0"/>
        <v>1</v>
      </c>
      <c r="J44" s="2">
        <f t="shared" si="1"/>
        <v>1</v>
      </c>
      <c r="K44" s="2">
        <f t="shared" si="2"/>
        <v>0</v>
      </c>
      <c r="L44" s="2">
        <f t="shared" si="3"/>
        <v>1</v>
      </c>
      <c r="M44" s="2">
        <f t="shared" si="4"/>
        <v>1</v>
      </c>
    </row>
    <row r="45" spans="1:13" x14ac:dyDescent="0.25">
      <c r="A45" s="35" t="s">
        <v>1</v>
      </c>
      <c r="B45" s="36" t="s">
        <v>926</v>
      </c>
      <c r="C45" s="38">
        <v>1880</v>
      </c>
      <c r="D45" s="38">
        <v>1940</v>
      </c>
      <c r="E45" s="39" t="s">
        <v>927</v>
      </c>
      <c r="F45" s="47">
        <v>442016</v>
      </c>
      <c r="G45" s="10"/>
      <c r="H45" s="10"/>
      <c r="I45" s="2">
        <f t="shared" si="0"/>
        <v>0</v>
      </c>
      <c r="J45" s="2">
        <f t="shared" si="1"/>
        <v>1</v>
      </c>
      <c r="K45" s="2">
        <f t="shared" si="2"/>
        <v>0</v>
      </c>
      <c r="L45" s="2">
        <f t="shared" si="3"/>
        <v>1</v>
      </c>
      <c r="M45" s="2">
        <f t="shared" si="4"/>
        <v>0</v>
      </c>
    </row>
    <row r="46" spans="1:13" ht="15.75" x14ac:dyDescent="0.25">
      <c r="A46" s="29" t="s">
        <v>0</v>
      </c>
      <c r="B46" s="30" t="s">
        <v>31</v>
      </c>
      <c r="C46" s="31" t="s">
        <v>11</v>
      </c>
      <c r="D46" s="31" t="s">
        <v>12</v>
      </c>
      <c r="E46" s="31" t="s">
        <v>13</v>
      </c>
      <c r="F46" s="28"/>
      <c r="G46" s="28"/>
      <c r="H46" s="28"/>
      <c r="I46" s="2">
        <f t="shared" si="0"/>
        <v>0</v>
      </c>
      <c r="J46" s="2">
        <f t="shared" si="1"/>
        <v>0</v>
      </c>
      <c r="K46" s="2">
        <f t="shared" si="2"/>
        <v>0</v>
      </c>
      <c r="L46" s="2">
        <f t="shared" si="3"/>
        <v>0</v>
      </c>
      <c r="M46" s="2">
        <f t="shared" si="4"/>
        <v>0</v>
      </c>
    </row>
    <row r="47" spans="1:13" x14ac:dyDescent="0.25">
      <c r="A47" s="35" t="s">
        <v>1</v>
      </c>
      <c r="B47" s="36" t="s">
        <v>594</v>
      </c>
      <c r="C47" s="38">
        <v>1888</v>
      </c>
      <c r="D47" s="38">
        <v>1915</v>
      </c>
      <c r="E47" s="39" t="s">
        <v>595</v>
      </c>
      <c r="F47" s="47">
        <v>441432</v>
      </c>
      <c r="G47" s="10"/>
      <c r="H47" s="10"/>
      <c r="I47" s="2">
        <f t="shared" si="0"/>
        <v>0</v>
      </c>
      <c r="J47" s="2">
        <f t="shared" si="1"/>
        <v>1</v>
      </c>
      <c r="K47" s="2">
        <f t="shared" si="2"/>
        <v>0</v>
      </c>
      <c r="L47" s="2">
        <f t="shared" si="3"/>
        <v>1</v>
      </c>
      <c r="M47" s="2">
        <f t="shared" si="4"/>
        <v>0</v>
      </c>
    </row>
    <row r="48" spans="1:13" x14ac:dyDescent="0.25">
      <c r="A48" s="35" t="s">
        <v>1</v>
      </c>
      <c r="B48" s="36" t="s">
        <v>531</v>
      </c>
      <c r="C48" s="38" t="s">
        <v>532</v>
      </c>
      <c r="D48" s="38" t="s">
        <v>533</v>
      </c>
      <c r="E48" s="39" t="s">
        <v>534</v>
      </c>
      <c r="F48" s="47">
        <v>441222</v>
      </c>
      <c r="G48" s="10"/>
      <c r="H48" s="10"/>
      <c r="I48" s="2">
        <f t="shared" si="0"/>
        <v>0</v>
      </c>
      <c r="J48" s="2">
        <f t="shared" si="1"/>
        <v>1</v>
      </c>
      <c r="K48" s="2">
        <f t="shared" si="2"/>
        <v>0</v>
      </c>
      <c r="L48" s="2">
        <f t="shared" si="3"/>
        <v>1</v>
      </c>
      <c r="M48" s="2">
        <f t="shared" si="4"/>
        <v>0</v>
      </c>
    </row>
    <row r="49" spans="1:13" x14ac:dyDescent="0.25">
      <c r="A49" s="35" t="s">
        <v>1</v>
      </c>
      <c r="B49" s="36" t="s">
        <v>527</v>
      </c>
      <c r="C49" s="38" t="s">
        <v>528</v>
      </c>
      <c r="D49" s="38" t="s">
        <v>529</v>
      </c>
      <c r="E49" s="39" t="s">
        <v>530</v>
      </c>
      <c r="F49" s="47">
        <v>441220</v>
      </c>
      <c r="G49" s="10"/>
      <c r="H49" s="10"/>
      <c r="I49" s="2">
        <f t="shared" si="0"/>
        <v>0</v>
      </c>
      <c r="J49" s="2">
        <f t="shared" si="1"/>
        <v>1</v>
      </c>
      <c r="K49" s="2">
        <f t="shared" si="2"/>
        <v>0</v>
      </c>
      <c r="L49" s="2">
        <f t="shared" si="3"/>
        <v>1</v>
      </c>
      <c r="M49" s="2">
        <f t="shared" si="4"/>
        <v>0</v>
      </c>
    </row>
    <row r="50" spans="1:13" x14ac:dyDescent="0.25">
      <c r="A50" s="35" t="s">
        <v>1</v>
      </c>
      <c r="B50" s="36" t="s">
        <v>588</v>
      </c>
      <c r="C50" s="38">
        <v>1878</v>
      </c>
      <c r="D50" s="38">
        <v>1959</v>
      </c>
      <c r="E50" s="39" t="s">
        <v>589</v>
      </c>
      <c r="F50" s="47">
        <v>441424</v>
      </c>
      <c r="G50" s="10"/>
      <c r="H50" s="10"/>
      <c r="I50" s="2">
        <f t="shared" si="0"/>
        <v>0</v>
      </c>
      <c r="J50" s="2">
        <f t="shared" si="1"/>
        <v>1</v>
      </c>
      <c r="K50" s="2">
        <f t="shared" si="2"/>
        <v>0</v>
      </c>
      <c r="L50" s="2">
        <f t="shared" si="3"/>
        <v>1</v>
      </c>
      <c r="M50" s="2">
        <f t="shared" si="4"/>
        <v>0</v>
      </c>
    </row>
    <row r="51" spans="1:13" x14ac:dyDescent="0.25">
      <c r="A51" s="35" t="s">
        <v>1</v>
      </c>
      <c r="B51" s="36" t="s">
        <v>590</v>
      </c>
      <c r="C51" s="38">
        <v>1883</v>
      </c>
      <c r="D51" s="38">
        <v>1968</v>
      </c>
      <c r="E51" s="39" t="s">
        <v>591</v>
      </c>
      <c r="F51" s="47">
        <v>441425</v>
      </c>
      <c r="G51" s="10"/>
      <c r="H51" s="10"/>
      <c r="I51" s="2">
        <f t="shared" si="0"/>
        <v>0</v>
      </c>
      <c r="J51" s="2">
        <f t="shared" si="1"/>
        <v>1</v>
      </c>
      <c r="K51" s="2">
        <f t="shared" si="2"/>
        <v>0</v>
      </c>
      <c r="L51" s="2">
        <f t="shared" si="3"/>
        <v>1</v>
      </c>
      <c r="M51" s="2">
        <f t="shared" si="4"/>
        <v>0</v>
      </c>
    </row>
    <row r="52" spans="1:13" x14ac:dyDescent="0.25">
      <c r="A52" s="35" t="s">
        <v>1</v>
      </c>
      <c r="B52" s="36" t="s">
        <v>1128</v>
      </c>
      <c r="C52" s="38">
        <v>1890</v>
      </c>
      <c r="D52" s="38">
        <v>1970</v>
      </c>
      <c r="E52" s="39" t="s">
        <v>1129</v>
      </c>
      <c r="F52" s="47">
        <v>442121</v>
      </c>
      <c r="G52" s="10"/>
      <c r="H52" s="10"/>
      <c r="I52" s="2">
        <f t="shared" si="0"/>
        <v>0</v>
      </c>
      <c r="J52" s="2">
        <f t="shared" si="1"/>
        <v>1</v>
      </c>
      <c r="K52" s="2">
        <f t="shared" si="2"/>
        <v>0</v>
      </c>
      <c r="L52" s="2">
        <f t="shared" si="3"/>
        <v>1</v>
      </c>
      <c r="M52" s="2">
        <f t="shared" si="4"/>
        <v>0</v>
      </c>
    </row>
    <row r="53" spans="1:13" x14ac:dyDescent="0.25">
      <c r="A53" s="35" t="s">
        <v>1</v>
      </c>
      <c r="B53" s="36" t="s">
        <v>1070</v>
      </c>
      <c r="C53" s="38">
        <v>1859</v>
      </c>
      <c r="D53" s="38">
        <v>1924</v>
      </c>
      <c r="E53" s="39" t="s">
        <v>1071</v>
      </c>
      <c r="F53" s="47">
        <v>442090</v>
      </c>
      <c r="G53" s="10"/>
      <c r="H53" s="10"/>
      <c r="I53" s="2">
        <f t="shared" si="0"/>
        <v>0</v>
      </c>
      <c r="J53" s="2">
        <f t="shared" si="1"/>
        <v>1</v>
      </c>
      <c r="K53" s="2">
        <f t="shared" si="2"/>
        <v>0</v>
      </c>
      <c r="L53" s="2">
        <f t="shared" si="3"/>
        <v>1</v>
      </c>
      <c r="M53" s="2">
        <f t="shared" si="4"/>
        <v>0</v>
      </c>
    </row>
    <row r="54" spans="1:13" x14ac:dyDescent="0.25">
      <c r="A54" s="35" t="s">
        <v>1</v>
      </c>
      <c r="B54" s="36" t="s">
        <v>488</v>
      </c>
      <c r="C54" s="38">
        <v>1938</v>
      </c>
      <c r="D54" s="38">
        <v>1981</v>
      </c>
      <c r="E54" s="39" t="s">
        <v>489</v>
      </c>
      <c r="F54" s="47">
        <v>441186</v>
      </c>
      <c r="G54" s="10"/>
      <c r="H54" s="10"/>
      <c r="I54" s="2">
        <f t="shared" si="0"/>
        <v>0</v>
      </c>
      <c r="J54" s="2">
        <f t="shared" si="1"/>
        <v>1</v>
      </c>
      <c r="K54" s="2">
        <f t="shared" si="2"/>
        <v>0</v>
      </c>
      <c r="L54" s="2">
        <f t="shared" si="3"/>
        <v>1</v>
      </c>
      <c r="M54" s="2">
        <f t="shared" si="4"/>
        <v>0</v>
      </c>
    </row>
    <row r="55" spans="1:13" x14ac:dyDescent="0.25">
      <c r="A55" s="35" t="s">
        <v>1</v>
      </c>
      <c r="B55" s="36" t="s">
        <v>486</v>
      </c>
      <c r="C55" s="38">
        <v>1904</v>
      </c>
      <c r="D55" s="38">
        <v>1988</v>
      </c>
      <c r="E55" s="39" t="s">
        <v>487</v>
      </c>
      <c r="F55" s="47">
        <v>441183</v>
      </c>
      <c r="G55" s="10"/>
      <c r="H55" s="10"/>
      <c r="I55" s="2">
        <f t="shared" si="0"/>
        <v>0</v>
      </c>
      <c r="J55" s="2">
        <f t="shared" si="1"/>
        <v>1</v>
      </c>
      <c r="K55" s="2">
        <f t="shared" si="2"/>
        <v>0</v>
      </c>
      <c r="L55" s="2">
        <f t="shared" si="3"/>
        <v>1</v>
      </c>
      <c r="M55" s="2">
        <f t="shared" si="4"/>
        <v>0</v>
      </c>
    </row>
    <row r="56" spans="1:13" x14ac:dyDescent="0.25">
      <c r="A56" s="35" t="s">
        <v>1</v>
      </c>
      <c r="B56" s="36" t="s">
        <v>1057</v>
      </c>
      <c r="C56" s="38" t="s">
        <v>1058</v>
      </c>
      <c r="D56" s="38" t="s">
        <v>1059</v>
      </c>
      <c r="E56" s="39" t="s">
        <v>1060</v>
      </c>
      <c r="F56" s="47">
        <v>442083</v>
      </c>
      <c r="G56" s="10"/>
      <c r="H56" s="10"/>
      <c r="I56" s="2">
        <f t="shared" si="0"/>
        <v>0</v>
      </c>
      <c r="J56" s="2">
        <f t="shared" si="1"/>
        <v>1</v>
      </c>
      <c r="K56" s="2">
        <f t="shared" si="2"/>
        <v>0</v>
      </c>
      <c r="L56" s="2">
        <f t="shared" si="3"/>
        <v>1</v>
      </c>
      <c r="M56" s="2">
        <f t="shared" si="4"/>
        <v>0</v>
      </c>
    </row>
    <row r="57" spans="1:13" x14ac:dyDescent="0.25">
      <c r="A57" s="35" t="s">
        <v>1</v>
      </c>
      <c r="B57" s="36" t="s">
        <v>484</v>
      </c>
      <c r="C57" s="38">
        <v>1909</v>
      </c>
      <c r="D57" s="38">
        <v>1996</v>
      </c>
      <c r="E57" s="39" t="s">
        <v>485</v>
      </c>
      <c r="F57" s="47">
        <v>441182</v>
      </c>
      <c r="G57" s="10"/>
      <c r="H57" s="10"/>
      <c r="I57" s="2">
        <f t="shared" si="0"/>
        <v>0</v>
      </c>
      <c r="J57" s="2">
        <f t="shared" si="1"/>
        <v>1</v>
      </c>
      <c r="K57" s="2">
        <f t="shared" si="2"/>
        <v>0</v>
      </c>
      <c r="L57" s="2">
        <f t="shared" si="3"/>
        <v>1</v>
      </c>
      <c r="M57" s="2">
        <f t="shared" si="4"/>
        <v>0</v>
      </c>
    </row>
    <row r="58" spans="1:13" ht="30" x14ac:dyDescent="0.25">
      <c r="A58" s="35" t="s">
        <v>1</v>
      </c>
      <c r="B58" s="36" t="s">
        <v>1132</v>
      </c>
      <c r="C58" s="38">
        <v>1896</v>
      </c>
      <c r="D58" s="38">
        <v>1970</v>
      </c>
      <c r="E58" s="39" t="s">
        <v>1133</v>
      </c>
      <c r="F58" s="47">
        <v>442123</v>
      </c>
      <c r="G58" s="10"/>
      <c r="H58" s="10"/>
      <c r="I58" s="2">
        <f t="shared" si="0"/>
        <v>0</v>
      </c>
      <c r="J58" s="2">
        <f t="shared" si="1"/>
        <v>1</v>
      </c>
      <c r="K58" s="2">
        <f t="shared" si="2"/>
        <v>0</v>
      </c>
      <c r="L58" s="2">
        <f t="shared" si="3"/>
        <v>1</v>
      </c>
      <c r="M58" s="2">
        <f t="shared" si="4"/>
        <v>0</v>
      </c>
    </row>
    <row r="59" spans="1:13" x14ac:dyDescent="0.25">
      <c r="A59" s="35" t="s">
        <v>1</v>
      </c>
      <c r="B59" s="36" t="s">
        <v>1061</v>
      </c>
      <c r="C59" s="38" t="s">
        <v>1062</v>
      </c>
      <c r="D59" s="38" t="s">
        <v>1063</v>
      </c>
      <c r="E59" s="39" t="s">
        <v>1064</v>
      </c>
      <c r="F59" s="47">
        <v>442084</v>
      </c>
      <c r="G59" s="10"/>
      <c r="H59" s="10"/>
      <c r="I59" s="2">
        <f t="shared" si="0"/>
        <v>0</v>
      </c>
      <c r="J59" s="2">
        <f t="shared" si="1"/>
        <v>1</v>
      </c>
      <c r="K59" s="2">
        <f t="shared" si="2"/>
        <v>0</v>
      </c>
      <c r="L59" s="2">
        <f t="shared" si="3"/>
        <v>1</v>
      </c>
      <c r="M59" s="2">
        <f t="shared" si="4"/>
        <v>0</v>
      </c>
    </row>
    <row r="60" spans="1:13" x14ac:dyDescent="0.25">
      <c r="A60" s="35" t="s">
        <v>1</v>
      </c>
      <c r="B60" s="36" t="s">
        <v>1053</v>
      </c>
      <c r="C60" s="38" t="s">
        <v>1054</v>
      </c>
      <c r="D60" s="38" t="s">
        <v>1055</v>
      </c>
      <c r="E60" s="39" t="s">
        <v>1056</v>
      </c>
      <c r="F60" s="47">
        <v>442082</v>
      </c>
      <c r="G60" s="10"/>
      <c r="H60" s="10"/>
      <c r="I60" s="2">
        <f t="shared" si="0"/>
        <v>0</v>
      </c>
      <c r="J60" s="2">
        <f t="shared" si="1"/>
        <v>1</v>
      </c>
      <c r="K60" s="2">
        <f t="shared" si="2"/>
        <v>0</v>
      </c>
      <c r="L60" s="2">
        <f t="shared" si="3"/>
        <v>1</v>
      </c>
      <c r="M60" s="2">
        <f t="shared" si="4"/>
        <v>0</v>
      </c>
    </row>
    <row r="61" spans="1:13" x14ac:dyDescent="0.25">
      <c r="A61" s="35" t="s">
        <v>1</v>
      </c>
      <c r="B61" s="36" t="s">
        <v>1102</v>
      </c>
      <c r="C61" s="38">
        <v>1877</v>
      </c>
      <c r="D61" s="38">
        <v>1952</v>
      </c>
      <c r="E61" s="39" t="s">
        <v>1103</v>
      </c>
      <c r="F61" s="47">
        <v>442108</v>
      </c>
      <c r="G61" s="10"/>
      <c r="H61" s="10"/>
      <c r="I61" s="2">
        <f t="shared" si="0"/>
        <v>0</v>
      </c>
      <c r="J61" s="2">
        <f t="shared" si="1"/>
        <v>1</v>
      </c>
      <c r="K61" s="2">
        <f t="shared" si="2"/>
        <v>0</v>
      </c>
      <c r="L61" s="2">
        <f t="shared" si="3"/>
        <v>1</v>
      </c>
      <c r="M61" s="2">
        <f t="shared" si="4"/>
        <v>0</v>
      </c>
    </row>
    <row r="62" spans="1:13" x14ac:dyDescent="0.25">
      <c r="A62" s="35" t="s">
        <v>1</v>
      </c>
      <c r="B62" s="36" t="s">
        <v>492</v>
      </c>
      <c r="C62" s="38">
        <v>1905</v>
      </c>
      <c r="D62" s="38">
        <v>1978</v>
      </c>
      <c r="E62" s="39" t="s">
        <v>493</v>
      </c>
      <c r="F62" s="47">
        <v>441188</v>
      </c>
      <c r="G62" s="10"/>
      <c r="H62" s="10"/>
      <c r="I62" s="2">
        <f t="shared" si="0"/>
        <v>0</v>
      </c>
      <c r="J62" s="2">
        <f t="shared" si="1"/>
        <v>1</v>
      </c>
      <c r="K62" s="2">
        <f t="shared" si="2"/>
        <v>0</v>
      </c>
      <c r="L62" s="2">
        <f t="shared" si="3"/>
        <v>1</v>
      </c>
      <c r="M62" s="2">
        <f t="shared" si="4"/>
        <v>0</v>
      </c>
    </row>
    <row r="63" spans="1:13" x14ac:dyDescent="0.25">
      <c r="A63" s="35" t="s">
        <v>1</v>
      </c>
      <c r="B63" s="36" t="s">
        <v>1051</v>
      </c>
      <c r="C63" s="38">
        <v>1868</v>
      </c>
      <c r="D63" s="38">
        <v>1930</v>
      </c>
      <c r="E63" s="39" t="s">
        <v>1052</v>
      </c>
      <c r="F63" s="47">
        <v>442077</v>
      </c>
      <c r="G63" s="10"/>
      <c r="H63" s="10"/>
      <c r="I63" s="2">
        <f t="shared" si="0"/>
        <v>0</v>
      </c>
      <c r="J63" s="2">
        <f t="shared" si="1"/>
        <v>1</v>
      </c>
      <c r="K63" s="2">
        <f t="shared" si="2"/>
        <v>0</v>
      </c>
      <c r="L63" s="2">
        <f t="shared" si="3"/>
        <v>1</v>
      </c>
      <c r="M63" s="2">
        <f t="shared" si="4"/>
        <v>0</v>
      </c>
    </row>
    <row r="64" spans="1:13" x14ac:dyDescent="0.25">
      <c r="A64" s="35" t="s">
        <v>522</v>
      </c>
      <c r="B64" s="36" t="s">
        <v>1048</v>
      </c>
      <c r="C64" s="38"/>
      <c r="D64" s="38"/>
      <c r="E64" s="39" t="s">
        <v>27</v>
      </c>
      <c r="F64" s="47">
        <v>442067</v>
      </c>
      <c r="G64" s="10"/>
      <c r="H64" s="10"/>
      <c r="I64" s="2">
        <f t="shared" si="0"/>
        <v>0</v>
      </c>
      <c r="J64" s="2">
        <f t="shared" si="1"/>
        <v>0</v>
      </c>
      <c r="K64" s="2">
        <f t="shared" si="2"/>
        <v>0</v>
      </c>
      <c r="L64" s="2">
        <f t="shared" si="3"/>
        <v>0</v>
      </c>
      <c r="M64" s="2">
        <f t="shared" si="4"/>
        <v>0</v>
      </c>
    </row>
    <row r="65" spans="1:13" x14ac:dyDescent="0.25">
      <c r="A65" s="35" t="s">
        <v>1</v>
      </c>
      <c r="B65" s="36" t="s">
        <v>1049</v>
      </c>
      <c r="C65" s="38">
        <v>1854</v>
      </c>
      <c r="D65" s="38">
        <v>1943</v>
      </c>
      <c r="E65" s="39" t="s">
        <v>1050</v>
      </c>
      <c r="F65" s="47">
        <v>442072</v>
      </c>
      <c r="G65" s="10"/>
      <c r="H65" s="10"/>
      <c r="I65" s="2">
        <f t="shared" si="0"/>
        <v>0</v>
      </c>
      <c r="J65" s="2">
        <f t="shared" si="1"/>
        <v>1</v>
      </c>
      <c r="K65" s="2">
        <f t="shared" si="2"/>
        <v>0</v>
      </c>
      <c r="L65" s="2">
        <f t="shared" si="3"/>
        <v>1</v>
      </c>
      <c r="M65" s="2">
        <f t="shared" si="4"/>
        <v>0</v>
      </c>
    </row>
    <row r="66" spans="1:13" x14ac:dyDescent="0.25">
      <c r="A66" s="35" t="s">
        <v>1</v>
      </c>
      <c r="B66" s="36" t="s">
        <v>1072</v>
      </c>
      <c r="C66" s="38">
        <v>1874</v>
      </c>
      <c r="D66" s="38">
        <v>1952</v>
      </c>
      <c r="E66" s="39" t="s">
        <v>1073</v>
      </c>
      <c r="F66" s="47">
        <v>442091</v>
      </c>
      <c r="G66" s="10"/>
      <c r="H66" s="10"/>
      <c r="I66" s="2">
        <f t="shared" si="0"/>
        <v>0</v>
      </c>
      <c r="J66" s="2">
        <f t="shared" si="1"/>
        <v>1</v>
      </c>
      <c r="K66" s="2">
        <f t="shared" si="2"/>
        <v>0</v>
      </c>
      <c r="L66" s="2">
        <f t="shared" si="3"/>
        <v>1</v>
      </c>
      <c r="M66" s="2">
        <f t="shared" si="4"/>
        <v>0</v>
      </c>
    </row>
    <row r="67" spans="1:13" x14ac:dyDescent="0.25">
      <c r="A67" s="35" t="s">
        <v>1</v>
      </c>
      <c r="B67" s="36" t="s">
        <v>1091</v>
      </c>
      <c r="C67" s="38" t="s">
        <v>1092</v>
      </c>
      <c r="D67" s="38" t="s">
        <v>1093</v>
      </c>
      <c r="E67" s="39" t="s">
        <v>1094</v>
      </c>
      <c r="F67" s="47">
        <v>442103</v>
      </c>
      <c r="G67" s="10"/>
      <c r="H67" s="10"/>
      <c r="I67" s="2">
        <f t="shared" si="0"/>
        <v>0</v>
      </c>
      <c r="J67" s="2">
        <f t="shared" si="1"/>
        <v>1</v>
      </c>
      <c r="K67" s="2">
        <f t="shared" si="2"/>
        <v>0</v>
      </c>
      <c r="L67" s="2">
        <f t="shared" si="3"/>
        <v>1</v>
      </c>
      <c r="M67" s="2">
        <f t="shared" si="4"/>
        <v>0</v>
      </c>
    </row>
    <row r="68" spans="1:13" x14ac:dyDescent="0.25">
      <c r="A68" s="43" t="s">
        <v>1</v>
      </c>
      <c r="B68" s="44" t="s">
        <v>1113</v>
      </c>
      <c r="C68" s="45">
        <v>1865</v>
      </c>
      <c r="D68" s="45">
        <v>1955</v>
      </c>
      <c r="E68" s="46" t="s">
        <v>1114</v>
      </c>
      <c r="F68" s="47">
        <v>442114</v>
      </c>
      <c r="G68" s="10"/>
      <c r="H68" s="10"/>
      <c r="I68" s="2">
        <f t="shared" si="0"/>
        <v>0</v>
      </c>
      <c r="J68" s="2">
        <f t="shared" si="1"/>
        <v>1</v>
      </c>
      <c r="K68" s="2">
        <f t="shared" si="2"/>
        <v>0</v>
      </c>
      <c r="L68" s="2">
        <f t="shared" si="3"/>
        <v>1</v>
      </c>
      <c r="M68" s="2">
        <f t="shared" si="4"/>
        <v>0</v>
      </c>
    </row>
    <row r="69" spans="1:13" x14ac:dyDescent="0.25">
      <c r="A69" s="35" t="s">
        <v>1</v>
      </c>
      <c r="B69" s="36" t="s">
        <v>622</v>
      </c>
      <c r="C69" s="38">
        <v>1908</v>
      </c>
      <c r="D69" s="38">
        <v>2004</v>
      </c>
      <c r="E69" s="39" t="s">
        <v>623</v>
      </c>
      <c r="F69" s="38">
        <v>441445</v>
      </c>
      <c r="G69" s="10"/>
      <c r="H69" s="10"/>
      <c r="I69" s="2">
        <f t="shared" ref="I69:I132" si="5">IF(FIND("W",CONCATENATE($A69,"                                                                                                                         W"))&lt;20,1,0)</f>
        <v>0</v>
      </c>
      <c r="J69" s="2">
        <f t="shared" ref="J69:J132" si="6">IF(FIND("P",CONCATENATE($A69,"                                                                                                     P"))&lt;20,1,0)</f>
        <v>1</v>
      </c>
      <c r="K69" s="2">
        <f t="shared" ref="K69:K132" si="7">IF(FIND("O",CONCATENATE($A69,"                                                                                                               O"))&lt;20,1,0)</f>
        <v>0</v>
      </c>
      <c r="L69" s="2">
        <f t="shared" ref="L69:L132" si="8">IF(I69+J69+K69&gt;0,1,0)</f>
        <v>1</v>
      </c>
      <c r="M69" s="2">
        <f t="shared" ref="M69:M132" si="9">IF(J69+I69=2,1,0)</f>
        <v>0</v>
      </c>
    </row>
    <row r="70" spans="1:13" x14ac:dyDescent="0.25">
      <c r="A70" s="35" t="s">
        <v>1</v>
      </c>
      <c r="B70" s="36" t="s">
        <v>1065</v>
      </c>
      <c r="C70" s="38" t="s">
        <v>1066</v>
      </c>
      <c r="D70" s="38" t="s">
        <v>1067</v>
      </c>
      <c r="E70" s="39" t="s">
        <v>1068</v>
      </c>
      <c r="F70" s="38">
        <v>442088</v>
      </c>
      <c r="G70" s="10"/>
      <c r="H70" s="10"/>
      <c r="I70" s="2">
        <f t="shared" si="5"/>
        <v>0</v>
      </c>
      <c r="J70" s="2">
        <f t="shared" si="6"/>
        <v>1</v>
      </c>
      <c r="K70" s="2">
        <f t="shared" si="7"/>
        <v>0</v>
      </c>
      <c r="L70" s="2">
        <f t="shared" si="8"/>
        <v>1</v>
      </c>
      <c r="M70" s="2">
        <f t="shared" si="9"/>
        <v>0</v>
      </c>
    </row>
    <row r="71" spans="1:13" x14ac:dyDescent="0.25">
      <c r="A71" s="35" t="s">
        <v>1</v>
      </c>
      <c r="B71" s="36" t="s">
        <v>1173</v>
      </c>
      <c r="C71" s="38">
        <v>1907</v>
      </c>
      <c r="D71" s="38">
        <v>1976</v>
      </c>
      <c r="E71" s="39" t="s">
        <v>1069</v>
      </c>
      <c r="F71" s="38">
        <v>442089</v>
      </c>
      <c r="G71" s="10"/>
      <c r="H71" s="10"/>
      <c r="I71" s="2">
        <f t="shared" si="5"/>
        <v>0</v>
      </c>
      <c r="J71" s="2">
        <f t="shared" si="6"/>
        <v>1</v>
      </c>
      <c r="K71" s="2">
        <f t="shared" si="7"/>
        <v>0</v>
      </c>
      <c r="L71" s="2">
        <f t="shared" si="8"/>
        <v>1</v>
      </c>
      <c r="M71" s="2">
        <f t="shared" si="9"/>
        <v>0</v>
      </c>
    </row>
    <row r="72" spans="1:13" x14ac:dyDescent="0.25">
      <c r="A72" s="35" t="s">
        <v>1</v>
      </c>
      <c r="B72" s="36" t="s">
        <v>1095</v>
      </c>
      <c r="C72" s="38" t="s">
        <v>1096</v>
      </c>
      <c r="D72" s="38" t="s">
        <v>1097</v>
      </c>
      <c r="E72" s="39" t="s">
        <v>1098</v>
      </c>
      <c r="F72" s="38">
        <v>442105</v>
      </c>
      <c r="G72" s="10"/>
      <c r="H72" s="10"/>
      <c r="I72" s="2">
        <f t="shared" si="5"/>
        <v>0</v>
      </c>
      <c r="J72" s="2">
        <f t="shared" si="6"/>
        <v>1</v>
      </c>
      <c r="K72" s="2">
        <f t="shared" si="7"/>
        <v>0</v>
      </c>
      <c r="L72" s="2">
        <f t="shared" si="8"/>
        <v>1</v>
      </c>
      <c r="M72" s="2">
        <f t="shared" si="9"/>
        <v>0</v>
      </c>
    </row>
    <row r="73" spans="1:13" x14ac:dyDescent="0.25">
      <c r="A73" s="35" t="s">
        <v>1</v>
      </c>
      <c r="B73" s="36" t="s">
        <v>1115</v>
      </c>
      <c r="C73" s="38">
        <v>1873</v>
      </c>
      <c r="D73" s="38">
        <v>1953</v>
      </c>
      <c r="E73" s="39" t="s">
        <v>1116</v>
      </c>
      <c r="F73" s="38">
        <v>442115</v>
      </c>
      <c r="G73" s="10"/>
      <c r="H73" s="10"/>
      <c r="I73" s="2">
        <f t="shared" si="5"/>
        <v>0</v>
      </c>
      <c r="J73" s="2">
        <f t="shared" si="6"/>
        <v>1</v>
      </c>
      <c r="K73" s="2">
        <f t="shared" si="7"/>
        <v>0</v>
      </c>
      <c r="L73" s="2">
        <f t="shared" si="8"/>
        <v>1</v>
      </c>
      <c r="M73" s="2">
        <f t="shared" si="9"/>
        <v>0</v>
      </c>
    </row>
    <row r="74" spans="1:13" x14ac:dyDescent="0.25">
      <c r="A74" s="35" t="s">
        <v>522</v>
      </c>
      <c r="B74" s="36" t="s">
        <v>1099</v>
      </c>
      <c r="C74" s="38"/>
      <c r="D74" s="38"/>
      <c r="E74" s="39" t="s">
        <v>27</v>
      </c>
      <c r="F74" s="38">
        <v>442106</v>
      </c>
      <c r="G74" s="10"/>
      <c r="H74" s="10"/>
      <c r="I74" s="2">
        <f t="shared" si="5"/>
        <v>0</v>
      </c>
      <c r="J74" s="2">
        <f t="shared" si="6"/>
        <v>0</v>
      </c>
      <c r="K74" s="2">
        <f t="shared" si="7"/>
        <v>0</v>
      </c>
      <c r="L74" s="2">
        <f t="shared" si="8"/>
        <v>0</v>
      </c>
      <c r="M74" s="2">
        <f t="shared" si="9"/>
        <v>0</v>
      </c>
    </row>
    <row r="75" spans="1:13" x14ac:dyDescent="0.25">
      <c r="A75" s="35" t="s">
        <v>1</v>
      </c>
      <c r="B75" s="36" t="s">
        <v>1100</v>
      </c>
      <c r="C75" s="38">
        <v>1856</v>
      </c>
      <c r="D75" s="38">
        <v>1941</v>
      </c>
      <c r="E75" s="39" t="s">
        <v>1101</v>
      </c>
      <c r="F75" s="38">
        <v>442107</v>
      </c>
      <c r="G75" s="10"/>
      <c r="H75" s="10"/>
      <c r="I75" s="2">
        <f t="shared" si="5"/>
        <v>0</v>
      </c>
      <c r="J75" s="2">
        <f t="shared" si="6"/>
        <v>1</v>
      </c>
      <c r="K75" s="2">
        <f t="shared" si="7"/>
        <v>0</v>
      </c>
      <c r="L75" s="2">
        <f t="shared" si="8"/>
        <v>1</v>
      </c>
      <c r="M75" s="2">
        <f t="shared" si="9"/>
        <v>0</v>
      </c>
    </row>
    <row r="76" spans="1:13" x14ac:dyDescent="0.25">
      <c r="A76" s="35" t="s">
        <v>1</v>
      </c>
      <c r="B76" s="36" t="s">
        <v>1104</v>
      </c>
      <c r="C76" s="38" t="s">
        <v>1105</v>
      </c>
      <c r="D76" s="38" t="s">
        <v>1106</v>
      </c>
      <c r="E76" s="39" t="s">
        <v>1107</v>
      </c>
      <c r="F76" s="38">
        <v>442109</v>
      </c>
      <c r="G76" s="10"/>
      <c r="H76" s="10"/>
      <c r="I76" s="2">
        <f t="shared" si="5"/>
        <v>0</v>
      </c>
      <c r="J76" s="2">
        <f t="shared" si="6"/>
        <v>1</v>
      </c>
      <c r="K76" s="2">
        <f t="shared" si="7"/>
        <v>0</v>
      </c>
      <c r="L76" s="2">
        <f t="shared" si="8"/>
        <v>1</v>
      </c>
      <c r="M76" s="2">
        <f t="shared" si="9"/>
        <v>0</v>
      </c>
    </row>
    <row r="77" spans="1:13" x14ac:dyDescent="0.25">
      <c r="A77" s="35" t="s">
        <v>1</v>
      </c>
      <c r="B77" s="36" t="s">
        <v>1130</v>
      </c>
      <c r="C77" s="38">
        <v>1890</v>
      </c>
      <c r="D77" s="38">
        <v>1948</v>
      </c>
      <c r="E77" s="39" t="s">
        <v>1131</v>
      </c>
      <c r="F77" s="38">
        <v>442122</v>
      </c>
      <c r="G77" s="10"/>
      <c r="H77" s="10"/>
      <c r="I77" s="2">
        <f t="shared" si="5"/>
        <v>0</v>
      </c>
      <c r="J77" s="2">
        <f t="shared" si="6"/>
        <v>1</v>
      </c>
      <c r="K77" s="2">
        <f t="shared" si="7"/>
        <v>0</v>
      </c>
      <c r="L77" s="2">
        <f t="shared" si="8"/>
        <v>1</v>
      </c>
      <c r="M77" s="2">
        <f t="shared" si="9"/>
        <v>0</v>
      </c>
    </row>
    <row r="78" spans="1:13" x14ac:dyDescent="0.25">
      <c r="A78" s="35" t="s">
        <v>1</v>
      </c>
      <c r="B78" s="36" t="s">
        <v>490</v>
      </c>
      <c r="C78" s="38">
        <v>1902</v>
      </c>
      <c r="D78" s="38">
        <v>1989</v>
      </c>
      <c r="E78" s="39" t="s">
        <v>491</v>
      </c>
      <c r="F78" s="38">
        <v>441187</v>
      </c>
      <c r="G78" s="10"/>
      <c r="H78" s="10"/>
      <c r="I78" s="2">
        <f t="shared" si="5"/>
        <v>0</v>
      </c>
      <c r="J78" s="2">
        <f t="shared" si="6"/>
        <v>1</v>
      </c>
      <c r="K78" s="2">
        <f t="shared" si="7"/>
        <v>0</v>
      </c>
      <c r="L78" s="2">
        <f t="shared" si="8"/>
        <v>1</v>
      </c>
      <c r="M78" s="2">
        <f t="shared" si="9"/>
        <v>0</v>
      </c>
    </row>
    <row r="79" spans="1:13" x14ac:dyDescent="0.25">
      <c r="A79" s="35" t="s">
        <v>1</v>
      </c>
      <c r="B79" s="36" t="s">
        <v>620</v>
      </c>
      <c r="C79" s="38">
        <v>1906</v>
      </c>
      <c r="D79" s="38">
        <v>1993</v>
      </c>
      <c r="E79" s="39" t="s">
        <v>621</v>
      </c>
      <c r="F79" s="38">
        <v>441444</v>
      </c>
      <c r="G79" s="10"/>
      <c r="H79" s="10"/>
      <c r="I79" s="2">
        <f t="shared" si="5"/>
        <v>0</v>
      </c>
      <c r="J79" s="2">
        <f t="shared" si="6"/>
        <v>1</v>
      </c>
      <c r="K79" s="2">
        <f t="shared" si="7"/>
        <v>0</v>
      </c>
      <c r="L79" s="2">
        <f t="shared" si="8"/>
        <v>1</v>
      </c>
      <c r="M79" s="2">
        <f t="shared" si="9"/>
        <v>0</v>
      </c>
    </row>
    <row r="80" spans="1:13" x14ac:dyDescent="0.25">
      <c r="A80" s="35" t="s">
        <v>1</v>
      </c>
      <c r="B80" s="36" t="s">
        <v>897</v>
      </c>
      <c r="C80" s="38">
        <v>1898</v>
      </c>
      <c r="D80" s="38">
        <v>1971</v>
      </c>
      <c r="E80" s="39" t="s">
        <v>898</v>
      </c>
      <c r="F80" s="38">
        <v>442000</v>
      </c>
      <c r="G80" s="10"/>
      <c r="H80" s="10"/>
      <c r="I80" s="2">
        <f t="shared" si="5"/>
        <v>0</v>
      </c>
      <c r="J80" s="2">
        <f t="shared" si="6"/>
        <v>1</v>
      </c>
      <c r="K80" s="2">
        <f t="shared" si="7"/>
        <v>0</v>
      </c>
      <c r="L80" s="2">
        <f t="shared" si="8"/>
        <v>1</v>
      </c>
      <c r="M80" s="2">
        <f t="shared" si="9"/>
        <v>0</v>
      </c>
    </row>
    <row r="81" spans="1:13" x14ac:dyDescent="0.25">
      <c r="A81" s="35" t="s">
        <v>1</v>
      </c>
      <c r="B81" s="36" t="s">
        <v>885</v>
      </c>
      <c r="C81" s="38"/>
      <c r="D81" s="38"/>
      <c r="E81" s="39"/>
      <c r="F81" s="38">
        <v>441993</v>
      </c>
      <c r="G81" s="10"/>
      <c r="H81" s="10"/>
      <c r="I81" s="2">
        <f t="shared" si="5"/>
        <v>0</v>
      </c>
      <c r="J81" s="2">
        <f t="shared" si="6"/>
        <v>1</v>
      </c>
      <c r="K81" s="2">
        <f t="shared" si="7"/>
        <v>0</v>
      </c>
      <c r="L81" s="2">
        <f t="shared" si="8"/>
        <v>1</v>
      </c>
      <c r="M81" s="2">
        <f t="shared" si="9"/>
        <v>0</v>
      </c>
    </row>
    <row r="82" spans="1:13" x14ac:dyDescent="0.25">
      <c r="A82" s="35" t="s">
        <v>1</v>
      </c>
      <c r="B82" s="36" t="s">
        <v>886</v>
      </c>
      <c r="C82" s="38" t="s">
        <v>887</v>
      </c>
      <c r="D82" s="38" t="s">
        <v>888</v>
      </c>
      <c r="E82" s="39" t="s">
        <v>889</v>
      </c>
      <c r="F82" s="38">
        <v>441994</v>
      </c>
      <c r="G82" s="10"/>
      <c r="H82" s="10"/>
      <c r="I82" s="2">
        <f t="shared" si="5"/>
        <v>0</v>
      </c>
      <c r="J82" s="2">
        <f t="shared" si="6"/>
        <v>1</v>
      </c>
      <c r="K82" s="2">
        <f t="shared" si="7"/>
        <v>0</v>
      </c>
      <c r="L82" s="2">
        <f t="shared" si="8"/>
        <v>1</v>
      </c>
      <c r="M82" s="2">
        <f t="shared" si="9"/>
        <v>0</v>
      </c>
    </row>
    <row r="83" spans="1:13" x14ac:dyDescent="0.25">
      <c r="A83" s="35" t="s">
        <v>1</v>
      </c>
      <c r="B83" s="36" t="s">
        <v>893</v>
      </c>
      <c r="C83" s="38">
        <v>1931</v>
      </c>
      <c r="D83" s="38">
        <v>1994</v>
      </c>
      <c r="E83" s="39" t="s">
        <v>894</v>
      </c>
      <c r="F83" s="38">
        <v>441996</v>
      </c>
      <c r="G83" s="10"/>
      <c r="H83" s="10"/>
      <c r="I83" s="2">
        <f t="shared" si="5"/>
        <v>0</v>
      </c>
      <c r="J83" s="2">
        <f t="shared" si="6"/>
        <v>1</v>
      </c>
      <c r="K83" s="2">
        <f t="shared" si="7"/>
        <v>0</v>
      </c>
      <c r="L83" s="2">
        <f t="shared" si="8"/>
        <v>1</v>
      </c>
      <c r="M83" s="2">
        <f t="shared" si="9"/>
        <v>0</v>
      </c>
    </row>
    <row r="84" spans="1:13" x14ac:dyDescent="0.25">
      <c r="A84" s="35" t="s">
        <v>1</v>
      </c>
      <c r="B84" s="36" t="s">
        <v>895</v>
      </c>
      <c r="C84" s="38">
        <v>1905</v>
      </c>
      <c r="D84" s="38">
        <v>1990</v>
      </c>
      <c r="E84" s="39" t="s">
        <v>896</v>
      </c>
      <c r="F84" s="38">
        <v>441999</v>
      </c>
      <c r="G84" s="10"/>
      <c r="H84" s="10"/>
      <c r="I84" s="2">
        <f t="shared" si="5"/>
        <v>0</v>
      </c>
      <c r="J84" s="2">
        <f t="shared" si="6"/>
        <v>1</v>
      </c>
      <c r="K84" s="2">
        <f t="shared" si="7"/>
        <v>0</v>
      </c>
      <c r="L84" s="2">
        <f t="shared" si="8"/>
        <v>1</v>
      </c>
      <c r="M84" s="2">
        <f t="shared" si="9"/>
        <v>0</v>
      </c>
    </row>
    <row r="85" spans="1:13" x14ac:dyDescent="0.25">
      <c r="A85" s="35" t="s">
        <v>1</v>
      </c>
      <c r="B85" s="36" t="s">
        <v>890</v>
      </c>
      <c r="C85" s="38" t="s">
        <v>891</v>
      </c>
      <c r="D85" s="38" t="s">
        <v>892</v>
      </c>
      <c r="E85" s="39" t="s">
        <v>27</v>
      </c>
      <c r="F85" s="38">
        <v>441995</v>
      </c>
      <c r="G85" s="10"/>
      <c r="H85" s="10"/>
      <c r="I85" s="2">
        <f t="shared" si="5"/>
        <v>0</v>
      </c>
      <c r="J85" s="2">
        <f t="shared" si="6"/>
        <v>1</v>
      </c>
      <c r="K85" s="2">
        <f t="shared" si="7"/>
        <v>0</v>
      </c>
      <c r="L85" s="2">
        <f t="shared" si="8"/>
        <v>1</v>
      </c>
      <c r="M85" s="2">
        <f t="shared" si="9"/>
        <v>0</v>
      </c>
    </row>
    <row r="86" spans="1:13" x14ac:dyDescent="0.25">
      <c r="A86" s="35" t="s">
        <v>1148</v>
      </c>
      <c r="B86" s="36" t="s">
        <v>496</v>
      </c>
      <c r="C86" s="38">
        <v>1872</v>
      </c>
      <c r="D86" s="38">
        <v>1929</v>
      </c>
      <c r="E86" s="39" t="s">
        <v>497</v>
      </c>
      <c r="F86" s="38">
        <v>441191</v>
      </c>
      <c r="G86" s="10"/>
      <c r="H86" s="10"/>
      <c r="I86" s="2">
        <f t="shared" si="5"/>
        <v>1</v>
      </c>
      <c r="J86" s="2">
        <f t="shared" si="6"/>
        <v>1</v>
      </c>
      <c r="K86" s="2">
        <f t="shared" si="7"/>
        <v>0</v>
      </c>
      <c r="L86" s="2">
        <f t="shared" si="8"/>
        <v>1</v>
      </c>
      <c r="M86" s="2">
        <f t="shared" si="9"/>
        <v>1</v>
      </c>
    </row>
    <row r="87" spans="1:13" x14ac:dyDescent="0.25">
      <c r="A87" s="35" t="s">
        <v>1</v>
      </c>
      <c r="B87" s="36" t="s">
        <v>494</v>
      </c>
      <c r="C87" s="38">
        <v>1880</v>
      </c>
      <c r="D87" s="38">
        <v>1960</v>
      </c>
      <c r="E87" s="39" t="s">
        <v>495</v>
      </c>
      <c r="F87" s="38">
        <v>441190</v>
      </c>
      <c r="G87" s="10"/>
      <c r="H87" s="10"/>
      <c r="I87" s="2">
        <f t="shared" si="5"/>
        <v>0</v>
      </c>
      <c r="J87" s="2">
        <f t="shared" si="6"/>
        <v>1</v>
      </c>
      <c r="K87" s="2">
        <f t="shared" si="7"/>
        <v>0</v>
      </c>
      <c r="L87" s="2">
        <f t="shared" si="8"/>
        <v>1</v>
      </c>
      <c r="M87" s="2">
        <f t="shared" si="9"/>
        <v>0</v>
      </c>
    </row>
    <row r="88" spans="1:13" x14ac:dyDescent="0.25">
      <c r="A88" s="35" t="s">
        <v>1</v>
      </c>
      <c r="B88" s="36" t="s">
        <v>875</v>
      </c>
      <c r="C88" s="38">
        <v>1862</v>
      </c>
      <c r="D88" s="38">
        <v>1949</v>
      </c>
      <c r="E88" s="39" t="s">
        <v>876</v>
      </c>
      <c r="F88" s="38">
        <v>441989</v>
      </c>
      <c r="G88" s="10"/>
      <c r="H88" s="10"/>
      <c r="I88" s="2">
        <f t="shared" si="5"/>
        <v>0</v>
      </c>
      <c r="J88" s="2">
        <f t="shared" si="6"/>
        <v>1</v>
      </c>
      <c r="K88" s="2">
        <f t="shared" si="7"/>
        <v>0</v>
      </c>
      <c r="L88" s="2">
        <f t="shared" si="8"/>
        <v>1</v>
      </c>
      <c r="M88" s="2">
        <f t="shared" si="9"/>
        <v>0</v>
      </c>
    </row>
    <row r="89" spans="1:13" x14ac:dyDescent="0.25">
      <c r="A89" s="35" t="s">
        <v>1148</v>
      </c>
      <c r="B89" s="36" t="s">
        <v>873</v>
      </c>
      <c r="C89" s="38">
        <v>1860</v>
      </c>
      <c r="D89" s="38">
        <v>1934</v>
      </c>
      <c r="E89" s="39" t="s">
        <v>874</v>
      </c>
      <c r="F89" s="38">
        <v>441988</v>
      </c>
      <c r="G89" s="10"/>
      <c r="H89" s="10"/>
      <c r="I89" s="2">
        <f t="shared" si="5"/>
        <v>1</v>
      </c>
      <c r="J89" s="2">
        <f t="shared" si="6"/>
        <v>1</v>
      </c>
      <c r="K89" s="2">
        <f t="shared" si="7"/>
        <v>0</v>
      </c>
      <c r="L89" s="2">
        <f t="shared" si="8"/>
        <v>1</v>
      </c>
      <c r="M89" s="2">
        <f t="shared" si="9"/>
        <v>1</v>
      </c>
    </row>
    <row r="90" spans="1:13" x14ac:dyDescent="0.25">
      <c r="A90" s="35" t="s">
        <v>1148</v>
      </c>
      <c r="B90" s="36" t="s">
        <v>835</v>
      </c>
      <c r="C90" s="38">
        <v>1886</v>
      </c>
      <c r="D90" s="38">
        <v>1930</v>
      </c>
      <c r="E90" s="39" t="s">
        <v>27</v>
      </c>
      <c r="F90" s="38">
        <v>441972</v>
      </c>
      <c r="G90" s="10"/>
      <c r="H90" s="10"/>
      <c r="I90" s="2">
        <f t="shared" si="5"/>
        <v>1</v>
      </c>
      <c r="J90" s="2">
        <f t="shared" si="6"/>
        <v>1</v>
      </c>
      <c r="K90" s="2">
        <f t="shared" si="7"/>
        <v>0</v>
      </c>
      <c r="L90" s="2">
        <f t="shared" si="8"/>
        <v>1</v>
      </c>
      <c r="M90" s="2">
        <f t="shared" si="9"/>
        <v>1</v>
      </c>
    </row>
    <row r="91" spans="1:13" x14ac:dyDescent="0.25">
      <c r="A91" s="35" t="s">
        <v>1</v>
      </c>
      <c r="B91" s="36" t="s">
        <v>1046</v>
      </c>
      <c r="C91" s="38">
        <v>1923</v>
      </c>
      <c r="D91" s="38">
        <v>1925</v>
      </c>
      <c r="E91" s="39" t="s">
        <v>1045</v>
      </c>
      <c r="F91" s="38">
        <v>442065</v>
      </c>
      <c r="G91" s="10"/>
      <c r="H91" s="10"/>
      <c r="I91" s="2">
        <f t="shared" si="5"/>
        <v>0</v>
      </c>
      <c r="J91" s="2">
        <f t="shared" si="6"/>
        <v>1</v>
      </c>
      <c r="K91" s="2">
        <f t="shared" si="7"/>
        <v>0</v>
      </c>
      <c r="L91" s="2">
        <f t="shared" si="8"/>
        <v>1</v>
      </c>
      <c r="M91" s="2">
        <f t="shared" si="9"/>
        <v>0</v>
      </c>
    </row>
    <row r="92" spans="1:13" x14ac:dyDescent="0.25">
      <c r="A92" s="35" t="s">
        <v>1</v>
      </c>
      <c r="B92" s="36" t="s">
        <v>1044</v>
      </c>
      <c r="C92" s="38">
        <v>1919</v>
      </c>
      <c r="D92" s="38">
        <v>1921</v>
      </c>
      <c r="E92" s="39" t="s">
        <v>1045</v>
      </c>
      <c r="F92" s="38">
        <v>442064</v>
      </c>
      <c r="G92" s="10"/>
      <c r="H92" s="10"/>
      <c r="I92" s="2">
        <f t="shared" si="5"/>
        <v>0</v>
      </c>
      <c r="J92" s="2">
        <f t="shared" si="6"/>
        <v>1</v>
      </c>
      <c r="K92" s="2">
        <f t="shared" si="7"/>
        <v>0</v>
      </c>
      <c r="L92" s="2">
        <f t="shared" si="8"/>
        <v>1</v>
      </c>
      <c r="M92" s="2">
        <f t="shared" si="9"/>
        <v>0</v>
      </c>
    </row>
    <row r="93" spans="1:13" x14ac:dyDescent="0.25">
      <c r="A93" s="35" t="s">
        <v>1</v>
      </c>
      <c r="B93" s="36" t="s">
        <v>1040</v>
      </c>
      <c r="C93" s="38">
        <v>1888</v>
      </c>
      <c r="D93" s="38">
        <v>1939</v>
      </c>
      <c r="E93" s="39" t="s">
        <v>1041</v>
      </c>
      <c r="F93" s="38">
        <v>442062</v>
      </c>
      <c r="G93" s="10"/>
      <c r="H93" s="10"/>
      <c r="I93" s="2">
        <f t="shared" si="5"/>
        <v>0</v>
      </c>
      <c r="J93" s="2">
        <f t="shared" si="6"/>
        <v>1</v>
      </c>
      <c r="K93" s="2">
        <f t="shared" si="7"/>
        <v>0</v>
      </c>
      <c r="L93" s="2">
        <f t="shared" si="8"/>
        <v>1</v>
      </c>
      <c r="M93" s="2">
        <f t="shared" si="9"/>
        <v>0</v>
      </c>
    </row>
    <row r="94" spans="1:13" x14ac:dyDescent="0.25">
      <c r="A94" s="35" t="s">
        <v>1</v>
      </c>
      <c r="B94" s="36" t="s">
        <v>1042</v>
      </c>
      <c r="C94" s="38">
        <v>1916</v>
      </c>
      <c r="D94" s="38">
        <v>1916</v>
      </c>
      <c r="E94" s="39" t="s">
        <v>1043</v>
      </c>
      <c r="F94" s="38">
        <v>442063</v>
      </c>
      <c r="G94" s="10"/>
      <c r="H94" s="10"/>
      <c r="I94" s="2">
        <f t="shared" si="5"/>
        <v>0</v>
      </c>
      <c r="J94" s="2">
        <f t="shared" si="6"/>
        <v>1</v>
      </c>
      <c r="K94" s="2">
        <f t="shared" si="7"/>
        <v>0</v>
      </c>
      <c r="L94" s="2">
        <f t="shared" si="8"/>
        <v>1</v>
      </c>
      <c r="M94" s="2">
        <f t="shared" si="9"/>
        <v>0</v>
      </c>
    </row>
    <row r="95" spans="1:13" x14ac:dyDescent="0.25">
      <c r="A95" s="35" t="s">
        <v>1</v>
      </c>
      <c r="B95" s="36" t="s">
        <v>1038</v>
      </c>
      <c r="C95" s="38">
        <v>1887</v>
      </c>
      <c r="D95" s="38">
        <v>1961</v>
      </c>
      <c r="E95" s="39" t="s">
        <v>1039</v>
      </c>
      <c r="F95" s="38">
        <v>442061</v>
      </c>
      <c r="G95" s="10"/>
      <c r="H95" s="10"/>
      <c r="I95" s="2">
        <f t="shared" si="5"/>
        <v>0</v>
      </c>
      <c r="J95" s="2">
        <f t="shared" si="6"/>
        <v>1</v>
      </c>
      <c r="K95" s="2">
        <f t="shared" si="7"/>
        <v>0</v>
      </c>
      <c r="L95" s="2">
        <f t="shared" si="8"/>
        <v>1</v>
      </c>
      <c r="M95" s="2">
        <f t="shared" si="9"/>
        <v>0</v>
      </c>
    </row>
    <row r="96" spans="1:13" x14ac:dyDescent="0.25">
      <c r="A96" s="35" t="s">
        <v>1</v>
      </c>
      <c r="B96" s="36" t="s">
        <v>1047</v>
      </c>
      <c r="C96" s="38">
        <v>1926</v>
      </c>
      <c r="D96" s="38">
        <v>1935</v>
      </c>
      <c r="E96" s="39" t="s">
        <v>1043</v>
      </c>
      <c r="F96" s="38">
        <v>442066</v>
      </c>
      <c r="G96" s="10"/>
      <c r="H96" s="10"/>
      <c r="I96" s="2">
        <f t="shared" si="5"/>
        <v>0</v>
      </c>
      <c r="J96" s="2">
        <f t="shared" si="6"/>
        <v>1</v>
      </c>
      <c r="K96" s="2">
        <f t="shared" si="7"/>
        <v>0</v>
      </c>
      <c r="L96" s="2">
        <f t="shared" si="8"/>
        <v>1</v>
      </c>
      <c r="M96" s="2">
        <f t="shared" si="9"/>
        <v>0</v>
      </c>
    </row>
    <row r="97" spans="1:13" x14ac:dyDescent="0.25">
      <c r="A97" s="35" t="s">
        <v>1</v>
      </c>
      <c r="B97" s="36" t="s">
        <v>767</v>
      </c>
      <c r="C97" s="38"/>
      <c r="D97" s="38" t="s">
        <v>768</v>
      </c>
      <c r="E97" s="39" t="s">
        <v>769</v>
      </c>
      <c r="F97" s="38">
        <v>441768</v>
      </c>
      <c r="G97" s="10"/>
      <c r="H97" s="10"/>
      <c r="I97" s="2">
        <f t="shared" si="5"/>
        <v>0</v>
      </c>
      <c r="J97" s="2">
        <f t="shared" si="6"/>
        <v>1</v>
      </c>
      <c r="K97" s="2">
        <f t="shared" si="7"/>
        <v>0</v>
      </c>
      <c r="L97" s="2">
        <f t="shared" si="8"/>
        <v>1</v>
      </c>
      <c r="M97" s="2">
        <f t="shared" si="9"/>
        <v>0</v>
      </c>
    </row>
    <row r="98" spans="1:13" x14ac:dyDescent="0.25">
      <c r="A98" s="35" t="s">
        <v>1148</v>
      </c>
      <c r="B98" s="36" t="s">
        <v>596</v>
      </c>
      <c r="C98" s="38"/>
      <c r="D98" s="40" t="s">
        <v>597</v>
      </c>
      <c r="E98" s="39" t="s">
        <v>598</v>
      </c>
      <c r="F98" s="38">
        <v>441433</v>
      </c>
      <c r="G98" s="10"/>
      <c r="H98" s="10"/>
      <c r="I98" s="2">
        <f t="shared" si="5"/>
        <v>1</v>
      </c>
      <c r="J98" s="2">
        <f t="shared" si="6"/>
        <v>1</v>
      </c>
      <c r="K98" s="2">
        <f t="shared" si="7"/>
        <v>0</v>
      </c>
      <c r="L98" s="2">
        <f t="shared" si="8"/>
        <v>1</v>
      </c>
      <c r="M98" s="2">
        <f t="shared" si="9"/>
        <v>1</v>
      </c>
    </row>
    <row r="99" spans="1:13" x14ac:dyDescent="0.25">
      <c r="A99" s="32" t="s">
        <v>6</v>
      </c>
      <c r="B99" s="33" t="s">
        <v>241</v>
      </c>
      <c r="C99" s="32" t="s">
        <v>402</v>
      </c>
      <c r="D99" s="32" t="s">
        <v>403</v>
      </c>
      <c r="E99" s="33"/>
      <c r="F99" s="42"/>
      <c r="G99" s="10"/>
      <c r="H99" s="10"/>
      <c r="I99" s="2">
        <f t="shared" si="5"/>
        <v>1</v>
      </c>
      <c r="J99" s="2">
        <f t="shared" si="6"/>
        <v>0</v>
      </c>
      <c r="K99" s="2">
        <f t="shared" si="7"/>
        <v>0</v>
      </c>
      <c r="L99" s="2">
        <f t="shared" si="8"/>
        <v>1</v>
      </c>
      <c r="M99" s="2">
        <f t="shared" si="9"/>
        <v>0</v>
      </c>
    </row>
    <row r="100" spans="1:13" ht="15.75" x14ac:dyDescent="0.25">
      <c r="A100" s="29" t="s">
        <v>0</v>
      </c>
      <c r="B100" s="30" t="s">
        <v>32</v>
      </c>
      <c r="C100" s="31" t="s">
        <v>11</v>
      </c>
      <c r="D100" s="31" t="s">
        <v>12</v>
      </c>
      <c r="E100" s="31" t="s">
        <v>13</v>
      </c>
      <c r="F100" s="48"/>
      <c r="G100" s="28"/>
      <c r="H100" s="28"/>
      <c r="I100" s="2">
        <f t="shared" si="5"/>
        <v>0</v>
      </c>
      <c r="J100" s="2">
        <f t="shared" si="6"/>
        <v>0</v>
      </c>
      <c r="K100" s="2">
        <f t="shared" si="7"/>
        <v>0</v>
      </c>
      <c r="L100" s="2">
        <f t="shared" si="8"/>
        <v>0</v>
      </c>
      <c r="M100" s="2">
        <f t="shared" si="9"/>
        <v>0</v>
      </c>
    </row>
    <row r="101" spans="1:13" x14ac:dyDescent="0.25">
      <c r="A101" s="35" t="s">
        <v>1</v>
      </c>
      <c r="B101" s="36" t="s">
        <v>867</v>
      </c>
      <c r="C101" s="38"/>
      <c r="D101" s="38">
        <v>1937</v>
      </c>
      <c r="E101" s="39" t="s">
        <v>522</v>
      </c>
      <c r="F101" s="38">
        <v>441984</v>
      </c>
      <c r="G101" s="10"/>
      <c r="H101" s="10"/>
      <c r="I101" s="2">
        <f t="shared" si="5"/>
        <v>0</v>
      </c>
      <c r="J101" s="2">
        <f t="shared" si="6"/>
        <v>1</v>
      </c>
      <c r="K101" s="2">
        <f t="shared" si="7"/>
        <v>0</v>
      </c>
      <c r="L101" s="2">
        <f t="shared" si="8"/>
        <v>1</v>
      </c>
      <c r="M101" s="2">
        <f t="shared" si="9"/>
        <v>0</v>
      </c>
    </row>
    <row r="102" spans="1:13" x14ac:dyDescent="0.25">
      <c r="A102" s="35" t="s">
        <v>1148</v>
      </c>
      <c r="B102" s="36" t="s">
        <v>524</v>
      </c>
      <c r="C102" s="38">
        <v>1863</v>
      </c>
      <c r="D102" s="38">
        <v>1895</v>
      </c>
      <c r="E102" s="39" t="s">
        <v>525</v>
      </c>
      <c r="F102" s="38">
        <v>441213</v>
      </c>
      <c r="G102" s="10"/>
      <c r="H102" s="10"/>
      <c r="I102" s="2">
        <f t="shared" si="5"/>
        <v>1</v>
      </c>
      <c r="J102" s="2">
        <f t="shared" si="6"/>
        <v>1</v>
      </c>
      <c r="K102" s="2">
        <f t="shared" si="7"/>
        <v>0</v>
      </c>
      <c r="L102" s="2">
        <f t="shared" si="8"/>
        <v>1</v>
      </c>
      <c r="M102" s="2">
        <f t="shared" si="9"/>
        <v>1</v>
      </c>
    </row>
    <row r="103" spans="1:13" x14ac:dyDescent="0.25">
      <c r="A103" s="35" t="s">
        <v>1148</v>
      </c>
      <c r="B103" s="36" t="s">
        <v>84</v>
      </c>
      <c r="C103" s="38">
        <v>1857</v>
      </c>
      <c r="D103" s="38">
        <v>1934</v>
      </c>
      <c r="E103" s="39" t="s">
        <v>526</v>
      </c>
      <c r="F103" s="38">
        <v>441215</v>
      </c>
      <c r="G103" s="10"/>
      <c r="H103" s="10"/>
      <c r="I103" s="2">
        <f t="shared" si="5"/>
        <v>1</v>
      </c>
      <c r="J103" s="2">
        <f t="shared" si="6"/>
        <v>1</v>
      </c>
      <c r="K103" s="2">
        <f t="shared" si="7"/>
        <v>0</v>
      </c>
      <c r="L103" s="2">
        <f t="shared" si="8"/>
        <v>1</v>
      </c>
      <c r="M103" s="2">
        <f t="shared" si="9"/>
        <v>1</v>
      </c>
    </row>
    <row r="104" spans="1:13" x14ac:dyDescent="0.25">
      <c r="A104" s="35" t="s">
        <v>522</v>
      </c>
      <c r="B104" s="36" t="s">
        <v>523</v>
      </c>
      <c r="C104" s="38"/>
      <c r="D104" s="38"/>
      <c r="E104" s="39" t="s">
        <v>27</v>
      </c>
      <c r="F104" s="38">
        <v>441211</v>
      </c>
      <c r="G104" s="10"/>
      <c r="H104" s="10"/>
      <c r="I104" s="2">
        <f t="shared" si="5"/>
        <v>0</v>
      </c>
      <c r="J104" s="2">
        <f t="shared" si="6"/>
        <v>0</v>
      </c>
      <c r="K104" s="2">
        <f t="shared" si="7"/>
        <v>0</v>
      </c>
      <c r="L104" s="2">
        <f t="shared" si="8"/>
        <v>0</v>
      </c>
      <c r="M104" s="2">
        <f t="shared" si="9"/>
        <v>0</v>
      </c>
    </row>
    <row r="105" spans="1:13" x14ac:dyDescent="0.25">
      <c r="A105" s="35" t="s">
        <v>1148</v>
      </c>
      <c r="B105" s="36" t="s">
        <v>134</v>
      </c>
      <c r="C105" s="38">
        <v>1880</v>
      </c>
      <c r="D105" s="38">
        <v>1904</v>
      </c>
      <c r="E105" s="39" t="s">
        <v>807</v>
      </c>
      <c r="F105" s="38">
        <v>441802</v>
      </c>
      <c r="G105" s="10"/>
      <c r="H105" s="10"/>
      <c r="I105" s="2">
        <f t="shared" si="5"/>
        <v>1</v>
      </c>
      <c r="J105" s="2">
        <f t="shared" si="6"/>
        <v>1</v>
      </c>
      <c r="K105" s="2">
        <f t="shared" si="7"/>
        <v>0</v>
      </c>
      <c r="L105" s="2">
        <f t="shared" si="8"/>
        <v>1</v>
      </c>
      <c r="M105" s="2">
        <f t="shared" si="9"/>
        <v>1</v>
      </c>
    </row>
    <row r="106" spans="1:13" x14ac:dyDescent="0.25">
      <c r="A106" s="35" t="s">
        <v>1</v>
      </c>
      <c r="B106" s="36" t="s">
        <v>812</v>
      </c>
      <c r="C106" s="38">
        <v>1852</v>
      </c>
      <c r="D106" s="38">
        <v>1928</v>
      </c>
      <c r="E106" s="39" t="s">
        <v>813</v>
      </c>
      <c r="F106" s="38">
        <v>441805</v>
      </c>
      <c r="G106" s="10"/>
      <c r="H106" s="10"/>
      <c r="I106" s="2">
        <f t="shared" si="5"/>
        <v>0</v>
      </c>
      <c r="J106" s="2">
        <f t="shared" si="6"/>
        <v>1</v>
      </c>
      <c r="K106" s="2">
        <f t="shared" si="7"/>
        <v>0</v>
      </c>
      <c r="L106" s="2">
        <f t="shared" si="8"/>
        <v>1</v>
      </c>
      <c r="M106" s="2">
        <f t="shared" si="9"/>
        <v>0</v>
      </c>
    </row>
    <row r="107" spans="1:13" x14ac:dyDescent="0.25">
      <c r="A107" s="35" t="s">
        <v>1148</v>
      </c>
      <c r="B107" s="36" t="s">
        <v>808</v>
      </c>
      <c r="C107" s="38">
        <v>1887</v>
      </c>
      <c r="D107" s="38">
        <v>1910</v>
      </c>
      <c r="E107" s="39" t="s">
        <v>809</v>
      </c>
      <c r="F107" s="38">
        <v>441803</v>
      </c>
      <c r="G107" s="10"/>
      <c r="H107" s="10"/>
      <c r="I107" s="2">
        <f t="shared" si="5"/>
        <v>1</v>
      </c>
      <c r="J107" s="2">
        <f t="shared" si="6"/>
        <v>1</v>
      </c>
      <c r="K107" s="2">
        <f t="shared" si="7"/>
        <v>0</v>
      </c>
      <c r="L107" s="2">
        <f t="shared" si="8"/>
        <v>1</v>
      </c>
      <c r="M107" s="2">
        <f t="shared" si="9"/>
        <v>1</v>
      </c>
    </row>
    <row r="108" spans="1:13" x14ac:dyDescent="0.25">
      <c r="A108" s="35" t="s">
        <v>1</v>
      </c>
      <c r="B108" s="36" t="s">
        <v>810</v>
      </c>
      <c r="C108" s="38">
        <v>1854</v>
      </c>
      <c r="D108" s="38">
        <v>1941</v>
      </c>
      <c r="E108" s="39" t="s">
        <v>811</v>
      </c>
      <c r="F108" s="38">
        <v>441804</v>
      </c>
      <c r="G108" s="10"/>
      <c r="H108" s="10"/>
      <c r="I108" s="2">
        <f t="shared" si="5"/>
        <v>0</v>
      </c>
      <c r="J108" s="2">
        <f t="shared" si="6"/>
        <v>1</v>
      </c>
      <c r="K108" s="2">
        <f t="shared" si="7"/>
        <v>0</v>
      </c>
      <c r="L108" s="2">
        <f t="shared" si="8"/>
        <v>1</v>
      </c>
      <c r="M108" s="2">
        <f t="shared" si="9"/>
        <v>0</v>
      </c>
    </row>
    <row r="109" spans="1:13" ht="15.75" x14ac:dyDescent="0.25">
      <c r="A109" s="29" t="s">
        <v>0</v>
      </c>
      <c r="B109" s="30" t="s">
        <v>33</v>
      </c>
      <c r="C109" s="31" t="s">
        <v>11</v>
      </c>
      <c r="D109" s="31" t="s">
        <v>12</v>
      </c>
      <c r="E109" s="31" t="s">
        <v>13</v>
      </c>
      <c r="F109" s="48"/>
      <c r="G109" s="28"/>
      <c r="H109" s="28"/>
      <c r="I109" s="2">
        <f t="shared" si="5"/>
        <v>0</v>
      </c>
      <c r="J109" s="2">
        <f t="shared" si="6"/>
        <v>0</v>
      </c>
      <c r="K109" s="2">
        <f t="shared" si="7"/>
        <v>0</v>
      </c>
      <c r="L109" s="2">
        <f t="shared" si="8"/>
        <v>0</v>
      </c>
      <c r="M109" s="2">
        <f t="shared" si="9"/>
        <v>0</v>
      </c>
    </row>
    <row r="110" spans="1:13" ht="15.75" x14ac:dyDescent="0.25">
      <c r="A110" s="29" t="s">
        <v>0</v>
      </c>
      <c r="B110" s="30" t="s">
        <v>34</v>
      </c>
      <c r="C110" s="31" t="s">
        <v>11</v>
      </c>
      <c r="D110" s="31" t="s">
        <v>12</v>
      </c>
      <c r="E110" s="31" t="s">
        <v>13</v>
      </c>
      <c r="F110" s="48"/>
      <c r="G110" s="28"/>
      <c r="H110" s="28"/>
      <c r="I110" s="2">
        <f t="shared" si="5"/>
        <v>0</v>
      </c>
      <c r="J110" s="2">
        <f t="shared" si="6"/>
        <v>0</v>
      </c>
      <c r="K110" s="2">
        <f t="shared" si="7"/>
        <v>0</v>
      </c>
      <c r="L110" s="2">
        <f t="shared" si="8"/>
        <v>0</v>
      </c>
      <c r="M110" s="2">
        <f t="shared" si="9"/>
        <v>0</v>
      </c>
    </row>
    <row r="111" spans="1:13" x14ac:dyDescent="0.25">
      <c r="A111" s="35" t="s">
        <v>1</v>
      </c>
      <c r="B111" s="36" t="s">
        <v>814</v>
      </c>
      <c r="C111" s="40" t="s">
        <v>815</v>
      </c>
      <c r="D111" s="38" t="s">
        <v>816</v>
      </c>
      <c r="E111" s="39" t="s">
        <v>27</v>
      </c>
      <c r="F111" s="38">
        <v>441806</v>
      </c>
      <c r="G111" s="10"/>
      <c r="H111" s="10"/>
      <c r="I111" s="2">
        <f t="shared" si="5"/>
        <v>0</v>
      </c>
      <c r="J111" s="2">
        <f t="shared" si="6"/>
        <v>1</v>
      </c>
      <c r="K111" s="2">
        <f t="shared" si="7"/>
        <v>0</v>
      </c>
      <c r="L111" s="2">
        <f t="shared" si="8"/>
        <v>1</v>
      </c>
      <c r="M111" s="2">
        <f t="shared" si="9"/>
        <v>0</v>
      </c>
    </row>
    <row r="112" spans="1:13" x14ac:dyDescent="0.25">
      <c r="A112" s="32" t="s">
        <v>6</v>
      </c>
      <c r="B112" s="33" t="s">
        <v>142</v>
      </c>
      <c r="C112" s="32" t="s">
        <v>144</v>
      </c>
      <c r="D112" s="32" t="s">
        <v>145</v>
      </c>
      <c r="E112" s="33"/>
      <c r="F112" s="42"/>
      <c r="G112" s="10"/>
      <c r="H112" s="10"/>
      <c r="I112" s="2">
        <f t="shared" si="5"/>
        <v>1</v>
      </c>
      <c r="J112" s="2">
        <f t="shared" si="6"/>
        <v>0</v>
      </c>
      <c r="K112" s="2">
        <f t="shared" si="7"/>
        <v>0</v>
      </c>
      <c r="L112" s="2">
        <f t="shared" si="8"/>
        <v>1</v>
      </c>
      <c r="M112" s="2">
        <f t="shared" si="9"/>
        <v>0</v>
      </c>
    </row>
    <row r="113" spans="1:13" x14ac:dyDescent="0.25">
      <c r="A113" s="35" t="s">
        <v>1</v>
      </c>
      <c r="B113" s="36" t="s">
        <v>982</v>
      </c>
      <c r="C113" s="38">
        <v>1864</v>
      </c>
      <c r="D113" s="38">
        <v>1940</v>
      </c>
      <c r="E113" s="39" t="s">
        <v>983</v>
      </c>
      <c r="F113" s="38">
        <v>442037</v>
      </c>
      <c r="G113" s="10"/>
      <c r="H113" s="10"/>
      <c r="I113" s="2">
        <f t="shared" si="5"/>
        <v>0</v>
      </c>
      <c r="J113" s="2">
        <f t="shared" si="6"/>
        <v>1</v>
      </c>
      <c r="K113" s="2">
        <f t="shared" si="7"/>
        <v>0</v>
      </c>
      <c r="L113" s="2">
        <f t="shared" si="8"/>
        <v>1</v>
      </c>
      <c r="M113" s="2">
        <f t="shared" si="9"/>
        <v>0</v>
      </c>
    </row>
    <row r="114" spans="1:13" x14ac:dyDescent="0.25">
      <c r="A114" s="35" t="s">
        <v>1</v>
      </c>
      <c r="B114" s="36" t="s">
        <v>991</v>
      </c>
      <c r="C114" s="38" t="s">
        <v>992</v>
      </c>
      <c r="D114" s="38" t="s">
        <v>993</v>
      </c>
      <c r="E114" s="39" t="s">
        <v>994</v>
      </c>
      <c r="F114" s="38">
        <v>442041</v>
      </c>
      <c r="G114" s="10"/>
      <c r="H114" s="10"/>
      <c r="I114" s="2">
        <f t="shared" si="5"/>
        <v>0</v>
      </c>
      <c r="J114" s="2">
        <f t="shared" si="6"/>
        <v>1</v>
      </c>
      <c r="K114" s="2">
        <f t="shared" si="7"/>
        <v>0</v>
      </c>
      <c r="L114" s="2">
        <f t="shared" si="8"/>
        <v>1</v>
      </c>
      <c r="M114" s="2">
        <f t="shared" si="9"/>
        <v>0</v>
      </c>
    </row>
    <row r="115" spans="1:13" x14ac:dyDescent="0.25">
      <c r="A115" s="35" t="s">
        <v>1148</v>
      </c>
      <c r="B115" s="36" t="s">
        <v>146</v>
      </c>
      <c r="C115" s="38" t="s">
        <v>984</v>
      </c>
      <c r="D115" s="41" t="s">
        <v>985</v>
      </c>
      <c r="E115" s="39" t="s">
        <v>986</v>
      </c>
      <c r="F115" s="38">
        <v>442038</v>
      </c>
      <c r="G115" s="10"/>
      <c r="H115" s="10"/>
      <c r="I115" s="2">
        <f t="shared" si="5"/>
        <v>1</v>
      </c>
      <c r="J115" s="2">
        <f t="shared" si="6"/>
        <v>1</v>
      </c>
      <c r="K115" s="2">
        <f t="shared" si="7"/>
        <v>0</v>
      </c>
      <c r="L115" s="2">
        <f t="shared" si="8"/>
        <v>1</v>
      </c>
      <c r="M115" s="2">
        <f t="shared" si="9"/>
        <v>1</v>
      </c>
    </row>
    <row r="116" spans="1:13" x14ac:dyDescent="0.25">
      <c r="A116" s="32" t="s">
        <v>6</v>
      </c>
      <c r="B116" s="33" t="s">
        <v>150</v>
      </c>
      <c r="C116" s="32" t="s">
        <v>386</v>
      </c>
      <c r="D116" s="32" t="s">
        <v>387</v>
      </c>
      <c r="E116" s="33"/>
      <c r="F116" s="42"/>
      <c r="G116" s="10"/>
      <c r="H116" s="10"/>
      <c r="I116" s="2">
        <f t="shared" si="5"/>
        <v>1</v>
      </c>
      <c r="J116" s="2">
        <f t="shared" si="6"/>
        <v>0</v>
      </c>
      <c r="K116" s="2">
        <f t="shared" si="7"/>
        <v>0</v>
      </c>
      <c r="L116" s="2">
        <f t="shared" si="8"/>
        <v>1</v>
      </c>
      <c r="M116" s="2">
        <f t="shared" si="9"/>
        <v>0</v>
      </c>
    </row>
    <row r="117" spans="1:13" x14ac:dyDescent="0.25">
      <c r="A117" s="35" t="s">
        <v>1148</v>
      </c>
      <c r="B117" s="36" t="s">
        <v>995</v>
      </c>
      <c r="C117" s="38" t="s">
        <v>388</v>
      </c>
      <c r="D117" s="38" t="s">
        <v>996</v>
      </c>
      <c r="E117" s="39" t="s">
        <v>997</v>
      </c>
      <c r="F117" s="38">
        <v>442042</v>
      </c>
      <c r="G117" s="10"/>
      <c r="H117" s="10"/>
      <c r="I117" s="2">
        <f t="shared" si="5"/>
        <v>1</v>
      </c>
      <c r="J117" s="2">
        <f t="shared" si="6"/>
        <v>1</v>
      </c>
      <c r="K117" s="2">
        <f t="shared" si="7"/>
        <v>0</v>
      </c>
      <c r="L117" s="2">
        <f t="shared" si="8"/>
        <v>1</v>
      </c>
      <c r="M117" s="2">
        <f t="shared" si="9"/>
        <v>1</v>
      </c>
    </row>
    <row r="118" spans="1:13" x14ac:dyDescent="0.25">
      <c r="A118" s="35" t="s">
        <v>1148</v>
      </c>
      <c r="B118" s="36" t="s">
        <v>158</v>
      </c>
      <c r="C118" s="38" t="s">
        <v>988</v>
      </c>
      <c r="D118" s="38" t="s">
        <v>989</v>
      </c>
      <c r="E118" s="39" t="s">
        <v>990</v>
      </c>
      <c r="F118" s="38">
        <v>442040</v>
      </c>
      <c r="G118" s="10"/>
      <c r="H118" s="10"/>
      <c r="I118" s="2">
        <f t="shared" si="5"/>
        <v>1</v>
      </c>
      <c r="J118" s="2">
        <f t="shared" si="6"/>
        <v>1</v>
      </c>
      <c r="K118" s="2">
        <f t="shared" si="7"/>
        <v>0</v>
      </c>
      <c r="L118" s="2">
        <f t="shared" si="8"/>
        <v>1</v>
      </c>
      <c r="M118" s="2">
        <f t="shared" si="9"/>
        <v>1</v>
      </c>
    </row>
    <row r="119" spans="1:13" x14ac:dyDescent="0.25">
      <c r="A119" s="35" t="s">
        <v>522</v>
      </c>
      <c r="B119" s="36" t="s">
        <v>987</v>
      </c>
      <c r="C119" s="38"/>
      <c r="D119" s="38"/>
      <c r="E119" s="39" t="s">
        <v>27</v>
      </c>
      <c r="F119" s="38">
        <v>442039</v>
      </c>
      <c r="G119" s="10"/>
      <c r="H119" s="10"/>
      <c r="I119" s="2">
        <f t="shared" si="5"/>
        <v>0</v>
      </c>
      <c r="J119" s="2">
        <f t="shared" si="6"/>
        <v>0</v>
      </c>
      <c r="K119" s="2">
        <f t="shared" si="7"/>
        <v>0</v>
      </c>
      <c r="L119" s="2">
        <f t="shared" si="8"/>
        <v>0</v>
      </c>
      <c r="M119" s="2">
        <f t="shared" si="9"/>
        <v>0</v>
      </c>
    </row>
    <row r="120" spans="1:13" x14ac:dyDescent="0.25">
      <c r="A120" s="35" t="s">
        <v>1</v>
      </c>
      <c r="B120" s="36" t="s">
        <v>980</v>
      </c>
      <c r="C120" s="38">
        <v>1868</v>
      </c>
      <c r="D120" s="38">
        <v>1956</v>
      </c>
      <c r="E120" s="39" t="s">
        <v>981</v>
      </c>
      <c r="F120" s="38">
        <v>442036</v>
      </c>
      <c r="G120" s="10"/>
      <c r="H120" s="10"/>
      <c r="I120" s="2">
        <f t="shared" si="5"/>
        <v>0</v>
      </c>
      <c r="J120" s="2">
        <f t="shared" si="6"/>
        <v>1</v>
      </c>
      <c r="K120" s="2">
        <f t="shared" si="7"/>
        <v>0</v>
      </c>
      <c r="L120" s="2">
        <f t="shared" si="8"/>
        <v>1</v>
      </c>
      <c r="M120" s="2">
        <f t="shared" si="9"/>
        <v>0</v>
      </c>
    </row>
    <row r="121" spans="1:13" ht="15.75" x14ac:dyDescent="0.25">
      <c r="A121" s="29" t="s">
        <v>0</v>
      </c>
      <c r="B121" s="30" t="s">
        <v>35</v>
      </c>
      <c r="C121" s="31" t="s">
        <v>11</v>
      </c>
      <c r="D121" s="31" t="s">
        <v>12</v>
      </c>
      <c r="E121" s="31" t="s">
        <v>13</v>
      </c>
      <c r="F121" s="48"/>
      <c r="G121" s="28"/>
      <c r="H121" s="28"/>
      <c r="I121" s="2">
        <f t="shared" si="5"/>
        <v>0</v>
      </c>
      <c r="J121" s="2">
        <f t="shared" si="6"/>
        <v>0</v>
      </c>
      <c r="K121" s="2">
        <f t="shared" si="7"/>
        <v>0</v>
      </c>
      <c r="L121" s="2">
        <f t="shared" si="8"/>
        <v>0</v>
      </c>
      <c r="M121" s="2">
        <f t="shared" si="9"/>
        <v>0</v>
      </c>
    </row>
    <row r="122" spans="1:13" x14ac:dyDescent="0.25">
      <c r="A122" s="35" t="s">
        <v>1</v>
      </c>
      <c r="B122" s="36" t="s">
        <v>869</v>
      </c>
      <c r="C122" s="38">
        <v>1890</v>
      </c>
      <c r="D122" s="38">
        <v>1982</v>
      </c>
      <c r="E122" s="39" t="s">
        <v>870</v>
      </c>
      <c r="F122" s="38">
        <v>441986</v>
      </c>
      <c r="G122" s="10"/>
      <c r="H122" s="10"/>
      <c r="I122" s="2">
        <f t="shared" si="5"/>
        <v>0</v>
      </c>
      <c r="J122" s="2">
        <f t="shared" si="6"/>
        <v>1</v>
      </c>
      <c r="K122" s="2">
        <f t="shared" si="7"/>
        <v>0</v>
      </c>
      <c r="L122" s="2">
        <f t="shared" si="8"/>
        <v>1</v>
      </c>
      <c r="M122" s="2">
        <f t="shared" si="9"/>
        <v>0</v>
      </c>
    </row>
    <row r="123" spans="1:13" x14ac:dyDescent="0.25">
      <c r="A123" s="35" t="s">
        <v>1</v>
      </c>
      <c r="B123" s="36" t="s">
        <v>871</v>
      </c>
      <c r="C123" s="38">
        <v>1871</v>
      </c>
      <c r="D123" s="38">
        <v>1939</v>
      </c>
      <c r="E123" s="39" t="s">
        <v>872</v>
      </c>
      <c r="F123" s="38">
        <v>441987</v>
      </c>
      <c r="G123" s="10"/>
      <c r="H123" s="10"/>
      <c r="I123" s="2">
        <f t="shared" si="5"/>
        <v>0</v>
      </c>
      <c r="J123" s="2">
        <f t="shared" si="6"/>
        <v>1</v>
      </c>
      <c r="K123" s="2">
        <f t="shared" si="7"/>
        <v>0</v>
      </c>
      <c r="L123" s="2">
        <f t="shared" si="8"/>
        <v>1</v>
      </c>
      <c r="M123" s="2">
        <f t="shared" si="9"/>
        <v>0</v>
      </c>
    </row>
    <row r="124" spans="1:13" ht="15.75" x14ac:dyDescent="0.25">
      <c r="A124" s="29" t="s">
        <v>0</v>
      </c>
      <c r="B124" s="30" t="s">
        <v>36</v>
      </c>
      <c r="C124" s="31" t="s">
        <v>11</v>
      </c>
      <c r="D124" s="31" t="s">
        <v>12</v>
      </c>
      <c r="E124" s="31" t="s">
        <v>13</v>
      </c>
      <c r="F124" s="48"/>
      <c r="G124" s="28"/>
      <c r="H124" s="28"/>
      <c r="I124" s="2">
        <f t="shared" si="5"/>
        <v>0</v>
      </c>
      <c r="J124" s="2">
        <f t="shared" si="6"/>
        <v>0</v>
      </c>
      <c r="K124" s="2">
        <f t="shared" si="7"/>
        <v>0</v>
      </c>
      <c r="L124" s="2">
        <f t="shared" si="8"/>
        <v>0</v>
      </c>
      <c r="M124" s="2">
        <f t="shared" si="9"/>
        <v>0</v>
      </c>
    </row>
    <row r="125" spans="1:13" x14ac:dyDescent="0.25">
      <c r="A125" s="35" t="s">
        <v>1148</v>
      </c>
      <c r="B125" s="36" t="s">
        <v>796</v>
      </c>
      <c r="C125" s="38" t="s">
        <v>797</v>
      </c>
      <c r="D125" s="38" t="s">
        <v>798</v>
      </c>
      <c r="E125" s="39" t="s">
        <v>27</v>
      </c>
      <c r="F125" s="38">
        <v>441799</v>
      </c>
      <c r="G125" s="10"/>
      <c r="H125" s="10"/>
      <c r="I125" s="2">
        <f t="shared" si="5"/>
        <v>1</v>
      </c>
      <c r="J125" s="2">
        <f t="shared" si="6"/>
        <v>1</v>
      </c>
      <c r="K125" s="2">
        <f t="shared" si="7"/>
        <v>0</v>
      </c>
      <c r="L125" s="2">
        <f t="shared" si="8"/>
        <v>1</v>
      </c>
      <c r="M125" s="2">
        <f t="shared" si="9"/>
        <v>1</v>
      </c>
    </row>
    <row r="126" spans="1:13" ht="30" x14ac:dyDescent="0.25">
      <c r="A126" s="35" t="s">
        <v>1</v>
      </c>
      <c r="B126" s="36" t="s">
        <v>1174</v>
      </c>
      <c r="C126" s="38">
        <v>1876</v>
      </c>
      <c r="D126" s="38">
        <v>1964</v>
      </c>
      <c r="E126" s="39" t="s">
        <v>1177</v>
      </c>
      <c r="F126" s="38">
        <v>441807</v>
      </c>
      <c r="G126" s="10"/>
      <c r="H126" s="10"/>
      <c r="I126" s="2">
        <f t="shared" si="5"/>
        <v>0</v>
      </c>
      <c r="J126" s="2">
        <f t="shared" si="6"/>
        <v>1</v>
      </c>
      <c r="K126" s="2">
        <f t="shared" si="7"/>
        <v>0</v>
      </c>
      <c r="L126" s="2">
        <f t="shared" si="8"/>
        <v>1</v>
      </c>
      <c r="M126" s="2">
        <f t="shared" si="9"/>
        <v>0</v>
      </c>
    </row>
    <row r="127" spans="1:13" ht="30" x14ac:dyDescent="0.25">
      <c r="A127" s="35" t="s">
        <v>1</v>
      </c>
      <c r="B127" s="36" t="s">
        <v>1175</v>
      </c>
      <c r="C127" s="38">
        <v>1879</v>
      </c>
      <c r="D127" s="38">
        <v>1961</v>
      </c>
      <c r="E127" s="39" t="s">
        <v>1177</v>
      </c>
      <c r="F127" s="38">
        <v>441809</v>
      </c>
      <c r="G127" s="10"/>
      <c r="H127" s="10"/>
      <c r="I127" s="2">
        <f t="shared" si="5"/>
        <v>0</v>
      </c>
      <c r="J127" s="2">
        <f t="shared" si="6"/>
        <v>1</v>
      </c>
      <c r="K127" s="2">
        <f t="shared" si="7"/>
        <v>0</v>
      </c>
      <c r="L127" s="2">
        <f t="shared" si="8"/>
        <v>1</v>
      </c>
      <c r="M127" s="2">
        <f t="shared" si="9"/>
        <v>0</v>
      </c>
    </row>
    <row r="128" spans="1:13" x14ac:dyDescent="0.25">
      <c r="A128" s="35" t="s">
        <v>1</v>
      </c>
      <c r="B128" s="36" t="s">
        <v>784</v>
      </c>
      <c r="C128" s="38">
        <v>1866</v>
      </c>
      <c r="D128" s="38">
        <v>1937</v>
      </c>
      <c r="E128" s="39" t="s">
        <v>785</v>
      </c>
      <c r="F128" s="38">
        <v>441791</v>
      </c>
      <c r="G128" s="10"/>
      <c r="H128" s="10"/>
      <c r="I128" s="2">
        <f t="shared" si="5"/>
        <v>0</v>
      </c>
      <c r="J128" s="2">
        <f t="shared" si="6"/>
        <v>1</v>
      </c>
      <c r="K128" s="2">
        <f t="shared" si="7"/>
        <v>0</v>
      </c>
      <c r="L128" s="2">
        <f t="shared" si="8"/>
        <v>1</v>
      </c>
      <c r="M128" s="2">
        <f t="shared" si="9"/>
        <v>0</v>
      </c>
    </row>
    <row r="129" spans="1:13" x14ac:dyDescent="0.25">
      <c r="A129" s="35" t="s">
        <v>1148</v>
      </c>
      <c r="B129" s="36" t="s">
        <v>786</v>
      </c>
      <c r="C129" s="38" t="s">
        <v>787</v>
      </c>
      <c r="D129" s="38" t="s">
        <v>788</v>
      </c>
      <c r="E129" s="39" t="s">
        <v>789</v>
      </c>
      <c r="F129" s="38">
        <v>441795</v>
      </c>
      <c r="G129" s="10"/>
      <c r="H129" s="10"/>
      <c r="I129" s="2">
        <f t="shared" si="5"/>
        <v>1</v>
      </c>
      <c r="J129" s="2">
        <f t="shared" si="6"/>
        <v>1</v>
      </c>
      <c r="K129" s="2">
        <f t="shared" si="7"/>
        <v>0</v>
      </c>
      <c r="L129" s="2">
        <f t="shared" si="8"/>
        <v>1</v>
      </c>
      <c r="M129" s="2">
        <f t="shared" si="9"/>
        <v>1</v>
      </c>
    </row>
    <row r="130" spans="1:13" ht="30" x14ac:dyDescent="0.25">
      <c r="A130" s="35" t="s">
        <v>1</v>
      </c>
      <c r="B130" s="36" t="s">
        <v>1176</v>
      </c>
      <c r="C130" s="38">
        <v>1875</v>
      </c>
      <c r="D130" s="38">
        <v>1966</v>
      </c>
      <c r="E130" s="39" t="s">
        <v>1177</v>
      </c>
      <c r="F130" s="38">
        <v>441808</v>
      </c>
      <c r="G130" s="10"/>
      <c r="H130" s="10"/>
      <c r="I130" s="2">
        <f t="shared" si="5"/>
        <v>0</v>
      </c>
      <c r="J130" s="2">
        <f t="shared" si="6"/>
        <v>1</v>
      </c>
      <c r="K130" s="2">
        <f t="shared" si="7"/>
        <v>0</v>
      </c>
      <c r="L130" s="2">
        <f t="shared" si="8"/>
        <v>1</v>
      </c>
      <c r="M130" s="2">
        <f t="shared" si="9"/>
        <v>0</v>
      </c>
    </row>
    <row r="131" spans="1:13" x14ac:dyDescent="0.25">
      <c r="A131" s="32" t="s">
        <v>6</v>
      </c>
      <c r="B131" s="33" t="s">
        <v>288</v>
      </c>
      <c r="C131" s="32" t="s">
        <v>412</v>
      </c>
      <c r="D131" s="32" t="s">
        <v>398</v>
      </c>
      <c r="E131" s="33"/>
      <c r="F131" s="42"/>
      <c r="G131" s="10"/>
      <c r="H131" s="10"/>
      <c r="I131" s="2">
        <f t="shared" si="5"/>
        <v>1</v>
      </c>
      <c r="J131" s="2">
        <f t="shared" si="6"/>
        <v>0</v>
      </c>
      <c r="K131" s="2">
        <f t="shared" si="7"/>
        <v>0</v>
      </c>
      <c r="L131" s="2">
        <f t="shared" si="8"/>
        <v>1</v>
      </c>
      <c r="M131" s="2">
        <f t="shared" si="9"/>
        <v>0</v>
      </c>
    </row>
    <row r="132" spans="1:13" x14ac:dyDescent="0.25">
      <c r="A132" s="35" t="s">
        <v>1</v>
      </c>
      <c r="B132" s="36" t="s">
        <v>827</v>
      </c>
      <c r="C132" s="38">
        <v>1889</v>
      </c>
      <c r="D132" s="38">
        <v>1966</v>
      </c>
      <c r="E132" s="39" t="s">
        <v>828</v>
      </c>
      <c r="F132" s="38">
        <v>441815</v>
      </c>
      <c r="G132" s="10"/>
      <c r="H132" s="10"/>
      <c r="I132" s="2">
        <f t="shared" si="5"/>
        <v>0</v>
      </c>
      <c r="J132" s="2">
        <f t="shared" si="6"/>
        <v>1</v>
      </c>
      <c r="K132" s="2">
        <f t="shared" si="7"/>
        <v>0</v>
      </c>
      <c r="L132" s="2">
        <f t="shared" si="8"/>
        <v>1</v>
      </c>
      <c r="M132" s="2">
        <f t="shared" si="9"/>
        <v>0</v>
      </c>
    </row>
    <row r="133" spans="1:13" x14ac:dyDescent="0.25">
      <c r="A133" s="35" t="s">
        <v>1</v>
      </c>
      <c r="B133" s="36" t="s">
        <v>829</v>
      </c>
      <c r="C133" s="38">
        <v>1893</v>
      </c>
      <c r="D133" s="38">
        <v>1975</v>
      </c>
      <c r="E133" s="39" t="s">
        <v>830</v>
      </c>
      <c r="F133" s="38">
        <v>441816</v>
      </c>
      <c r="G133" s="10"/>
      <c r="H133" s="10"/>
      <c r="I133" s="2">
        <f t="shared" ref="I133:I196" si="10">IF(FIND("W",CONCATENATE($A133,"                                                                                                                         W"))&lt;20,1,0)</f>
        <v>0</v>
      </c>
      <c r="J133" s="2">
        <f t="shared" ref="J133:J196" si="11">IF(FIND("P",CONCATENATE($A133,"                                                                                                     P"))&lt;20,1,0)</f>
        <v>1</v>
      </c>
      <c r="K133" s="2">
        <f t="shared" ref="K133:K196" si="12">IF(FIND("O",CONCATENATE($A133,"                                                                                                               O"))&lt;20,1,0)</f>
        <v>0</v>
      </c>
      <c r="L133" s="2">
        <f t="shared" ref="L133:L196" si="13">IF(I133+J133+K133&gt;0,1,0)</f>
        <v>1</v>
      </c>
      <c r="M133" s="2">
        <f t="shared" ref="M133:M196" si="14">IF(J133+I133=2,1,0)</f>
        <v>0</v>
      </c>
    </row>
    <row r="134" spans="1:13" ht="30" x14ac:dyDescent="0.25">
      <c r="A134" s="35" t="s">
        <v>1</v>
      </c>
      <c r="B134" s="36" t="s">
        <v>675</v>
      </c>
      <c r="C134" s="38" t="s">
        <v>676</v>
      </c>
      <c r="D134" s="38" t="s">
        <v>677</v>
      </c>
      <c r="E134" s="39" t="s">
        <v>678</v>
      </c>
      <c r="F134" s="38">
        <v>441469</v>
      </c>
      <c r="G134" s="10"/>
      <c r="H134" s="10"/>
      <c r="I134" s="2">
        <f t="shared" si="10"/>
        <v>0</v>
      </c>
      <c r="J134" s="2">
        <f t="shared" si="11"/>
        <v>1</v>
      </c>
      <c r="K134" s="2">
        <f t="shared" si="12"/>
        <v>0</v>
      </c>
      <c r="L134" s="2">
        <f t="shared" si="13"/>
        <v>1</v>
      </c>
      <c r="M134" s="2">
        <f t="shared" si="14"/>
        <v>0</v>
      </c>
    </row>
    <row r="135" spans="1:13" x14ac:dyDescent="0.25">
      <c r="A135" s="35" t="s">
        <v>1</v>
      </c>
      <c r="B135" s="36" t="s">
        <v>899</v>
      </c>
      <c r="C135" s="38">
        <v>1890</v>
      </c>
      <c r="D135" s="38">
        <v>1951</v>
      </c>
      <c r="E135" s="39" t="s">
        <v>900</v>
      </c>
      <c r="F135" s="38">
        <v>442001</v>
      </c>
      <c r="G135" s="10"/>
      <c r="H135" s="10"/>
      <c r="I135" s="2">
        <f t="shared" si="10"/>
        <v>0</v>
      </c>
      <c r="J135" s="2">
        <f t="shared" si="11"/>
        <v>1</v>
      </c>
      <c r="K135" s="2">
        <f t="shared" si="12"/>
        <v>0</v>
      </c>
      <c r="L135" s="2">
        <f t="shared" si="13"/>
        <v>1</v>
      </c>
      <c r="M135" s="2">
        <f t="shared" si="14"/>
        <v>0</v>
      </c>
    </row>
    <row r="136" spans="1:13" x14ac:dyDescent="0.25">
      <c r="A136" s="35" t="s">
        <v>1</v>
      </c>
      <c r="B136" s="36" t="s">
        <v>903</v>
      </c>
      <c r="C136" s="38">
        <v>1916</v>
      </c>
      <c r="D136" s="38">
        <v>2003</v>
      </c>
      <c r="E136" s="39" t="s">
        <v>904</v>
      </c>
      <c r="F136" s="38">
        <v>442003</v>
      </c>
      <c r="G136" s="10"/>
      <c r="H136" s="10"/>
      <c r="I136" s="2">
        <f t="shared" si="10"/>
        <v>0</v>
      </c>
      <c r="J136" s="2">
        <f t="shared" si="11"/>
        <v>1</v>
      </c>
      <c r="K136" s="2">
        <f t="shared" si="12"/>
        <v>0</v>
      </c>
      <c r="L136" s="2">
        <f t="shared" si="13"/>
        <v>1</v>
      </c>
      <c r="M136" s="2">
        <f t="shared" si="14"/>
        <v>0</v>
      </c>
    </row>
    <row r="137" spans="1:13" x14ac:dyDescent="0.25">
      <c r="A137" s="35" t="s">
        <v>1</v>
      </c>
      <c r="B137" s="36" t="s">
        <v>907</v>
      </c>
      <c r="C137" s="38">
        <v>1919</v>
      </c>
      <c r="D137" s="38">
        <v>2006</v>
      </c>
      <c r="E137" s="39" t="s">
        <v>908</v>
      </c>
      <c r="F137" s="38">
        <v>442006</v>
      </c>
      <c r="G137" s="10"/>
      <c r="H137" s="10"/>
      <c r="I137" s="2">
        <f t="shared" si="10"/>
        <v>0</v>
      </c>
      <c r="J137" s="2">
        <f t="shared" si="11"/>
        <v>1</v>
      </c>
      <c r="K137" s="2">
        <f t="shared" si="12"/>
        <v>0</v>
      </c>
      <c r="L137" s="2">
        <f t="shared" si="13"/>
        <v>1</v>
      </c>
      <c r="M137" s="2">
        <f t="shared" si="14"/>
        <v>0</v>
      </c>
    </row>
    <row r="138" spans="1:13" x14ac:dyDescent="0.25">
      <c r="A138" s="35" t="s">
        <v>1</v>
      </c>
      <c r="B138" s="36" t="s">
        <v>901</v>
      </c>
      <c r="C138" s="38">
        <v>1892</v>
      </c>
      <c r="D138" s="38">
        <v>1964</v>
      </c>
      <c r="E138" s="39" t="s">
        <v>902</v>
      </c>
      <c r="F138" s="38">
        <v>442002</v>
      </c>
      <c r="G138" s="10"/>
      <c r="H138" s="10"/>
      <c r="I138" s="2">
        <f t="shared" si="10"/>
        <v>0</v>
      </c>
      <c r="J138" s="2">
        <f t="shared" si="11"/>
        <v>1</v>
      </c>
      <c r="K138" s="2">
        <f t="shared" si="12"/>
        <v>0</v>
      </c>
      <c r="L138" s="2">
        <f t="shared" si="13"/>
        <v>1</v>
      </c>
      <c r="M138" s="2">
        <f t="shared" si="14"/>
        <v>0</v>
      </c>
    </row>
    <row r="139" spans="1:13" ht="30" x14ac:dyDescent="0.25">
      <c r="A139" s="35" t="s">
        <v>1</v>
      </c>
      <c r="B139" s="36" t="s">
        <v>1022</v>
      </c>
      <c r="C139" s="38" t="s">
        <v>1023</v>
      </c>
      <c r="D139" s="38" t="s">
        <v>1024</v>
      </c>
      <c r="E139" s="39" t="s">
        <v>1025</v>
      </c>
      <c r="F139" s="38">
        <v>442054</v>
      </c>
      <c r="G139" s="10"/>
      <c r="H139" s="10"/>
      <c r="I139" s="2">
        <f t="shared" si="10"/>
        <v>0</v>
      </c>
      <c r="J139" s="2">
        <f t="shared" si="11"/>
        <v>1</v>
      </c>
      <c r="K139" s="2">
        <f t="shared" si="12"/>
        <v>0</v>
      </c>
      <c r="L139" s="2">
        <f t="shared" si="13"/>
        <v>1</v>
      </c>
      <c r="M139" s="2">
        <f t="shared" si="14"/>
        <v>0</v>
      </c>
    </row>
    <row r="140" spans="1:13" x14ac:dyDescent="0.25">
      <c r="A140" s="35" t="s">
        <v>1</v>
      </c>
      <c r="B140" s="36" t="s">
        <v>1171</v>
      </c>
      <c r="C140" s="38" t="s">
        <v>420</v>
      </c>
      <c r="D140" s="38" t="s">
        <v>1112</v>
      </c>
      <c r="E140" s="39" t="s">
        <v>522</v>
      </c>
      <c r="F140" s="38">
        <v>442113</v>
      </c>
      <c r="G140" s="10"/>
      <c r="H140" s="10"/>
      <c r="I140" s="2">
        <f t="shared" si="10"/>
        <v>0</v>
      </c>
      <c r="J140" s="2">
        <f t="shared" si="11"/>
        <v>1</v>
      </c>
      <c r="K140" s="2">
        <f t="shared" si="12"/>
        <v>0</v>
      </c>
      <c r="L140" s="2">
        <f t="shared" si="13"/>
        <v>1</v>
      </c>
      <c r="M140" s="2">
        <f t="shared" si="14"/>
        <v>0</v>
      </c>
    </row>
    <row r="141" spans="1:13" x14ac:dyDescent="0.25">
      <c r="A141" s="32" t="s">
        <v>6</v>
      </c>
      <c r="B141" s="33" t="s">
        <v>292</v>
      </c>
      <c r="C141" s="32" t="s">
        <v>413</v>
      </c>
      <c r="D141" s="32" t="s">
        <v>83</v>
      </c>
      <c r="E141" s="33"/>
      <c r="F141" s="42"/>
      <c r="G141" s="10"/>
      <c r="H141" s="10"/>
      <c r="I141" s="2">
        <f t="shared" si="10"/>
        <v>1</v>
      </c>
      <c r="J141" s="2">
        <f t="shared" si="11"/>
        <v>0</v>
      </c>
      <c r="K141" s="2">
        <f t="shared" si="12"/>
        <v>0</v>
      </c>
      <c r="L141" s="2">
        <f t="shared" si="13"/>
        <v>1</v>
      </c>
      <c r="M141" s="2">
        <f t="shared" si="14"/>
        <v>0</v>
      </c>
    </row>
    <row r="142" spans="1:13" x14ac:dyDescent="0.25">
      <c r="A142" s="32" t="s">
        <v>6</v>
      </c>
      <c r="B142" s="33" t="s">
        <v>296</v>
      </c>
      <c r="C142" s="32" t="s">
        <v>414</v>
      </c>
      <c r="D142" s="32" t="s">
        <v>415</v>
      </c>
      <c r="E142" s="33"/>
      <c r="F142" s="42"/>
      <c r="G142" s="10"/>
      <c r="H142" s="10"/>
      <c r="I142" s="2">
        <f t="shared" si="10"/>
        <v>1</v>
      </c>
      <c r="J142" s="2">
        <f t="shared" si="11"/>
        <v>0</v>
      </c>
      <c r="K142" s="2">
        <f t="shared" si="12"/>
        <v>0</v>
      </c>
      <c r="L142" s="2">
        <f t="shared" si="13"/>
        <v>1</v>
      </c>
      <c r="M142" s="2">
        <f t="shared" si="14"/>
        <v>0</v>
      </c>
    </row>
    <row r="143" spans="1:13" x14ac:dyDescent="0.25">
      <c r="A143" s="32" t="s">
        <v>6</v>
      </c>
      <c r="B143" s="33" t="s">
        <v>299</v>
      </c>
      <c r="C143" s="32" t="s">
        <v>416</v>
      </c>
      <c r="D143" s="32" t="s">
        <v>83</v>
      </c>
      <c r="E143" s="33"/>
      <c r="F143" s="42"/>
      <c r="G143" s="10"/>
      <c r="H143" s="10"/>
      <c r="I143" s="2">
        <f t="shared" si="10"/>
        <v>1</v>
      </c>
      <c r="J143" s="2">
        <f t="shared" si="11"/>
        <v>0</v>
      </c>
      <c r="K143" s="2">
        <f t="shared" si="12"/>
        <v>0</v>
      </c>
      <c r="L143" s="2">
        <f t="shared" si="13"/>
        <v>1</v>
      </c>
      <c r="M143" s="2">
        <f t="shared" si="14"/>
        <v>0</v>
      </c>
    </row>
    <row r="144" spans="1:13" x14ac:dyDescent="0.25">
      <c r="A144" s="35" t="s">
        <v>1</v>
      </c>
      <c r="B144" s="36" t="s">
        <v>868</v>
      </c>
      <c r="C144" s="38">
        <v>1878</v>
      </c>
      <c r="D144" s="38">
        <v>1938</v>
      </c>
      <c r="E144" s="39" t="s">
        <v>27</v>
      </c>
      <c r="F144" s="38">
        <v>441985</v>
      </c>
      <c r="G144" s="10"/>
      <c r="H144" s="10"/>
      <c r="I144" s="2">
        <f t="shared" si="10"/>
        <v>0</v>
      </c>
      <c r="J144" s="2">
        <f t="shared" si="11"/>
        <v>1</v>
      </c>
      <c r="K144" s="2">
        <f t="shared" si="12"/>
        <v>0</v>
      </c>
      <c r="L144" s="2">
        <f t="shared" si="13"/>
        <v>1</v>
      </c>
      <c r="M144" s="2">
        <f t="shared" si="14"/>
        <v>0</v>
      </c>
    </row>
    <row r="145" spans="1:13" x14ac:dyDescent="0.25">
      <c r="A145" s="35" t="s">
        <v>1</v>
      </c>
      <c r="B145" s="36" t="s">
        <v>858</v>
      </c>
      <c r="C145" s="38">
        <v>1906</v>
      </c>
      <c r="D145" s="38">
        <v>1991</v>
      </c>
      <c r="E145" s="39" t="s">
        <v>859</v>
      </c>
      <c r="F145" s="38">
        <v>441980</v>
      </c>
      <c r="G145" s="10"/>
      <c r="H145" s="10"/>
      <c r="I145" s="2">
        <f t="shared" si="10"/>
        <v>0</v>
      </c>
      <c r="J145" s="2">
        <f t="shared" si="11"/>
        <v>1</v>
      </c>
      <c r="K145" s="2">
        <f t="shared" si="12"/>
        <v>0</v>
      </c>
      <c r="L145" s="2">
        <f t="shared" si="13"/>
        <v>1</v>
      </c>
      <c r="M145" s="2">
        <f t="shared" si="14"/>
        <v>0</v>
      </c>
    </row>
    <row r="146" spans="1:13" x14ac:dyDescent="0.25">
      <c r="A146" s="35" t="s">
        <v>1</v>
      </c>
      <c r="B146" s="36" t="s">
        <v>862</v>
      </c>
      <c r="C146" s="38">
        <v>1871</v>
      </c>
      <c r="D146" s="38">
        <v>1949</v>
      </c>
      <c r="E146" s="39" t="s">
        <v>863</v>
      </c>
      <c r="F146" s="38">
        <v>441982</v>
      </c>
      <c r="G146" s="10"/>
      <c r="H146" s="10"/>
      <c r="I146" s="2">
        <f t="shared" si="10"/>
        <v>0</v>
      </c>
      <c r="J146" s="2">
        <f t="shared" si="11"/>
        <v>1</v>
      </c>
      <c r="K146" s="2">
        <f t="shared" si="12"/>
        <v>0</v>
      </c>
      <c r="L146" s="2">
        <f t="shared" si="13"/>
        <v>1</v>
      </c>
      <c r="M146" s="2">
        <f t="shared" si="14"/>
        <v>0</v>
      </c>
    </row>
    <row r="147" spans="1:13" x14ac:dyDescent="0.25">
      <c r="A147" s="35" t="s">
        <v>1</v>
      </c>
      <c r="B147" s="36" t="s">
        <v>860</v>
      </c>
      <c r="C147" s="38">
        <v>1869</v>
      </c>
      <c r="D147" s="38">
        <v>1937</v>
      </c>
      <c r="E147" s="39" t="s">
        <v>861</v>
      </c>
      <c r="F147" s="38">
        <v>441981</v>
      </c>
      <c r="G147" s="10"/>
      <c r="H147" s="10"/>
      <c r="I147" s="2">
        <f t="shared" si="10"/>
        <v>0</v>
      </c>
      <c r="J147" s="2">
        <f t="shared" si="11"/>
        <v>1</v>
      </c>
      <c r="K147" s="2">
        <f t="shared" si="12"/>
        <v>0</v>
      </c>
      <c r="L147" s="2">
        <f t="shared" si="13"/>
        <v>1</v>
      </c>
      <c r="M147" s="2">
        <f t="shared" si="14"/>
        <v>0</v>
      </c>
    </row>
    <row r="148" spans="1:13" x14ac:dyDescent="0.25">
      <c r="A148" s="35" t="s">
        <v>1</v>
      </c>
      <c r="B148" s="36" t="s">
        <v>864</v>
      </c>
      <c r="C148" s="38" t="s">
        <v>865</v>
      </c>
      <c r="D148" s="38" t="s">
        <v>866</v>
      </c>
      <c r="E148" s="39" t="s">
        <v>859</v>
      </c>
      <c r="F148" s="38">
        <v>441983</v>
      </c>
      <c r="G148" s="10"/>
      <c r="H148" s="10"/>
      <c r="I148" s="2">
        <f t="shared" si="10"/>
        <v>0</v>
      </c>
      <c r="J148" s="2">
        <f t="shared" si="11"/>
        <v>1</v>
      </c>
      <c r="K148" s="2">
        <f t="shared" si="12"/>
        <v>0</v>
      </c>
      <c r="L148" s="2">
        <f t="shared" si="13"/>
        <v>1</v>
      </c>
      <c r="M148" s="2">
        <f t="shared" si="14"/>
        <v>0</v>
      </c>
    </row>
    <row r="149" spans="1:13" ht="15.75" x14ac:dyDescent="0.25">
      <c r="A149" s="29" t="s">
        <v>0</v>
      </c>
      <c r="B149" s="30" t="s">
        <v>37</v>
      </c>
      <c r="C149" s="31" t="s">
        <v>11</v>
      </c>
      <c r="D149" s="31" t="s">
        <v>12</v>
      </c>
      <c r="E149" s="31" t="s">
        <v>13</v>
      </c>
      <c r="F149" s="48"/>
      <c r="G149" s="28"/>
      <c r="H149" s="28"/>
      <c r="I149" s="2">
        <f t="shared" si="10"/>
        <v>0</v>
      </c>
      <c r="J149" s="2">
        <f t="shared" si="11"/>
        <v>0</v>
      </c>
      <c r="K149" s="2">
        <f t="shared" si="12"/>
        <v>0</v>
      </c>
      <c r="L149" s="2">
        <f t="shared" si="13"/>
        <v>0</v>
      </c>
      <c r="M149" s="2">
        <f t="shared" si="14"/>
        <v>0</v>
      </c>
    </row>
    <row r="150" spans="1:13" x14ac:dyDescent="0.25">
      <c r="A150" s="35" t="s">
        <v>1148</v>
      </c>
      <c r="B150" s="36" t="s">
        <v>946</v>
      </c>
      <c r="C150" s="38" t="s">
        <v>947</v>
      </c>
      <c r="D150" s="38" t="s">
        <v>948</v>
      </c>
      <c r="E150" s="39" t="s">
        <v>949</v>
      </c>
      <c r="F150" s="38">
        <v>442025</v>
      </c>
      <c r="G150" s="10"/>
      <c r="H150" s="10"/>
      <c r="I150" s="2">
        <f t="shared" si="10"/>
        <v>1</v>
      </c>
      <c r="J150" s="2">
        <f t="shared" si="11"/>
        <v>1</v>
      </c>
      <c r="K150" s="2">
        <f t="shared" si="12"/>
        <v>0</v>
      </c>
      <c r="L150" s="2">
        <f t="shared" si="13"/>
        <v>1</v>
      </c>
      <c r="M150" s="2">
        <f t="shared" si="14"/>
        <v>1</v>
      </c>
    </row>
    <row r="151" spans="1:13" x14ac:dyDescent="0.25">
      <c r="A151" s="35" t="s">
        <v>1148</v>
      </c>
      <c r="B151" s="36" t="s">
        <v>950</v>
      </c>
      <c r="C151" s="38" t="s">
        <v>951</v>
      </c>
      <c r="D151" s="38" t="s">
        <v>952</v>
      </c>
      <c r="E151" s="39" t="s">
        <v>953</v>
      </c>
      <c r="F151" s="38">
        <v>442026</v>
      </c>
      <c r="G151" s="10"/>
      <c r="H151" s="10"/>
      <c r="I151" s="2">
        <f t="shared" si="10"/>
        <v>1</v>
      </c>
      <c r="J151" s="2">
        <f t="shared" si="11"/>
        <v>1</v>
      </c>
      <c r="K151" s="2">
        <f t="shared" si="12"/>
        <v>0</v>
      </c>
      <c r="L151" s="2">
        <f t="shared" si="13"/>
        <v>1</v>
      </c>
      <c r="M151" s="2">
        <f t="shared" si="14"/>
        <v>1</v>
      </c>
    </row>
    <row r="152" spans="1:13" x14ac:dyDescent="0.25">
      <c r="A152" s="35" t="s">
        <v>1</v>
      </c>
      <c r="B152" s="36" t="s">
        <v>817</v>
      </c>
      <c r="C152" s="38">
        <v>1860</v>
      </c>
      <c r="D152" s="38">
        <v>1948</v>
      </c>
      <c r="E152" s="39" t="s">
        <v>27</v>
      </c>
      <c r="F152" s="38">
        <v>441810</v>
      </c>
      <c r="G152" s="10"/>
      <c r="H152" s="10"/>
      <c r="I152" s="2">
        <f t="shared" si="10"/>
        <v>0</v>
      </c>
      <c r="J152" s="2">
        <f t="shared" si="11"/>
        <v>1</v>
      </c>
      <c r="K152" s="2">
        <f t="shared" si="12"/>
        <v>0</v>
      </c>
      <c r="L152" s="2">
        <f t="shared" si="13"/>
        <v>1</v>
      </c>
      <c r="M152" s="2">
        <f t="shared" si="14"/>
        <v>0</v>
      </c>
    </row>
    <row r="153" spans="1:13" x14ac:dyDescent="0.25">
      <c r="A153" s="35" t="s">
        <v>1</v>
      </c>
      <c r="B153" s="36" t="s">
        <v>780</v>
      </c>
      <c r="C153" s="38">
        <v>1870</v>
      </c>
      <c r="D153" s="38">
        <v>1941</v>
      </c>
      <c r="E153" s="39" t="s">
        <v>781</v>
      </c>
      <c r="F153" s="38">
        <v>441789</v>
      </c>
      <c r="G153" s="10"/>
      <c r="H153" s="10"/>
      <c r="I153" s="2">
        <f t="shared" si="10"/>
        <v>0</v>
      </c>
      <c r="J153" s="2">
        <f t="shared" si="11"/>
        <v>1</v>
      </c>
      <c r="K153" s="2">
        <f t="shared" si="12"/>
        <v>0</v>
      </c>
      <c r="L153" s="2">
        <f t="shared" si="13"/>
        <v>1</v>
      </c>
      <c r="M153" s="2">
        <f t="shared" si="14"/>
        <v>0</v>
      </c>
    </row>
    <row r="154" spans="1:13" x14ac:dyDescent="0.25">
      <c r="A154" s="35" t="s">
        <v>1</v>
      </c>
      <c r="B154" s="36" t="s">
        <v>782</v>
      </c>
      <c r="C154" s="38">
        <v>1872</v>
      </c>
      <c r="D154" s="38">
        <v>1933</v>
      </c>
      <c r="E154" s="39" t="s">
        <v>783</v>
      </c>
      <c r="F154" s="38">
        <v>441790</v>
      </c>
      <c r="G154" s="10"/>
      <c r="H154" s="10"/>
      <c r="I154" s="2">
        <f t="shared" si="10"/>
        <v>0</v>
      </c>
      <c r="J154" s="2">
        <f t="shared" si="11"/>
        <v>1</v>
      </c>
      <c r="K154" s="2">
        <f t="shared" si="12"/>
        <v>0</v>
      </c>
      <c r="L154" s="2">
        <f t="shared" si="13"/>
        <v>1</v>
      </c>
      <c r="M154" s="2">
        <f t="shared" si="14"/>
        <v>0</v>
      </c>
    </row>
    <row r="155" spans="1:13" x14ac:dyDescent="0.25">
      <c r="A155" s="35" t="s">
        <v>1148</v>
      </c>
      <c r="B155" s="36" t="s">
        <v>977</v>
      </c>
      <c r="C155" s="38" t="s">
        <v>978</v>
      </c>
      <c r="D155" s="38" t="s">
        <v>979</v>
      </c>
      <c r="E155" s="39" t="s">
        <v>522</v>
      </c>
      <c r="F155" s="38">
        <v>442035</v>
      </c>
      <c r="G155" s="10"/>
      <c r="H155" s="10"/>
      <c r="I155" s="2">
        <f t="shared" si="10"/>
        <v>1</v>
      </c>
      <c r="J155" s="2">
        <f t="shared" si="11"/>
        <v>1</v>
      </c>
      <c r="K155" s="2">
        <f t="shared" si="12"/>
        <v>0</v>
      </c>
      <c r="L155" s="2">
        <f t="shared" si="13"/>
        <v>1</v>
      </c>
      <c r="M155" s="2">
        <f t="shared" si="14"/>
        <v>1</v>
      </c>
    </row>
    <row r="156" spans="1:13" x14ac:dyDescent="0.25">
      <c r="A156" s="35" t="s">
        <v>1</v>
      </c>
      <c r="B156" s="36" t="s">
        <v>831</v>
      </c>
      <c r="C156" s="38" t="s">
        <v>832</v>
      </c>
      <c r="D156" s="38" t="s">
        <v>833</v>
      </c>
      <c r="E156" s="39" t="s">
        <v>834</v>
      </c>
      <c r="F156" s="38">
        <v>441971</v>
      </c>
      <c r="G156" s="10"/>
      <c r="H156" s="10"/>
      <c r="I156" s="2">
        <f t="shared" si="10"/>
        <v>0</v>
      </c>
      <c r="J156" s="2">
        <f t="shared" si="11"/>
        <v>1</v>
      </c>
      <c r="K156" s="2">
        <f t="shared" si="12"/>
        <v>0</v>
      </c>
      <c r="L156" s="2">
        <f t="shared" si="13"/>
        <v>1</v>
      </c>
      <c r="M156" s="2">
        <f t="shared" si="14"/>
        <v>0</v>
      </c>
    </row>
    <row r="157" spans="1:13" ht="30" x14ac:dyDescent="0.25">
      <c r="A157" s="35" t="s">
        <v>1</v>
      </c>
      <c r="B157" s="36" t="s">
        <v>1006</v>
      </c>
      <c r="C157" s="38">
        <v>1898</v>
      </c>
      <c r="D157" s="38">
        <v>1977</v>
      </c>
      <c r="E157" s="39" t="s">
        <v>1007</v>
      </c>
      <c r="F157" s="38">
        <v>442046</v>
      </c>
      <c r="G157" s="10"/>
      <c r="H157" s="10"/>
      <c r="I157" s="2">
        <f t="shared" si="10"/>
        <v>0</v>
      </c>
      <c r="J157" s="2">
        <f t="shared" si="11"/>
        <v>1</v>
      </c>
      <c r="K157" s="2">
        <f t="shared" si="12"/>
        <v>0</v>
      </c>
      <c r="L157" s="2">
        <f t="shared" si="13"/>
        <v>1</v>
      </c>
      <c r="M157" s="2">
        <f t="shared" si="14"/>
        <v>0</v>
      </c>
    </row>
    <row r="158" spans="1:13" ht="30" x14ac:dyDescent="0.25">
      <c r="A158" s="35" t="s">
        <v>1148</v>
      </c>
      <c r="B158" s="36" t="s">
        <v>1002</v>
      </c>
      <c r="C158" s="38">
        <v>1866</v>
      </c>
      <c r="D158" s="38">
        <v>1934</v>
      </c>
      <c r="E158" s="39" t="s">
        <v>1151</v>
      </c>
      <c r="F158" s="38">
        <v>442044</v>
      </c>
      <c r="G158" s="10"/>
      <c r="H158" s="10"/>
      <c r="I158" s="2">
        <f t="shared" si="10"/>
        <v>1</v>
      </c>
      <c r="J158" s="2">
        <f t="shared" si="11"/>
        <v>1</v>
      </c>
      <c r="K158" s="2">
        <f t="shared" si="12"/>
        <v>0</v>
      </c>
      <c r="L158" s="2">
        <f t="shared" si="13"/>
        <v>1</v>
      </c>
      <c r="M158" s="2">
        <f t="shared" si="14"/>
        <v>1</v>
      </c>
    </row>
    <row r="159" spans="1:13" ht="30" x14ac:dyDescent="0.25">
      <c r="A159" s="35" t="s">
        <v>522</v>
      </c>
      <c r="B159" s="36" t="s">
        <v>1008</v>
      </c>
      <c r="C159" s="38">
        <v>1866</v>
      </c>
      <c r="D159" s="38">
        <v>1934</v>
      </c>
      <c r="E159" s="39" t="s">
        <v>27</v>
      </c>
      <c r="F159" s="38">
        <v>442047</v>
      </c>
      <c r="G159" s="10"/>
      <c r="H159" s="10"/>
      <c r="I159" s="2">
        <f t="shared" si="10"/>
        <v>0</v>
      </c>
      <c r="J159" s="2">
        <f t="shared" si="11"/>
        <v>0</v>
      </c>
      <c r="K159" s="2">
        <f t="shared" si="12"/>
        <v>0</v>
      </c>
      <c r="L159" s="2">
        <f t="shared" si="13"/>
        <v>0</v>
      </c>
      <c r="M159" s="2">
        <f t="shared" si="14"/>
        <v>0</v>
      </c>
    </row>
    <row r="160" spans="1:13" x14ac:dyDescent="0.25">
      <c r="A160" s="35" t="s">
        <v>1</v>
      </c>
      <c r="B160" s="36" t="s">
        <v>1003</v>
      </c>
      <c r="C160" s="38">
        <v>1867</v>
      </c>
      <c r="D160" s="38" t="s">
        <v>1004</v>
      </c>
      <c r="E160" s="39" t="s">
        <v>1005</v>
      </c>
      <c r="F160" s="38">
        <v>442045</v>
      </c>
      <c r="G160" s="10"/>
      <c r="H160" s="10"/>
      <c r="I160" s="2">
        <f t="shared" si="10"/>
        <v>0</v>
      </c>
      <c r="J160" s="2">
        <f t="shared" si="11"/>
        <v>1</v>
      </c>
      <c r="K160" s="2">
        <f t="shared" si="12"/>
        <v>0</v>
      </c>
      <c r="L160" s="2">
        <f t="shared" si="13"/>
        <v>1</v>
      </c>
      <c r="M160" s="2">
        <f t="shared" si="14"/>
        <v>0</v>
      </c>
    </row>
    <row r="161" spans="1:13" ht="30" x14ac:dyDescent="0.25">
      <c r="A161" s="35" t="s">
        <v>1</v>
      </c>
      <c r="B161" s="36" t="s">
        <v>998</v>
      </c>
      <c r="C161" s="38" t="s">
        <v>999</v>
      </c>
      <c r="D161" s="38" t="s">
        <v>1000</v>
      </c>
      <c r="E161" s="39" t="s">
        <v>1001</v>
      </c>
      <c r="F161" s="38">
        <v>442043</v>
      </c>
      <c r="G161" s="10"/>
      <c r="H161" s="10"/>
      <c r="I161" s="2">
        <f t="shared" si="10"/>
        <v>0</v>
      </c>
      <c r="J161" s="2">
        <f t="shared" si="11"/>
        <v>1</v>
      </c>
      <c r="K161" s="2">
        <f t="shared" si="12"/>
        <v>0</v>
      </c>
      <c r="L161" s="2">
        <f t="shared" si="13"/>
        <v>1</v>
      </c>
      <c r="M161" s="2">
        <f t="shared" si="14"/>
        <v>0</v>
      </c>
    </row>
    <row r="162" spans="1:13" x14ac:dyDescent="0.25">
      <c r="A162" s="35" t="s">
        <v>1</v>
      </c>
      <c r="B162" s="36" t="s">
        <v>556</v>
      </c>
      <c r="C162" s="38">
        <v>1891</v>
      </c>
      <c r="D162" s="38">
        <v>1966</v>
      </c>
      <c r="E162" s="39" t="s">
        <v>557</v>
      </c>
      <c r="F162" s="38">
        <v>441306</v>
      </c>
      <c r="G162" s="10"/>
      <c r="H162" s="10"/>
      <c r="I162" s="2">
        <f t="shared" si="10"/>
        <v>0</v>
      </c>
      <c r="J162" s="2">
        <f t="shared" si="11"/>
        <v>1</v>
      </c>
      <c r="K162" s="2">
        <f t="shared" si="12"/>
        <v>0</v>
      </c>
      <c r="L162" s="2">
        <f t="shared" si="13"/>
        <v>1</v>
      </c>
      <c r="M162" s="2">
        <f t="shared" si="14"/>
        <v>0</v>
      </c>
    </row>
    <row r="163" spans="1:13" x14ac:dyDescent="0.25">
      <c r="A163" s="35" t="s">
        <v>1</v>
      </c>
      <c r="B163" s="36" t="s">
        <v>554</v>
      </c>
      <c r="C163" s="38">
        <v>1889</v>
      </c>
      <c r="D163" s="38">
        <v>1962</v>
      </c>
      <c r="E163" s="39" t="s">
        <v>555</v>
      </c>
      <c r="F163" s="38">
        <v>441305</v>
      </c>
      <c r="G163" s="10"/>
      <c r="H163" s="10"/>
      <c r="I163" s="2">
        <f t="shared" si="10"/>
        <v>0</v>
      </c>
      <c r="J163" s="2">
        <f t="shared" si="11"/>
        <v>1</v>
      </c>
      <c r="K163" s="2">
        <f t="shared" si="12"/>
        <v>0</v>
      </c>
      <c r="L163" s="2">
        <f t="shared" si="13"/>
        <v>1</v>
      </c>
      <c r="M163" s="2">
        <f t="shared" si="14"/>
        <v>0</v>
      </c>
    </row>
    <row r="164" spans="1:13" x14ac:dyDescent="0.25">
      <c r="A164" s="35" t="s">
        <v>1</v>
      </c>
      <c r="B164" s="36" t="s">
        <v>548</v>
      </c>
      <c r="C164" s="38"/>
      <c r="D164" s="37" t="s">
        <v>549</v>
      </c>
      <c r="E164" s="39" t="s">
        <v>550</v>
      </c>
      <c r="F164" s="38">
        <v>441303</v>
      </c>
      <c r="G164" s="10"/>
      <c r="H164" s="10"/>
      <c r="I164" s="2">
        <f t="shared" si="10"/>
        <v>0</v>
      </c>
      <c r="J164" s="2">
        <f t="shared" si="11"/>
        <v>1</v>
      </c>
      <c r="K164" s="2">
        <f t="shared" si="12"/>
        <v>0</v>
      </c>
      <c r="L164" s="2">
        <f t="shared" si="13"/>
        <v>1</v>
      </c>
      <c r="M164" s="2">
        <f t="shared" si="14"/>
        <v>0</v>
      </c>
    </row>
    <row r="165" spans="1:13" x14ac:dyDescent="0.25">
      <c r="A165" s="35" t="s">
        <v>1</v>
      </c>
      <c r="B165" s="36" t="s">
        <v>551</v>
      </c>
      <c r="C165" s="38"/>
      <c r="D165" s="38" t="s">
        <v>552</v>
      </c>
      <c r="E165" s="39" t="s">
        <v>553</v>
      </c>
      <c r="F165" s="38">
        <v>441304</v>
      </c>
      <c r="G165" s="10"/>
      <c r="H165" s="10"/>
      <c r="I165" s="2">
        <f t="shared" si="10"/>
        <v>0</v>
      </c>
      <c r="J165" s="2">
        <f t="shared" si="11"/>
        <v>1</v>
      </c>
      <c r="K165" s="2">
        <f t="shared" si="12"/>
        <v>0</v>
      </c>
      <c r="L165" s="2">
        <f t="shared" si="13"/>
        <v>1</v>
      </c>
      <c r="M165" s="2">
        <f t="shared" si="14"/>
        <v>0</v>
      </c>
    </row>
    <row r="166" spans="1:13" x14ac:dyDescent="0.25">
      <c r="A166" s="35" t="s">
        <v>1</v>
      </c>
      <c r="B166" s="36" t="s">
        <v>599</v>
      </c>
      <c r="C166" s="38">
        <v>1882</v>
      </c>
      <c r="D166" s="38">
        <v>1947</v>
      </c>
      <c r="E166" s="39" t="s">
        <v>600</v>
      </c>
      <c r="F166" s="38">
        <v>441434</v>
      </c>
      <c r="G166" s="10"/>
      <c r="H166" s="10"/>
      <c r="I166" s="2">
        <f t="shared" si="10"/>
        <v>0</v>
      </c>
      <c r="J166" s="2">
        <f t="shared" si="11"/>
        <v>1</v>
      </c>
      <c r="K166" s="2">
        <f t="shared" si="12"/>
        <v>0</v>
      </c>
      <c r="L166" s="2">
        <f t="shared" si="13"/>
        <v>1</v>
      </c>
      <c r="M166" s="2">
        <f t="shared" si="14"/>
        <v>0</v>
      </c>
    </row>
    <row r="167" spans="1:13" x14ac:dyDescent="0.25">
      <c r="A167" s="35" t="s">
        <v>1</v>
      </c>
      <c r="B167" s="36" t="s">
        <v>501</v>
      </c>
      <c r="C167" s="38" t="s">
        <v>502</v>
      </c>
      <c r="D167" s="38" t="s">
        <v>503</v>
      </c>
      <c r="E167" s="39" t="s">
        <v>1169</v>
      </c>
      <c r="F167" s="38">
        <v>441195</v>
      </c>
      <c r="G167" s="10"/>
      <c r="H167" s="10"/>
      <c r="I167" s="2">
        <f t="shared" si="10"/>
        <v>0</v>
      </c>
      <c r="J167" s="2">
        <f t="shared" si="11"/>
        <v>1</v>
      </c>
      <c r="K167" s="2">
        <f t="shared" si="12"/>
        <v>0</v>
      </c>
      <c r="L167" s="2">
        <f t="shared" si="13"/>
        <v>1</v>
      </c>
      <c r="M167" s="2">
        <f t="shared" si="14"/>
        <v>0</v>
      </c>
    </row>
    <row r="168" spans="1:13" ht="30" x14ac:dyDescent="0.25">
      <c r="A168" s="35" t="s">
        <v>1148</v>
      </c>
      <c r="B168" s="36" t="s">
        <v>1009</v>
      </c>
      <c r="C168" s="38" t="s">
        <v>417</v>
      </c>
      <c r="D168" s="38" t="s">
        <v>1010</v>
      </c>
      <c r="E168" s="39" t="s">
        <v>1011</v>
      </c>
      <c r="F168" s="38">
        <v>442048</v>
      </c>
      <c r="G168" s="10"/>
      <c r="H168" s="10"/>
      <c r="I168" s="2">
        <f t="shared" si="10"/>
        <v>1</v>
      </c>
      <c r="J168" s="2">
        <f t="shared" si="11"/>
        <v>1</v>
      </c>
      <c r="K168" s="2">
        <f t="shared" si="12"/>
        <v>0</v>
      </c>
      <c r="L168" s="2">
        <f t="shared" si="13"/>
        <v>1</v>
      </c>
      <c r="M168" s="2">
        <f t="shared" si="14"/>
        <v>1</v>
      </c>
    </row>
    <row r="169" spans="1:13" x14ac:dyDescent="0.25">
      <c r="A169" s="35" t="s">
        <v>1148</v>
      </c>
      <c r="B169" s="36" t="s">
        <v>1016</v>
      </c>
      <c r="C169" s="38">
        <v>1841</v>
      </c>
      <c r="D169" s="38">
        <v>1900</v>
      </c>
      <c r="E169" s="39" t="s">
        <v>1017</v>
      </c>
      <c r="F169" s="38">
        <v>442051</v>
      </c>
      <c r="G169" s="10"/>
      <c r="H169" s="10"/>
      <c r="I169" s="2">
        <f t="shared" si="10"/>
        <v>1</v>
      </c>
      <c r="J169" s="2">
        <f t="shared" si="11"/>
        <v>1</v>
      </c>
      <c r="K169" s="2">
        <f t="shared" si="12"/>
        <v>0</v>
      </c>
      <c r="L169" s="2">
        <f t="shared" si="13"/>
        <v>1</v>
      </c>
      <c r="M169" s="2">
        <f t="shared" si="14"/>
        <v>1</v>
      </c>
    </row>
    <row r="170" spans="1:13" x14ac:dyDescent="0.25">
      <c r="A170" s="35" t="s">
        <v>1</v>
      </c>
      <c r="B170" s="36" t="s">
        <v>601</v>
      </c>
      <c r="C170" s="38">
        <v>1889</v>
      </c>
      <c r="D170" s="38">
        <v>1974</v>
      </c>
      <c r="E170" s="39" t="s">
        <v>602</v>
      </c>
      <c r="F170" s="38">
        <v>441435</v>
      </c>
      <c r="G170" s="10"/>
      <c r="H170" s="10"/>
      <c r="I170" s="2">
        <f t="shared" si="10"/>
        <v>0</v>
      </c>
      <c r="J170" s="2">
        <f t="shared" si="11"/>
        <v>1</v>
      </c>
      <c r="K170" s="2">
        <f t="shared" si="12"/>
        <v>0</v>
      </c>
      <c r="L170" s="2">
        <f t="shared" si="13"/>
        <v>1</v>
      </c>
      <c r="M170" s="2">
        <f t="shared" si="14"/>
        <v>0</v>
      </c>
    </row>
    <row r="171" spans="1:13" x14ac:dyDescent="0.25">
      <c r="A171" s="35" t="s">
        <v>1</v>
      </c>
      <c r="B171" s="36" t="s">
        <v>504</v>
      </c>
      <c r="C171" s="38" t="s">
        <v>505</v>
      </c>
      <c r="D171" s="40" t="s">
        <v>506</v>
      </c>
      <c r="E171" s="39" t="s">
        <v>1170</v>
      </c>
      <c r="F171" s="38">
        <v>441197</v>
      </c>
      <c r="G171" s="10"/>
      <c r="H171" s="10"/>
      <c r="I171" s="2">
        <f t="shared" si="10"/>
        <v>0</v>
      </c>
      <c r="J171" s="2">
        <f t="shared" si="11"/>
        <v>1</v>
      </c>
      <c r="K171" s="2">
        <f t="shared" si="12"/>
        <v>0</v>
      </c>
      <c r="L171" s="2">
        <f t="shared" si="13"/>
        <v>1</v>
      </c>
      <c r="M171" s="2">
        <f t="shared" si="14"/>
        <v>0</v>
      </c>
    </row>
    <row r="172" spans="1:13" x14ac:dyDescent="0.25">
      <c r="A172" s="35" t="s">
        <v>1148</v>
      </c>
      <c r="B172" s="36" t="s">
        <v>1018</v>
      </c>
      <c r="C172" s="38" t="s">
        <v>418</v>
      </c>
      <c r="D172" s="38" t="s">
        <v>1019</v>
      </c>
      <c r="E172" s="39" t="s">
        <v>1020</v>
      </c>
      <c r="F172" s="38">
        <v>442052</v>
      </c>
      <c r="G172" s="10"/>
      <c r="H172" s="10"/>
      <c r="I172" s="2">
        <f t="shared" si="10"/>
        <v>1</v>
      </c>
      <c r="J172" s="2">
        <f t="shared" si="11"/>
        <v>1</v>
      </c>
      <c r="K172" s="2">
        <f t="shared" si="12"/>
        <v>0</v>
      </c>
      <c r="L172" s="2">
        <f t="shared" si="13"/>
        <v>1</v>
      </c>
      <c r="M172" s="2">
        <f t="shared" si="14"/>
        <v>1</v>
      </c>
    </row>
    <row r="173" spans="1:13" x14ac:dyDescent="0.25">
      <c r="A173" s="35" t="s">
        <v>1148</v>
      </c>
      <c r="B173" s="36" t="s">
        <v>1013</v>
      </c>
      <c r="C173" s="38" t="s">
        <v>1014</v>
      </c>
      <c r="D173" s="38" t="s">
        <v>1015</v>
      </c>
      <c r="E173" s="39" t="s">
        <v>27</v>
      </c>
      <c r="F173" s="38">
        <v>442050</v>
      </c>
      <c r="G173" s="10"/>
      <c r="H173" s="10"/>
      <c r="I173" s="2">
        <f t="shared" si="10"/>
        <v>1</v>
      </c>
      <c r="J173" s="2">
        <f t="shared" si="11"/>
        <v>1</v>
      </c>
      <c r="K173" s="2">
        <f t="shared" si="12"/>
        <v>0</v>
      </c>
      <c r="L173" s="2">
        <f t="shared" si="13"/>
        <v>1</v>
      </c>
      <c r="M173" s="2">
        <f t="shared" si="14"/>
        <v>1</v>
      </c>
    </row>
    <row r="174" spans="1:13" ht="30" x14ac:dyDescent="0.25">
      <c r="A174" s="35" t="s">
        <v>1</v>
      </c>
      <c r="B174" s="36" t="s">
        <v>1012</v>
      </c>
      <c r="C174" s="38"/>
      <c r="D174" s="38">
        <v>1919</v>
      </c>
      <c r="E174" s="39" t="s">
        <v>1011</v>
      </c>
      <c r="F174" s="38">
        <v>442049</v>
      </c>
      <c r="G174" s="10"/>
      <c r="H174" s="10"/>
      <c r="I174" s="2">
        <f t="shared" si="10"/>
        <v>0</v>
      </c>
      <c r="J174" s="2">
        <f t="shared" si="11"/>
        <v>1</v>
      </c>
      <c r="K174" s="2">
        <f t="shared" si="12"/>
        <v>0</v>
      </c>
      <c r="L174" s="2">
        <f t="shared" si="13"/>
        <v>1</v>
      </c>
      <c r="M174" s="2">
        <f t="shared" si="14"/>
        <v>0</v>
      </c>
    </row>
    <row r="175" spans="1:13" x14ac:dyDescent="0.25">
      <c r="A175" s="35" t="s">
        <v>1148</v>
      </c>
      <c r="B175" s="36" t="s">
        <v>1168</v>
      </c>
      <c r="C175" s="38" t="s">
        <v>498</v>
      </c>
      <c r="D175" s="38" t="s">
        <v>499</v>
      </c>
      <c r="E175" s="39" t="s">
        <v>500</v>
      </c>
      <c r="F175" s="38">
        <v>441193</v>
      </c>
      <c r="G175" s="10"/>
      <c r="H175" s="10"/>
      <c r="I175" s="2">
        <f t="shared" si="10"/>
        <v>1</v>
      </c>
      <c r="J175" s="2">
        <f t="shared" si="11"/>
        <v>1</v>
      </c>
      <c r="K175" s="2">
        <f t="shared" si="12"/>
        <v>0</v>
      </c>
      <c r="L175" s="2">
        <f t="shared" si="13"/>
        <v>1</v>
      </c>
      <c r="M175" s="2">
        <f t="shared" si="14"/>
        <v>1</v>
      </c>
    </row>
    <row r="176" spans="1:13" x14ac:dyDescent="0.25">
      <c r="A176" s="35" t="s">
        <v>1</v>
      </c>
      <c r="B176" s="36" t="s">
        <v>482</v>
      </c>
      <c r="C176" s="38">
        <v>1880</v>
      </c>
      <c r="D176" s="38">
        <v>1956</v>
      </c>
      <c r="E176" s="39" t="s">
        <v>483</v>
      </c>
      <c r="F176" s="38">
        <v>441178</v>
      </c>
      <c r="G176" s="10"/>
      <c r="H176" s="10"/>
      <c r="I176" s="2">
        <f t="shared" si="10"/>
        <v>0</v>
      </c>
      <c r="J176" s="2">
        <f t="shared" si="11"/>
        <v>1</v>
      </c>
      <c r="K176" s="2">
        <f t="shared" si="12"/>
        <v>0</v>
      </c>
      <c r="L176" s="2">
        <f t="shared" si="13"/>
        <v>1</v>
      </c>
      <c r="M176" s="2">
        <f t="shared" si="14"/>
        <v>0</v>
      </c>
    </row>
    <row r="177" spans="1:13" x14ac:dyDescent="0.25">
      <c r="A177" s="35" t="s">
        <v>1</v>
      </c>
      <c r="B177" s="36" t="s">
        <v>480</v>
      </c>
      <c r="C177" s="38">
        <v>1869</v>
      </c>
      <c r="D177" s="38">
        <v>1953</v>
      </c>
      <c r="E177" s="39" t="s">
        <v>481</v>
      </c>
      <c r="F177" s="38">
        <v>441177</v>
      </c>
      <c r="G177" s="10"/>
      <c r="H177" s="10"/>
      <c r="I177" s="2">
        <f t="shared" si="10"/>
        <v>0</v>
      </c>
      <c r="J177" s="2">
        <f t="shared" si="11"/>
        <v>1</v>
      </c>
      <c r="K177" s="2">
        <f t="shared" si="12"/>
        <v>0</v>
      </c>
      <c r="L177" s="2">
        <f t="shared" si="13"/>
        <v>1</v>
      </c>
      <c r="M177" s="2">
        <f t="shared" si="14"/>
        <v>0</v>
      </c>
    </row>
    <row r="178" spans="1:13" x14ac:dyDescent="0.25">
      <c r="A178" s="35" t="s">
        <v>1</v>
      </c>
      <c r="B178" s="36" t="s">
        <v>478</v>
      </c>
      <c r="C178" s="38">
        <v>1914</v>
      </c>
      <c r="D178" s="38">
        <v>1925</v>
      </c>
      <c r="E178" s="39" t="s">
        <v>479</v>
      </c>
      <c r="F178" s="38">
        <v>441176</v>
      </c>
      <c r="G178" s="10"/>
      <c r="H178" s="10"/>
      <c r="I178" s="2">
        <f t="shared" si="10"/>
        <v>0</v>
      </c>
      <c r="J178" s="2">
        <f t="shared" si="11"/>
        <v>1</v>
      </c>
      <c r="K178" s="2">
        <f t="shared" si="12"/>
        <v>0</v>
      </c>
      <c r="L178" s="2">
        <f t="shared" si="13"/>
        <v>1</v>
      </c>
      <c r="M178" s="2">
        <f t="shared" si="14"/>
        <v>0</v>
      </c>
    </row>
    <row r="179" spans="1:13" x14ac:dyDescent="0.25">
      <c r="A179" s="35" t="s">
        <v>1</v>
      </c>
      <c r="B179" s="36" t="s">
        <v>881</v>
      </c>
      <c r="C179" s="38" t="s">
        <v>882</v>
      </c>
      <c r="D179" s="38" t="s">
        <v>883</v>
      </c>
      <c r="E179" s="39" t="s">
        <v>884</v>
      </c>
      <c r="F179" s="38">
        <v>441992</v>
      </c>
      <c r="G179" s="10"/>
      <c r="H179" s="10"/>
      <c r="I179" s="2">
        <f t="shared" si="10"/>
        <v>0</v>
      </c>
      <c r="J179" s="2">
        <f t="shared" si="11"/>
        <v>1</v>
      </c>
      <c r="K179" s="2">
        <f t="shared" si="12"/>
        <v>0</v>
      </c>
      <c r="L179" s="2">
        <f t="shared" si="13"/>
        <v>1</v>
      </c>
      <c r="M179" s="2">
        <f t="shared" si="14"/>
        <v>0</v>
      </c>
    </row>
    <row r="180" spans="1:13" x14ac:dyDescent="0.25">
      <c r="A180" s="35" t="s">
        <v>1</v>
      </c>
      <c r="B180" s="36" t="s">
        <v>905</v>
      </c>
      <c r="C180" s="38">
        <v>1914</v>
      </c>
      <c r="D180" s="38">
        <v>1987</v>
      </c>
      <c r="E180" s="39" t="s">
        <v>906</v>
      </c>
      <c r="F180" s="38">
        <v>442005</v>
      </c>
      <c r="G180" s="10"/>
      <c r="H180" s="10"/>
      <c r="I180" s="2">
        <f t="shared" si="10"/>
        <v>0</v>
      </c>
      <c r="J180" s="2">
        <f t="shared" si="11"/>
        <v>1</v>
      </c>
      <c r="K180" s="2">
        <f t="shared" si="12"/>
        <v>0</v>
      </c>
      <c r="L180" s="2">
        <f t="shared" si="13"/>
        <v>1</v>
      </c>
      <c r="M180" s="2">
        <f t="shared" si="14"/>
        <v>0</v>
      </c>
    </row>
    <row r="181" spans="1:13" ht="30" x14ac:dyDescent="0.25">
      <c r="A181" s="35" t="s">
        <v>522</v>
      </c>
      <c r="B181" s="36" t="s">
        <v>543</v>
      </c>
      <c r="C181" s="38"/>
      <c r="D181" s="38"/>
      <c r="E181" s="39" t="s">
        <v>522</v>
      </c>
      <c r="F181" s="38">
        <v>441297</v>
      </c>
      <c r="G181" s="10"/>
      <c r="H181" s="10"/>
      <c r="I181" s="2">
        <f t="shared" si="10"/>
        <v>0</v>
      </c>
      <c r="J181" s="2">
        <f t="shared" si="11"/>
        <v>0</v>
      </c>
      <c r="K181" s="2">
        <f t="shared" si="12"/>
        <v>0</v>
      </c>
      <c r="L181" s="2">
        <f t="shared" si="13"/>
        <v>0</v>
      </c>
      <c r="M181" s="2">
        <f t="shared" si="14"/>
        <v>0</v>
      </c>
    </row>
    <row r="182" spans="1:13" x14ac:dyDescent="0.25">
      <c r="A182" s="35" t="s">
        <v>1</v>
      </c>
      <c r="B182" s="36" t="s">
        <v>451</v>
      </c>
      <c r="C182" s="38">
        <v>1892</v>
      </c>
      <c r="D182" s="38">
        <v>1975</v>
      </c>
      <c r="E182" s="39" t="s">
        <v>452</v>
      </c>
      <c r="F182" s="38">
        <v>441141</v>
      </c>
      <c r="G182" s="10"/>
      <c r="H182" s="10"/>
      <c r="I182" s="2">
        <f t="shared" si="10"/>
        <v>0</v>
      </c>
      <c r="J182" s="2">
        <f t="shared" si="11"/>
        <v>1</v>
      </c>
      <c r="K182" s="2">
        <f t="shared" si="12"/>
        <v>0</v>
      </c>
      <c r="L182" s="2">
        <f t="shared" si="13"/>
        <v>1</v>
      </c>
      <c r="M182" s="2">
        <f t="shared" si="14"/>
        <v>0</v>
      </c>
    </row>
    <row r="183" spans="1:13" ht="30" x14ac:dyDescent="0.25">
      <c r="A183" s="35" t="s">
        <v>1</v>
      </c>
      <c r="B183" s="36" t="s">
        <v>449</v>
      </c>
      <c r="C183" s="38"/>
      <c r="D183" s="38">
        <v>1928</v>
      </c>
      <c r="E183" s="39" t="s">
        <v>450</v>
      </c>
      <c r="F183" s="38">
        <v>441138</v>
      </c>
      <c r="G183" s="10"/>
      <c r="H183" s="10"/>
      <c r="I183" s="2">
        <f t="shared" si="10"/>
        <v>0</v>
      </c>
      <c r="J183" s="2">
        <f t="shared" si="11"/>
        <v>1</v>
      </c>
      <c r="K183" s="2">
        <f t="shared" si="12"/>
        <v>0</v>
      </c>
      <c r="L183" s="2">
        <f t="shared" si="13"/>
        <v>1</v>
      </c>
      <c r="M183" s="2">
        <f t="shared" si="14"/>
        <v>0</v>
      </c>
    </row>
    <row r="184" spans="1:13" x14ac:dyDescent="0.25">
      <c r="A184" s="35" t="s">
        <v>1</v>
      </c>
      <c r="B184" s="36" t="s">
        <v>573</v>
      </c>
      <c r="C184" s="38" t="s">
        <v>574</v>
      </c>
      <c r="D184" s="38" t="s">
        <v>575</v>
      </c>
      <c r="E184" s="39" t="s">
        <v>576</v>
      </c>
      <c r="F184" s="38">
        <v>441404</v>
      </c>
      <c r="G184" s="10"/>
      <c r="H184" s="10"/>
      <c r="I184" s="2">
        <f t="shared" si="10"/>
        <v>0</v>
      </c>
      <c r="J184" s="2">
        <f t="shared" si="11"/>
        <v>1</v>
      </c>
      <c r="K184" s="2">
        <f t="shared" si="12"/>
        <v>0</v>
      </c>
      <c r="L184" s="2">
        <f t="shared" si="13"/>
        <v>1</v>
      </c>
      <c r="M184" s="2">
        <f t="shared" si="14"/>
        <v>0</v>
      </c>
    </row>
    <row r="185" spans="1:13" x14ac:dyDescent="0.25">
      <c r="A185" s="35" t="s">
        <v>1</v>
      </c>
      <c r="B185" s="36" t="s">
        <v>471</v>
      </c>
      <c r="C185" s="38">
        <v>1889</v>
      </c>
      <c r="D185" s="38">
        <v>1949</v>
      </c>
      <c r="E185" s="39" t="s">
        <v>472</v>
      </c>
      <c r="F185" s="38">
        <v>441164</v>
      </c>
      <c r="G185" s="10"/>
      <c r="H185" s="10"/>
      <c r="I185" s="2">
        <f t="shared" si="10"/>
        <v>0</v>
      </c>
      <c r="J185" s="2">
        <f t="shared" si="11"/>
        <v>1</v>
      </c>
      <c r="K185" s="2">
        <f t="shared" si="12"/>
        <v>0</v>
      </c>
      <c r="L185" s="2">
        <f t="shared" si="13"/>
        <v>1</v>
      </c>
      <c r="M185" s="2">
        <f t="shared" si="14"/>
        <v>0</v>
      </c>
    </row>
    <row r="186" spans="1:13" x14ac:dyDescent="0.25">
      <c r="A186" s="35" t="s">
        <v>1</v>
      </c>
      <c r="B186" s="36" t="s">
        <v>571</v>
      </c>
      <c r="C186" s="38">
        <v>1902</v>
      </c>
      <c r="D186" s="38">
        <v>1995</v>
      </c>
      <c r="E186" s="39" t="s">
        <v>572</v>
      </c>
      <c r="F186" s="38">
        <v>441311</v>
      </c>
      <c r="G186" s="10"/>
      <c r="H186" s="10"/>
      <c r="I186" s="2">
        <f t="shared" si="10"/>
        <v>0</v>
      </c>
      <c r="J186" s="2">
        <f t="shared" si="11"/>
        <v>1</v>
      </c>
      <c r="K186" s="2">
        <f t="shared" si="12"/>
        <v>0</v>
      </c>
      <c r="L186" s="2">
        <f t="shared" si="13"/>
        <v>1</v>
      </c>
      <c r="M186" s="2">
        <f t="shared" si="14"/>
        <v>0</v>
      </c>
    </row>
    <row r="187" spans="1:13" x14ac:dyDescent="0.25">
      <c r="A187" s="35" t="s">
        <v>1</v>
      </c>
      <c r="B187" s="36" t="s">
        <v>820</v>
      </c>
      <c r="C187" s="38">
        <v>1911</v>
      </c>
      <c r="D187" s="38">
        <v>1975</v>
      </c>
      <c r="E187" s="39" t="s">
        <v>821</v>
      </c>
      <c r="F187" s="38">
        <v>441812</v>
      </c>
      <c r="G187" s="10"/>
      <c r="H187" s="10"/>
      <c r="I187" s="2">
        <f t="shared" si="10"/>
        <v>0</v>
      </c>
      <c r="J187" s="2">
        <f t="shared" si="11"/>
        <v>1</v>
      </c>
      <c r="K187" s="2">
        <f t="shared" si="12"/>
        <v>0</v>
      </c>
      <c r="L187" s="2">
        <f t="shared" si="13"/>
        <v>1</v>
      </c>
      <c r="M187" s="2">
        <f t="shared" si="14"/>
        <v>0</v>
      </c>
    </row>
    <row r="188" spans="1:13" x14ac:dyDescent="0.25">
      <c r="A188" s="35" t="s">
        <v>1</v>
      </c>
      <c r="B188" s="36" t="s">
        <v>443</v>
      </c>
      <c r="C188" s="38">
        <v>1898</v>
      </c>
      <c r="D188" s="38">
        <v>1981</v>
      </c>
      <c r="E188" s="39" t="s">
        <v>444</v>
      </c>
      <c r="F188" s="38">
        <v>441131</v>
      </c>
      <c r="G188" s="10"/>
      <c r="H188" s="10"/>
      <c r="I188" s="2">
        <f t="shared" si="10"/>
        <v>0</v>
      </c>
      <c r="J188" s="2">
        <f t="shared" si="11"/>
        <v>1</v>
      </c>
      <c r="K188" s="2">
        <f t="shared" si="12"/>
        <v>0</v>
      </c>
      <c r="L188" s="2">
        <f t="shared" si="13"/>
        <v>1</v>
      </c>
      <c r="M188" s="2">
        <f t="shared" si="14"/>
        <v>0</v>
      </c>
    </row>
    <row r="189" spans="1:13" x14ac:dyDescent="0.25">
      <c r="A189" s="35" t="s">
        <v>1</v>
      </c>
      <c r="B189" s="36" t="s">
        <v>473</v>
      </c>
      <c r="C189" s="38">
        <v>1873</v>
      </c>
      <c r="D189" s="38">
        <v>1948</v>
      </c>
      <c r="E189" s="39" t="s">
        <v>474</v>
      </c>
      <c r="F189" s="38">
        <v>441165</v>
      </c>
      <c r="G189" s="10"/>
      <c r="H189" s="10"/>
      <c r="I189" s="2">
        <f t="shared" si="10"/>
        <v>0</v>
      </c>
      <c r="J189" s="2">
        <f t="shared" si="11"/>
        <v>1</v>
      </c>
      <c r="K189" s="2">
        <f t="shared" si="12"/>
        <v>0</v>
      </c>
      <c r="L189" s="2">
        <f t="shared" si="13"/>
        <v>1</v>
      </c>
      <c r="M189" s="2">
        <f t="shared" si="14"/>
        <v>0</v>
      </c>
    </row>
    <row r="190" spans="1:13" x14ac:dyDescent="0.25">
      <c r="A190" s="35" t="s">
        <v>1148</v>
      </c>
      <c r="B190" s="36" t="s">
        <v>544</v>
      </c>
      <c r="C190" s="38">
        <v>1862</v>
      </c>
      <c r="D190" s="38">
        <v>1932</v>
      </c>
      <c r="E190" s="39" t="s">
        <v>545</v>
      </c>
      <c r="F190" s="38">
        <v>441301</v>
      </c>
      <c r="G190" s="10"/>
      <c r="H190" s="10"/>
      <c r="I190" s="2">
        <f t="shared" si="10"/>
        <v>1</v>
      </c>
      <c r="J190" s="2">
        <f t="shared" si="11"/>
        <v>1</v>
      </c>
      <c r="K190" s="2">
        <f t="shared" si="12"/>
        <v>0</v>
      </c>
      <c r="L190" s="2">
        <f t="shared" si="13"/>
        <v>1</v>
      </c>
      <c r="M190" s="2">
        <f t="shared" si="14"/>
        <v>1</v>
      </c>
    </row>
    <row r="191" spans="1:13" x14ac:dyDescent="0.25">
      <c r="A191" s="35" t="s">
        <v>1</v>
      </c>
      <c r="B191" s="36" t="s">
        <v>544</v>
      </c>
      <c r="C191" s="38" t="s">
        <v>558</v>
      </c>
      <c r="D191" s="38" t="s">
        <v>559</v>
      </c>
      <c r="E191" s="39" t="s">
        <v>560</v>
      </c>
      <c r="F191" s="38">
        <v>441307</v>
      </c>
      <c r="G191" s="10"/>
      <c r="H191" s="10"/>
      <c r="I191" s="2">
        <f t="shared" si="10"/>
        <v>0</v>
      </c>
      <c r="J191" s="2">
        <f t="shared" si="11"/>
        <v>1</v>
      </c>
      <c r="K191" s="2">
        <f t="shared" si="12"/>
        <v>0</v>
      </c>
      <c r="L191" s="2">
        <f t="shared" si="13"/>
        <v>1</v>
      </c>
      <c r="M191" s="2">
        <f t="shared" si="14"/>
        <v>0</v>
      </c>
    </row>
    <row r="192" spans="1:13" x14ac:dyDescent="0.25">
      <c r="A192" s="35" t="s">
        <v>1</v>
      </c>
      <c r="B192" s="36" t="s">
        <v>477</v>
      </c>
      <c r="C192" s="38">
        <v>1920</v>
      </c>
      <c r="D192" s="38">
        <v>1948</v>
      </c>
      <c r="E192" s="39" t="s">
        <v>476</v>
      </c>
      <c r="F192" s="38">
        <v>441168</v>
      </c>
      <c r="G192" s="10"/>
      <c r="H192" s="10"/>
      <c r="I192" s="2">
        <f t="shared" si="10"/>
        <v>0</v>
      </c>
      <c r="J192" s="2">
        <f t="shared" si="11"/>
        <v>1</v>
      </c>
      <c r="K192" s="2">
        <f t="shared" si="12"/>
        <v>0</v>
      </c>
      <c r="L192" s="2">
        <f t="shared" si="13"/>
        <v>1</v>
      </c>
      <c r="M192" s="2">
        <f t="shared" si="14"/>
        <v>0</v>
      </c>
    </row>
    <row r="193" spans="1:13" x14ac:dyDescent="0.25">
      <c r="A193" s="35" t="s">
        <v>1</v>
      </c>
      <c r="B193" s="36" t="s">
        <v>818</v>
      </c>
      <c r="C193" s="38">
        <v>1907</v>
      </c>
      <c r="D193" s="38">
        <v>1984</v>
      </c>
      <c r="E193" s="39" t="s">
        <v>819</v>
      </c>
      <c r="F193" s="38">
        <v>441811</v>
      </c>
      <c r="G193" s="10"/>
      <c r="H193" s="10"/>
      <c r="I193" s="2">
        <f t="shared" si="10"/>
        <v>0</v>
      </c>
      <c r="J193" s="2">
        <f t="shared" si="11"/>
        <v>1</v>
      </c>
      <c r="K193" s="2">
        <f t="shared" si="12"/>
        <v>0</v>
      </c>
      <c r="L193" s="2">
        <f t="shared" si="13"/>
        <v>1</v>
      </c>
      <c r="M193" s="2">
        <f t="shared" si="14"/>
        <v>0</v>
      </c>
    </row>
    <row r="194" spans="1:13" x14ac:dyDescent="0.25">
      <c r="A194" s="35" t="s">
        <v>1</v>
      </c>
      <c r="B194" s="36" t="s">
        <v>539</v>
      </c>
      <c r="C194" s="38" t="s">
        <v>540</v>
      </c>
      <c r="D194" s="37" t="s">
        <v>541</v>
      </c>
      <c r="E194" s="39" t="s">
        <v>542</v>
      </c>
      <c r="F194" s="38">
        <v>441233</v>
      </c>
      <c r="G194" s="10"/>
      <c r="H194" s="10"/>
      <c r="I194" s="2">
        <f t="shared" si="10"/>
        <v>0</v>
      </c>
      <c r="J194" s="2">
        <f t="shared" si="11"/>
        <v>1</v>
      </c>
      <c r="K194" s="2">
        <f t="shared" si="12"/>
        <v>0</v>
      </c>
      <c r="L194" s="2">
        <f t="shared" si="13"/>
        <v>1</v>
      </c>
      <c r="M194" s="2">
        <f t="shared" si="14"/>
        <v>0</v>
      </c>
    </row>
    <row r="195" spans="1:13" x14ac:dyDescent="0.25">
      <c r="A195" s="35" t="s">
        <v>1148</v>
      </c>
      <c r="B195" s="36" t="s">
        <v>1155</v>
      </c>
      <c r="C195" s="37" t="s">
        <v>431</v>
      </c>
      <c r="D195" s="38" t="s">
        <v>432</v>
      </c>
      <c r="E195" s="39" t="s">
        <v>1158</v>
      </c>
      <c r="F195" s="38">
        <v>441117</v>
      </c>
      <c r="G195" s="10"/>
      <c r="H195" s="10"/>
      <c r="I195" s="2">
        <f t="shared" si="10"/>
        <v>1</v>
      </c>
      <c r="J195" s="2">
        <f t="shared" si="11"/>
        <v>1</v>
      </c>
      <c r="K195" s="2">
        <f t="shared" si="12"/>
        <v>0</v>
      </c>
      <c r="L195" s="2">
        <f t="shared" si="13"/>
        <v>1</v>
      </c>
      <c r="M195" s="2">
        <f t="shared" si="14"/>
        <v>1</v>
      </c>
    </row>
    <row r="196" spans="1:13" x14ac:dyDescent="0.25">
      <c r="A196" s="35" t="s">
        <v>1</v>
      </c>
      <c r="B196" s="36" t="s">
        <v>565</v>
      </c>
      <c r="C196" s="38" t="s">
        <v>566</v>
      </c>
      <c r="D196" s="38" t="s">
        <v>567</v>
      </c>
      <c r="E196" s="39" t="s">
        <v>568</v>
      </c>
      <c r="F196" s="38">
        <v>441309</v>
      </c>
      <c r="G196" s="10"/>
      <c r="H196" s="10"/>
      <c r="I196" s="2">
        <f t="shared" si="10"/>
        <v>0</v>
      </c>
      <c r="J196" s="2">
        <f t="shared" si="11"/>
        <v>1</v>
      </c>
      <c r="K196" s="2">
        <f t="shared" si="12"/>
        <v>0</v>
      </c>
      <c r="L196" s="2">
        <f t="shared" si="13"/>
        <v>1</v>
      </c>
      <c r="M196" s="2">
        <f t="shared" si="14"/>
        <v>0</v>
      </c>
    </row>
    <row r="197" spans="1:13" x14ac:dyDescent="0.25">
      <c r="A197" s="35" t="s">
        <v>1</v>
      </c>
      <c r="B197" s="36" t="s">
        <v>439</v>
      </c>
      <c r="C197" s="38">
        <v>1875</v>
      </c>
      <c r="D197" s="38">
        <v>1955</v>
      </c>
      <c r="E197" s="39" t="s">
        <v>440</v>
      </c>
      <c r="F197" s="38">
        <v>441127</v>
      </c>
      <c r="G197" s="10"/>
      <c r="H197" s="10"/>
      <c r="I197" s="2">
        <f t="shared" ref="I197:I260" si="15">IF(FIND("W",CONCATENATE($A197,"                                                                                                                         W"))&lt;20,1,0)</f>
        <v>0</v>
      </c>
      <c r="J197" s="2">
        <f t="shared" ref="J197:J260" si="16">IF(FIND("P",CONCATENATE($A197,"                                                                                                     P"))&lt;20,1,0)</f>
        <v>1</v>
      </c>
      <c r="K197" s="2">
        <f t="shared" ref="K197:K260" si="17">IF(FIND("O",CONCATENATE($A197,"                                                                                                               O"))&lt;20,1,0)</f>
        <v>0</v>
      </c>
      <c r="L197" s="2">
        <f t="shared" ref="L197:L260" si="18">IF(I197+J197+K197&gt;0,1,0)</f>
        <v>1</v>
      </c>
      <c r="M197" s="2">
        <f t="shared" ref="M197:M260" si="19">IF(J197+I197=2,1,0)</f>
        <v>0</v>
      </c>
    </row>
    <row r="198" spans="1:13" x14ac:dyDescent="0.25">
      <c r="A198" s="35" t="s">
        <v>1</v>
      </c>
      <c r="B198" s="36" t="s">
        <v>673</v>
      </c>
      <c r="C198" s="38">
        <v>1924</v>
      </c>
      <c r="D198" s="38">
        <v>2002</v>
      </c>
      <c r="E198" s="39" t="s">
        <v>674</v>
      </c>
      <c r="F198" s="38">
        <v>441468</v>
      </c>
      <c r="G198" s="10"/>
      <c r="H198" s="10"/>
      <c r="I198" s="2">
        <f t="shared" si="15"/>
        <v>0</v>
      </c>
      <c r="J198" s="2">
        <f t="shared" si="16"/>
        <v>1</v>
      </c>
      <c r="K198" s="2">
        <f t="shared" si="17"/>
        <v>0</v>
      </c>
      <c r="L198" s="2">
        <f t="shared" si="18"/>
        <v>1</v>
      </c>
      <c r="M198" s="2">
        <f t="shared" si="19"/>
        <v>0</v>
      </c>
    </row>
    <row r="199" spans="1:13" x14ac:dyDescent="0.25">
      <c r="A199" s="35" t="s">
        <v>1148</v>
      </c>
      <c r="B199" s="36" t="s">
        <v>1157</v>
      </c>
      <c r="C199" s="38" t="s">
        <v>433</v>
      </c>
      <c r="D199" s="40" t="s">
        <v>434</v>
      </c>
      <c r="E199" s="39" t="s">
        <v>1156</v>
      </c>
      <c r="F199" s="38">
        <v>441118</v>
      </c>
      <c r="G199" s="10"/>
      <c r="H199" s="10"/>
      <c r="I199" s="2">
        <f t="shared" si="15"/>
        <v>1</v>
      </c>
      <c r="J199" s="2">
        <f t="shared" si="16"/>
        <v>1</v>
      </c>
      <c r="K199" s="2">
        <f t="shared" si="17"/>
        <v>0</v>
      </c>
      <c r="L199" s="2">
        <f t="shared" si="18"/>
        <v>1</v>
      </c>
      <c r="M199" s="2">
        <f t="shared" si="19"/>
        <v>1</v>
      </c>
    </row>
    <row r="200" spans="1:13" x14ac:dyDescent="0.25">
      <c r="A200" s="35" t="s">
        <v>1148</v>
      </c>
      <c r="B200" s="36" t="s">
        <v>546</v>
      </c>
      <c r="C200" s="38">
        <v>1859</v>
      </c>
      <c r="D200" s="38">
        <v>1935</v>
      </c>
      <c r="E200" s="39" t="s">
        <v>547</v>
      </c>
      <c r="F200" s="38">
        <v>441302</v>
      </c>
      <c r="G200" s="10"/>
      <c r="H200" s="10"/>
      <c r="I200" s="2">
        <f t="shared" si="15"/>
        <v>1</v>
      </c>
      <c r="J200" s="2">
        <f t="shared" si="16"/>
        <v>1</v>
      </c>
      <c r="K200" s="2">
        <f t="shared" si="17"/>
        <v>0</v>
      </c>
      <c r="L200" s="2">
        <f t="shared" si="18"/>
        <v>1</v>
      </c>
      <c r="M200" s="2">
        <f t="shared" si="19"/>
        <v>1</v>
      </c>
    </row>
    <row r="201" spans="1:13" x14ac:dyDescent="0.25">
      <c r="A201" s="35" t="s">
        <v>1</v>
      </c>
      <c r="B201" s="36" t="s">
        <v>453</v>
      </c>
      <c r="C201" s="38">
        <v>1896</v>
      </c>
      <c r="D201" s="38">
        <v>1973</v>
      </c>
      <c r="E201" s="39" t="s">
        <v>454</v>
      </c>
      <c r="F201" s="38">
        <v>441142</v>
      </c>
      <c r="G201" s="10"/>
      <c r="H201" s="10"/>
      <c r="I201" s="2">
        <f t="shared" si="15"/>
        <v>0</v>
      </c>
      <c r="J201" s="2">
        <f t="shared" si="16"/>
        <v>1</v>
      </c>
      <c r="K201" s="2">
        <f t="shared" si="17"/>
        <v>0</v>
      </c>
      <c r="L201" s="2">
        <f t="shared" si="18"/>
        <v>1</v>
      </c>
      <c r="M201" s="2">
        <f t="shared" si="19"/>
        <v>0</v>
      </c>
    </row>
    <row r="202" spans="1:13" x14ac:dyDescent="0.25">
      <c r="A202" s="35" t="s">
        <v>1</v>
      </c>
      <c r="B202" s="36" t="s">
        <v>441</v>
      </c>
      <c r="C202" s="38">
        <v>1868</v>
      </c>
      <c r="D202" s="38">
        <v>1940</v>
      </c>
      <c r="E202" s="39" t="s">
        <v>442</v>
      </c>
      <c r="F202" s="38">
        <v>441128</v>
      </c>
      <c r="G202" s="10"/>
      <c r="H202" s="10"/>
      <c r="I202" s="2">
        <f t="shared" si="15"/>
        <v>0</v>
      </c>
      <c r="J202" s="2">
        <f t="shared" si="16"/>
        <v>1</v>
      </c>
      <c r="K202" s="2">
        <f t="shared" si="17"/>
        <v>0</v>
      </c>
      <c r="L202" s="2">
        <f t="shared" si="18"/>
        <v>1</v>
      </c>
      <c r="M202" s="2">
        <f t="shared" si="19"/>
        <v>0</v>
      </c>
    </row>
    <row r="203" spans="1:13" x14ac:dyDescent="0.25">
      <c r="A203" s="35" t="s">
        <v>1</v>
      </c>
      <c r="B203" s="36" t="s">
        <v>445</v>
      </c>
      <c r="C203" s="38">
        <v>1899</v>
      </c>
      <c r="D203" s="36">
        <v>1941</v>
      </c>
      <c r="E203" s="39" t="s">
        <v>446</v>
      </c>
      <c r="F203" s="38">
        <v>441132</v>
      </c>
      <c r="G203" s="10"/>
      <c r="H203" s="10"/>
      <c r="I203" s="2">
        <f t="shared" si="15"/>
        <v>0</v>
      </c>
      <c r="J203" s="2">
        <f t="shared" si="16"/>
        <v>1</v>
      </c>
      <c r="K203" s="2">
        <f t="shared" si="17"/>
        <v>0</v>
      </c>
      <c r="L203" s="2">
        <f t="shared" si="18"/>
        <v>1</v>
      </c>
      <c r="M203" s="2">
        <f t="shared" si="19"/>
        <v>0</v>
      </c>
    </row>
    <row r="204" spans="1:13" ht="30" x14ac:dyDescent="0.25">
      <c r="A204" s="35" t="s">
        <v>1</v>
      </c>
      <c r="B204" s="36" t="s">
        <v>447</v>
      </c>
      <c r="C204" s="38">
        <v>1926</v>
      </c>
      <c r="D204" s="38">
        <v>1927</v>
      </c>
      <c r="E204" s="39" t="s">
        <v>448</v>
      </c>
      <c r="F204" s="38">
        <v>441137</v>
      </c>
      <c r="G204" s="10"/>
      <c r="H204" s="10"/>
      <c r="I204" s="2">
        <f t="shared" si="15"/>
        <v>0</v>
      </c>
      <c r="J204" s="2">
        <f t="shared" si="16"/>
        <v>1</v>
      </c>
      <c r="K204" s="2">
        <f t="shared" si="17"/>
        <v>0</v>
      </c>
      <c r="L204" s="2">
        <f t="shared" si="18"/>
        <v>1</v>
      </c>
      <c r="M204" s="2">
        <f t="shared" si="19"/>
        <v>0</v>
      </c>
    </row>
    <row r="205" spans="1:13" x14ac:dyDescent="0.25">
      <c r="A205" s="35" t="s">
        <v>1</v>
      </c>
      <c r="B205" s="36" t="s">
        <v>569</v>
      </c>
      <c r="C205" s="38">
        <v>1897</v>
      </c>
      <c r="D205" s="38">
        <v>1988</v>
      </c>
      <c r="E205" s="39" t="s">
        <v>570</v>
      </c>
      <c r="F205" s="38">
        <v>441310</v>
      </c>
      <c r="G205" s="10"/>
      <c r="H205" s="10"/>
      <c r="I205" s="2">
        <f t="shared" si="15"/>
        <v>0</v>
      </c>
      <c r="J205" s="2">
        <f t="shared" si="16"/>
        <v>1</v>
      </c>
      <c r="K205" s="2">
        <f t="shared" si="17"/>
        <v>0</v>
      </c>
      <c r="L205" s="2">
        <f t="shared" si="18"/>
        <v>1</v>
      </c>
      <c r="M205" s="2">
        <f t="shared" si="19"/>
        <v>0</v>
      </c>
    </row>
    <row r="206" spans="1:13" x14ac:dyDescent="0.25">
      <c r="A206" s="35" t="s">
        <v>1148</v>
      </c>
      <c r="B206" s="36" t="s">
        <v>535</v>
      </c>
      <c r="C206" s="38" t="s">
        <v>536</v>
      </c>
      <c r="D206" s="38" t="s">
        <v>537</v>
      </c>
      <c r="E206" s="39" t="s">
        <v>538</v>
      </c>
      <c r="F206" s="38">
        <v>441232</v>
      </c>
      <c r="G206" s="10"/>
      <c r="H206" s="10"/>
      <c r="I206" s="2">
        <f t="shared" si="15"/>
        <v>1</v>
      </c>
      <c r="J206" s="2">
        <f t="shared" si="16"/>
        <v>1</v>
      </c>
      <c r="K206" s="2">
        <f t="shared" si="17"/>
        <v>0</v>
      </c>
      <c r="L206" s="2">
        <f t="shared" si="18"/>
        <v>1</v>
      </c>
      <c r="M206" s="2">
        <f t="shared" si="19"/>
        <v>1</v>
      </c>
    </row>
    <row r="207" spans="1:13" x14ac:dyDescent="0.25">
      <c r="A207" s="35" t="s">
        <v>1</v>
      </c>
      <c r="B207" s="36" t="s">
        <v>561</v>
      </c>
      <c r="C207" s="38" t="s">
        <v>562</v>
      </c>
      <c r="D207" s="38" t="s">
        <v>563</v>
      </c>
      <c r="E207" s="39" t="s">
        <v>564</v>
      </c>
      <c r="F207" s="38">
        <v>441308</v>
      </c>
      <c r="G207" s="10"/>
      <c r="H207" s="10"/>
      <c r="I207" s="2">
        <f t="shared" si="15"/>
        <v>0</v>
      </c>
      <c r="J207" s="2">
        <f t="shared" si="16"/>
        <v>1</v>
      </c>
      <c r="K207" s="2">
        <f t="shared" si="17"/>
        <v>0</v>
      </c>
      <c r="L207" s="2">
        <f t="shared" si="18"/>
        <v>1</v>
      </c>
      <c r="M207" s="2">
        <f t="shared" si="19"/>
        <v>0</v>
      </c>
    </row>
    <row r="208" spans="1:13" x14ac:dyDescent="0.25">
      <c r="A208" s="35" t="s">
        <v>1</v>
      </c>
      <c r="B208" s="36" t="s">
        <v>824</v>
      </c>
      <c r="C208" s="38" t="s">
        <v>825</v>
      </c>
      <c r="D208" s="38" t="s">
        <v>826</v>
      </c>
      <c r="E208" s="39" t="s">
        <v>27</v>
      </c>
      <c r="F208" s="38">
        <v>441814</v>
      </c>
      <c r="G208" s="10"/>
      <c r="H208" s="10"/>
      <c r="I208" s="2">
        <f t="shared" si="15"/>
        <v>0</v>
      </c>
      <c r="J208" s="2">
        <f t="shared" si="16"/>
        <v>1</v>
      </c>
      <c r="K208" s="2">
        <f t="shared" si="17"/>
        <v>0</v>
      </c>
      <c r="L208" s="2">
        <f t="shared" si="18"/>
        <v>1</v>
      </c>
      <c r="M208" s="2">
        <f t="shared" si="19"/>
        <v>0</v>
      </c>
    </row>
    <row r="209" spans="1:13" x14ac:dyDescent="0.25">
      <c r="A209" s="35" t="s">
        <v>1</v>
      </c>
      <c r="B209" s="36" t="s">
        <v>603</v>
      </c>
      <c r="C209" s="38">
        <v>1925</v>
      </c>
      <c r="D209" s="38">
        <v>2008</v>
      </c>
      <c r="E209" s="39" t="s">
        <v>27</v>
      </c>
      <c r="F209" s="38">
        <v>441436</v>
      </c>
      <c r="G209" s="10"/>
      <c r="H209" s="10"/>
      <c r="I209" s="2">
        <f t="shared" si="15"/>
        <v>0</v>
      </c>
      <c r="J209" s="2">
        <f t="shared" si="16"/>
        <v>1</v>
      </c>
      <c r="K209" s="2">
        <f t="shared" si="17"/>
        <v>0</v>
      </c>
      <c r="L209" s="2">
        <f t="shared" si="18"/>
        <v>1</v>
      </c>
      <c r="M209" s="2">
        <f t="shared" si="19"/>
        <v>0</v>
      </c>
    </row>
    <row r="210" spans="1:13" x14ac:dyDescent="0.25">
      <c r="A210" s="35" t="s">
        <v>1</v>
      </c>
      <c r="B210" s="36" t="s">
        <v>475</v>
      </c>
      <c r="C210" s="38">
        <v>1924</v>
      </c>
      <c r="D210" s="38">
        <v>1924</v>
      </c>
      <c r="E210" s="39" t="s">
        <v>476</v>
      </c>
      <c r="F210" s="38">
        <v>441167</v>
      </c>
      <c r="G210" s="10"/>
      <c r="H210" s="10"/>
      <c r="I210" s="2">
        <f t="shared" si="15"/>
        <v>0</v>
      </c>
      <c r="J210" s="2">
        <f t="shared" si="16"/>
        <v>1</v>
      </c>
      <c r="K210" s="2">
        <f t="shared" si="17"/>
        <v>0</v>
      </c>
      <c r="L210" s="2">
        <f t="shared" si="18"/>
        <v>1</v>
      </c>
      <c r="M210" s="2">
        <f t="shared" si="19"/>
        <v>0</v>
      </c>
    </row>
    <row r="211" spans="1:13" ht="15.75" x14ac:dyDescent="0.25">
      <c r="A211" s="29" t="s">
        <v>0</v>
      </c>
      <c r="B211" s="30" t="s">
        <v>38</v>
      </c>
      <c r="C211" s="31" t="s">
        <v>11</v>
      </c>
      <c r="D211" s="31" t="s">
        <v>12</v>
      </c>
      <c r="E211" s="31" t="s">
        <v>13</v>
      </c>
      <c r="F211" s="48"/>
      <c r="G211" s="28"/>
      <c r="H211" s="28"/>
      <c r="I211" s="2">
        <f t="shared" si="15"/>
        <v>0</v>
      </c>
      <c r="J211" s="2">
        <f t="shared" si="16"/>
        <v>0</v>
      </c>
      <c r="K211" s="2">
        <f t="shared" si="17"/>
        <v>0</v>
      </c>
      <c r="L211" s="2">
        <f t="shared" si="18"/>
        <v>0</v>
      </c>
      <c r="M211" s="2">
        <f t="shared" si="19"/>
        <v>0</v>
      </c>
    </row>
    <row r="212" spans="1:13" x14ac:dyDescent="0.25">
      <c r="A212" s="35" t="s">
        <v>1</v>
      </c>
      <c r="B212" s="36" t="s">
        <v>632</v>
      </c>
      <c r="C212" s="37" t="s">
        <v>633</v>
      </c>
      <c r="D212" s="38" t="s">
        <v>634</v>
      </c>
      <c r="E212" s="39" t="s">
        <v>635</v>
      </c>
      <c r="F212" s="38">
        <v>441450</v>
      </c>
      <c r="G212" s="10"/>
      <c r="H212" s="10"/>
      <c r="I212" s="2">
        <f t="shared" si="15"/>
        <v>0</v>
      </c>
      <c r="J212" s="2">
        <f t="shared" si="16"/>
        <v>1</v>
      </c>
      <c r="K212" s="2">
        <f t="shared" si="17"/>
        <v>0</v>
      </c>
      <c r="L212" s="2">
        <f t="shared" si="18"/>
        <v>1</v>
      </c>
      <c r="M212" s="2">
        <f t="shared" si="19"/>
        <v>0</v>
      </c>
    </row>
    <row r="213" spans="1:13" x14ac:dyDescent="0.25">
      <c r="A213" s="35" t="s">
        <v>1</v>
      </c>
      <c r="B213" s="36" t="s">
        <v>626</v>
      </c>
      <c r="C213" s="38">
        <v>1895</v>
      </c>
      <c r="D213" s="38">
        <v>1972</v>
      </c>
      <c r="E213" s="39" t="s">
        <v>627</v>
      </c>
      <c r="F213" s="38">
        <v>441447</v>
      </c>
      <c r="G213" s="10"/>
      <c r="H213" s="10"/>
      <c r="I213" s="2">
        <f t="shared" si="15"/>
        <v>0</v>
      </c>
      <c r="J213" s="2">
        <f t="shared" si="16"/>
        <v>1</v>
      </c>
      <c r="K213" s="2">
        <f t="shared" si="17"/>
        <v>0</v>
      </c>
      <c r="L213" s="2">
        <f t="shared" si="18"/>
        <v>1</v>
      </c>
      <c r="M213" s="2">
        <f t="shared" si="19"/>
        <v>0</v>
      </c>
    </row>
    <row r="214" spans="1:13" x14ac:dyDescent="0.25">
      <c r="A214" s="35" t="s">
        <v>1</v>
      </c>
      <c r="B214" s="36" t="s">
        <v>616</v>
      </c>
      <c r="C214" s="38">
        <v>1897</v>
      </c>
      <c r="D214" s="38">
        <v>1988</v>
      </c>
      <c r="E214" s="39" t="s">
        <v>617</v>
      </c>
      <c r="F214" s="38">
        <v>441442</v>
      </c>
      <c r="G214" s="10"/>
      <c r="H214" s="10"/>
      <c r="I214" s="2">
        <f t="shared" si="15"/>
        <v>0</v>
      </c>
      <c r="J214" s="2">
        <f t="shared" si="16"/>
        <v>1</v>
      </c>
      <c r="K214" s="2">
        <f t="shared" si="17"/>
        <v>0</v>
      </c>
      <c r="L214" s="2">
        <f t="shared" si="18"/>
        <v>1</v>
      </c>
      <c r="M214" s="2">
        <f t="shared" si="19"/>
        <v>0</v>
      </c>
    </row>
    <row r="215" spans="1:13" x14ac:dyDescent="0.25">
      <c r="A215" s="35" t="s">
        <v>1</v>
      </c>
      <c r="B215" s="36" t="s">
        <v>1136</v>
      </c>
      <c r="C215" s="38">
        <v>1906</v>
      </c>
      <c r="D215" s="38">
        <v>1998</v>
      </c>
      <c r="E215" s="39" t="s">
        <v>1137</v>
      </c>
      <c r="F215" s="38">
        <v>442125</v>
      </c>
      <c r="G215" s="10"/>
      <c r="H215" s="10"/>
      <c r="I215" s="2">
        <f t="shared" si="15"/>
        <v>0</v>
      </c>
      <c r="J215" s="2">
        <f t="shared" si="16"/>
        <v>1</v>
      </c>
      <c r="K215" s="2">
        <f t="shared" si="17"/>
        <v>0</v>
      </c>
      <c r="L215" s="2">
        <f t="shared" si="18"/>
        <v>1</v>
      </c>
      <c r="M215" s="2">
        <f t="shared" si="19"/>
        <v>0</v>
      </c>
    </row>
    <row r="216" spans="1:13" x14ac:dyDescent="0.25">
      <c r="A216" s="35" t="s">
        <v>1148</v>
      </c>
      <c r="B216" s="36" t="s">
        <v>618</v>
      </c>
      <c r="C216" s="32" t="s">
        <v>405</v>
      </c>
      <c r="D216" s="32" t="s">
        <v>406</v>
      </c>
      <c r="E216" s="39" t="s">
        <v>619</v>
      </c>
      <c r="F216" s="38">
        <v>441443</v>
      </c>
      <c r="G216" s="10"/>
      <c r="H216" s="10"/>
      <c r="I216" s="2">
        <f t="shared" si="15"/>
        <v>1</v>
      </c>
      <c r="J216" s="2">
        <f t="shared" si="16"/>
        <v>1</v>
      </c>
      <c r="K216" s="2">
        <f t="shared" si="17"/>
        <v>0</v>
      </c>
      <c r="L216" s="2">
        <f t="shared" si="18"/>
        <v>1</v>
      </c>
      <c r="M216" s="2">
        <f t="shared" si="19"/>
        <v>1</v>
      </c>
    </row>
    <row r="217" spans="1:13" x14ac:dyDescent="0.25">
      <c r="A217" s="35" t="s">
        <v>1148</v>
      </c>
      <c r="B217" s="36" t="s">
        <v>1146</v>
      </c>
      <c r="C217" s="38">
        <v>1862</v>
      </c>
      <c r="D217" s="38">
        <v>1936</v>
      </c>
      <c r="E217" s="39" t="s">
        <v>1147</v>
      </c>
      <c r="F217" s="38">
        <v>442130</v>
      </c>
      <c r="G217" s="10"/>
      <c r="H217" s="10"/>
      <c r="I217" s="2">
        <f t="shared" si="15"/>
        <v>1</v>
      </c>
      <c r="J217" s="2">
        <f t="shared" si="16"/>
        <v>1</v>
      </c>
      <c r="K217" s="2">
        <f t="shared" si="17"/>
        <v>0</v>
      </c>
      <c r="L217" s="2">
        <f t="shared" si="18"/>
        <v>1</v>
      </c>
      <c r="M217" s="2">
        <f t="shared" si="19"/>
        <v>1</v>
      </c>
    </row>
    <row r="218" spans="1:13" x14ac:dyDescent="0.25">
      <c r="A218" s="35" t="s">
        <v>1</v>
      </c>
      <c r="B218" s="36" t="s">
        <v>1144</v>
      </c>
      <c r="C218" s="38">
        <v>1873</v>
      </c>
      <c r="D218" s="38">
        <v>1957</v>
      </c>
      <c r="E218" s="39" t="s">
        <v>1145</v>
      </c>
      <c r="F218" s="38">
        <v>442129</v>
      </c>
      <c r="G218" s="10"/>
      <c r="H218" s="10"/>
      <c r="I218" s="2">
        <f t="shared" si="15"/>
        <v>0</v>
      </c>
      <c r="J218" s="2">
        <f t="shared" si="16"/>
        <v>1</v>
      </c>
      <c r="K218" s="2">
        <f t="shared" si="17"/>
        <v>0</v>
      </c>
      <c r="L218" s="2">
        <f t="shared" si="18"/>
        <v>1</v>
      </c>
      <c r="M218" s="2">
        <f t="shared" si="19"/>
        <v>0</v>
      </c>
    </row>
    <row r="219" spans="1:13" x14ac:dyDescent="0.25">
      <c r="A219" s="35" t="s">
        <v>1</v>
      </c>
      <c r="B219" s="36" t="s">
        <v>437</v>
      </c>
      <c r="C219" s="38">
        <v>1877</v>
      </c>
      <c r="D219" s="38">
        <v>1956</v>
      </c>
      <c r="E219" s="39" t="s">
        <v>438</v>
      </c>
      <c r="F219" s="38">
        <v>441124</v>
      </c>
      <c r="G219" s="10"/>
      <c r="H219" s="10"/>
      <c r="I219" s="2">
        <f t="shared" si="15"/>
        <v>0</v>
      </c>
      <c r="J219" s="2">
        <f t="shared" si="16"/>
        <v>1</v>
      </c>
      <c r="K219" s="2">
        <f t="shared" si="17"/>
        <v>0</v>
      </c>
      <c r="L219" s="2">
        <f t="shared" si="18"/>
        <v>1</v>
      </c>
      <c r="M219" s="2">
        <f t="shared" si="19"/>
        <v>0</v>
      </c>
    </row>
    <row r="220" spans="1:13" x14ac:dyDescent="0.25">
      <c r="A220" s="35" t="s">
        <v>1</v>
      </c>
      <c r="B220" s="36" t="s">
        <v>624</v>
      </c>
      <c r="C220" s="38">
        <v>1898</v>
      </c>
      <c r="D220" s="38">
        <v>1984</v>
      </c>
      <c r="E220" s="39" t="s">
        <v>625</v>
      </c>
      <c r="F220" s="38">
        <v>441446</v>
      </c>
      <c r="G220" s="10"/>
      <c r="H220" s="10"/>
      <c r="I220" s="2">
        <f t="shared" si="15"/>
        <v>0</v>
      </c>
      <c r="J220" s="2">
        <f t="shared" si="16"/>
        <v>1</v>
      </c>
      <c r="K220" s="2">
        <f t="shared" si="17"/>
        <v>0</v>
      </c>
      <c r="L220" s="2">
        <f t="shared" si="18"/>
        <v>1</v>
      </c>
      <c r="M220" s="2">
        <f t="shared" si="19"/>
        <v>0</v>
      </c>
    </row>
    <row r="221" spans="1:13" x14ac:dyDescent="0.25">
      <c r="A221" s="35" t="s">
        <v>1</v>
      </c>
      <c r="B221" s="36" t="s">
        <v>1138</v>
      </c>
      <c r="C221" s="38">
        <v>1902</v>
      </c>
      <c r="D221" s="38">
        <v>1991</v>
      </c>
      <c r="E221" s="39" t="s">
        <v>1139</v>
      </c>
      <c r="F221" s="38">
        <v>442126</v>
      </c>
      <c r="G221" s="10"/>
      <c r="H221" s="10"/>
      <c r="I221" s="2">
        <f t="shared" si="15"/>
        <v>0</v>
      </c>
      <c r="J221" s="2">
        <f t="shared" si="16"/>
        <v>1</v>
      </c>
      <c r="K221" s="2">
        <f t="shared" si="17"/>
        <v>0</v>
      </c>
      <c r="L221" s="2">
        <f t="shared" si="18"/>
        <v>1</v>
      </c>
      <c r="M221" s="2">
        <f t="shared" si="19"/>
        <v>0</v>
      </c>
    </row>
    <row r="222" spans="1:13" x14ac:dyDescent="0.25">
      <c r="A222" s="35" t="s">
        <v>1</v>
      </c>
      <c r="B222" s="36" t="s">
        <v>435</v>
      </c>
      <c r="C222" s="38">
        <v>1880</v>
      </c>
      <c r="D222" s="38">
        <v>1958</v>
      </c>
      <c r="E222" s="39" t="s">
        <v>436</v>
      </c>
      <c r="F222" s="38">
        <v>441123</v>
      </c>
      <c r="G222" s="10"/>
      <c r="H222" s="10"/>
      <c r="I222" s="2">
        <f t="shared" si="15"/>
        <v>0</v>
      </c>
      <c r="J222" s="2">
        <f t="shared" si="16"/>
        <v>1</v>
      </c>
      <c r="K222" s="2">
        <f t="shared" si="17"/>
        <v>0</v>
      </c>
      <c r="L222" s="2">
        <f t="shared" si="18"/>
        <v>1</v>
      </c>
      <c r="M222" s="2">
        <f t="shared" si="19"/>
        <v>0</v>
      </c>
    </row>
    <row r="223" spans="1:13" ht="30" x14ac:dyDescent="0.25">
      <c r="A223" s="35" t="s">
        <v>1</v>
      </c>
      <c r="B223" s="36" t="s">
        <v>612</v>
      </c>
      <c r="C223" s="38" t="s">
        <v>613</v>
      </c>
      <c r="D223" s="38" t="s">
        <v>614</v>
      </c>
      <c r="E223" s="39" t="s">
        <v>615</v>
      </c>
      <c r="F223" s="38">
        <v>441441</v>
      </c>
      <c r="G223" s="10"/>
      <c r="H223" s="10"/>
      <c r="I223" s="2">
        <f t="shared" si="15"/>
        <v>0</v>
      </c>
      <c r="J223" s="2">
        <f t="shared" si="16"/>
        <v>1</v>
      </c>
      <c r="K223" s="2">
        <f t="shared" si="17"/>
        <v>0</v>
      </c>
      <c r="L223" s="2">
        <f t="shared" si="18"/>
        <v>1</v>
      </c>
      <c r="M223" s="2">
        <f t="shared" si="19"/>
        <v>0</v>
      </c>
    </row>
    <row r="224" spans="1:13" x14ac:dyDescent="0.25">
      <c r="A224" s="35" t="s">
        <v>1148</v>
      </c>
      <c r="B224" s="36" t="s">
        <v>629</v>
      </c>
      <c r="C224" s="37" t="s">
        <v>407</v>
      </c>
      <c r="D224" s="38" t="s">
        <v>630</v>
      </c>
      <c r="E224" s="39" t="s">
        <v>631</v>
      </c>
      <c r="F224" s="38">
        <v>441449</v>
      </c>
      <c r="G224" s="10"/>
      <c r="H224" s="10"/>
      <c r="I224" s="2">
        <f t="shared" si="15"/>
        <v>1</v>
      </c>
      <c r="J224" s="2">
        <f t="shared" si="16"/>
        <v>1</v>
      </c>
      <c r="K224" s="2">
        <f t="shared" si="17"/>
        <v>0</v>
      </c>
      <c r="L224" s="2">
        <f t="shared" si="18"/>
        <v>1</v>
      </c>
      <c r="M224" s="2">
        <f t="shared" si="19"/>
        <v>1</v>
      </c>
    </row>
    <row r="225" spans="1:13" x14ac:dyDescent="0.25">
      <c r="A225" s="35" t="s">
        <v>522</v>
      </c>
      <c r="B225" s="36" t="s">
        <v>628</v>
      </c>
      <c r="C225" s="38"/>
      <c r="D225" s="38"/>
      <c r="E225" s="39" t="s">
        <v>27</v>
      </c>
      <c r="F225" s="38">
        <v>441448</v>
      </c>
      <c r="G225" s="10"/>
      <c r="H225" s="10"/>
      <c r="I225" s="2">
        <f t="shared" si="15"/>
        <v>0</v>
      </c>
      <c r="J225" s="2">
        <f t="shared" si="16"/>
        <v>0</v>
      </c>
      <c r="K225" s="2">
        <f t="shared" si="17"/>
        <v>0</v>
      </c>
      <c r="L225" s="2">
        <f t="shared" si="18"/>
        <v>0</v>
      </c>
      <c r="M225" s="2">
        <f t="shared" si="19"/>
        <v>0</v>
      </c>
    </row>
    <row r="226" spans="1:13" x14ac:dyDescent="0.25">
      <c r="A226" s="35" t="s">
        <v>1</v>
      </c>
      <c r="B226" s="36" t="s">
        <v>1140</v>
      </c>
      <c r="C226" s="38">
        <v>1903</v>
      </c>
      <c r="D226" s="38">
        <v>1981</v>
      </c>
      <c r="E226" s="39" t="s">
        <v>1141</v>
      </c>
      <c r="F226" s="38">
        <v>442127</v>
      </c>
      <c r="G226" s="10"/>
      <c r="H226" s="10"/>
      <c r="I226" s="2">
        <f t="shared" si="15"/>
        <v>0</v>
      </c>
      <c r="J226" s="2">
        <f t="shared" si="16"/>
        <v>1</v>
      </c>
      <c r="K226" s="2">
        <f t="shared" si="17"/>
        <v>0</v>
      </c>
      <c r="L226" s="2">
        <f t="shared" si="18"/>
        <v>1</v>
      </c>
      <c r="M226" s="2">
        <f t="shared" si="19"/>
        <v>0</v>
      </c>
    </row>
    <row r="227" spans="1:13" x14ac:dyDescent="0.25">
      <c r="A227" s="32" t="s">
        <v>6</v>
      </c>
      <c r="B227" s="33" t="s">
        <v>264</v>
      </c>
      <c r="C227" s="32" t="s">
        <v>409</v>
      </c>
      <c r="D227" s="32" t="s">
        <v>410</v>
      </c>
      <c r="E227" s="33"/>
      <c r="F227" s="42"/>
      <c r="G227" s="10"/>
      <c r="H227" s="10"/>
      <c r="I227" s="2">
        <f t="shared" si="15"/>
        <v>1</v>
      </c>
      <c r="J227" s="2">
        <f t="shared" si="16"/>
        <v>0</v>
      </c>
      <c r="K227" s="2">
        <f t="shared" si="17"/>
        <v>0</v>
      </c>
      <c r="L227" s="2">
        <f t="shared" si="18"/>
        <v>1</v>
      </c>
      <c r="M227" s="2">
        <f t="shared" si="19"/>
        <v>0</v>
      </c>
    </row>
    <row r="228" spans="1:13" x14ac:dyDescent="0.25">
      <c r="A228" s="32" t="s">
        <v>6</v>
      </c>
      <c r="B228" s="33" t="s">
        <v>264</v>
      </c>
      <c r="C228" s="32" t="s">
        <v>408</v>
      </c>
      <c r="D228" s="32" t="s">
        <v>391</v>
      </c>
      <c r="E228" s="33"/>
      <c r="F228" s="42"/>
      <c r="G228" s="10"/>
      <c r="H228" s="10"/>
      <c r="I228" s="2">
        <f t="shared" si="15"/>
        <v>1</v>
      </c>
      <c r="J228" s="2">
        <f t="shared" si="16"/>
        <v>0</v>
      </c>
      <c r="K228" s="2">
        <f t="shared" si="17"/>
        <v>0</v>
      </c>
      <c r="L228" s="2">
        <f t="shared" si="18"/>
        <v>1</v>
      </c>
      <c r="M228" s="2">
        <f t="shared" si="19"/>
        <v>0</v>
      </c>
    </row>
    <row r="229" spans="1:13" x14ac:dyDescent="0.25">
      <c r="A229" s="35" t="s">
        <v>1</v>
      </c>
      <c r="B229" s="36" t="s">
        <v>1142</v>
      </c>
      <c r="C229" s="38">
        <v>1906</v>
      </c>
      <c r="D229" s="38">
        <v>1986</v>
      </c>
      <c r="E229" s="39" t="s">
        <v>1143</v>
      </c>
      <c r="F229" s="38">
        <v>442128</v>
      </c>
      <c r="G229" s="10"/>
      <c r="H229" s="10"/>
      <c r="I229" s="2">
        <f t="shared" si="15"/>
        <v>0</v>
      </c>
      <c r="J229" s="2">
        <f t="shared" si="16"/>
        <v>1</v>
      </c>
      <c r="K229" s="2">
        <f t="shared" si="17"/>
        <v>0</v>
      </c>
      <c r="L229" s="2">
        <f t="shared" si="18"/>
        <v>1</v>
      </c>
      <c r="M229" s="2">
        <f t="shared" si="19"/>
        <v>0</v>
      </c>
    </row>
    <row r="230" spans="1:13" ht="15.75" x14ac:dyDescent="0.25">
      <c r="A230" s="29" t="s">
        <v>0</v>
      </c>
      <c r="B230" s="30" t="s">
        <v>39</v>
      </c>
      <c r="C230" s="31" t="s">
        <v>11</v>
      </c>
      <c r="D230" s="31" t="s">
        <v>12</v>
      </c>
      <c r="E230" s="31" t="s">
        <v>13</v>
      </c>
      <c r="F230" s="48"/>
      <c r="G230" s="28"/>
      <c r="H230" s="28"/>
      <c r="I230" s="2">
        <f t="shared" si="15"/>
        <v>0</v>
      </c>
      <c r="J230" s="2">
        <f t="shared" si="16"/>
        <v>0</v>
      </c>
      <c r="K230" s="2">
        <f t="shared" si="17"/>
        <v>0</v>
      </c>
      <c r="L230" s="2">
        <f t="shared" si="18"/>
        <v>0</v>
      </c>
      <c r="M230" s="2">
        <f t="shared" si="19"/>
        <v>0</v>
      </c>
    </row>
    <row r="231" spans="1:13" x14ac:dyDescent="0.25">
      <c r="A231" s="35" t="s">
        <v>1</v>
      </c>
      <c r="B231" s="36" t="s">
        <v>707</v>
      </c>
      <c r="C231" s="38">
        <v>1797</v>
      </c>
      <c r="D231" s="38">
        <v>1888</v>
      </c>
      <c r="E231" s="39" t="s">
        <v>522</v>
      </c>
      <c r="F231" s="38">
        <v>441483</v>
      </c>
      <c r="G231" s="10"/>
      <c r="H231" s="10"/>
      <c r="I231" s="2">
        <f t="shared" si="15"/>
        <v>0</v>
      </c>
      <c r="J231" s="2">
        <f t="shared" si="16"/>
        <v>1</v>
      </c>
      <c r="K231" s="2">
        <f t="shared" si="17"/>
        <v>0</v>
      </c>
      <c r="L231" s="2">
        <f t="shared" si="18"/>
        <v>1</v>
      </c>
      <c r="M231" s="2">
        <f t="shared" si="19"/>
        <v>0</v>
      </c>
    </row>
    <row r="232" spans="1:13" x14ac:dyDescent="0.25">
      <c r="A232" s="32" t="s">
        <v>6</v>
      </c>
      <c r="B232" s="33" t="s">
        <v>100</v>
      </c>
      <c r="C232" s="32" t="s">
        <v>383</v>
      </c>
      <c r="D232" s="32" t="s">
        <v>384</v>
      </c>
      <c r="E232" s="33"/>
      <c r="F232" s="42"/>
      <c r="G232" s="10"/>
      <c r="H232" s="10"/>
      <c r="I232" s="2">
        <f t="shared" si="15"/>
        <v>1</v>
      </c>
      <c r="J232" s="2">
        <f t="shared" si="16"/>
        <v>0</v>
      </c>
      <c r="K232" s="2">
        <f t="shared" si="17"/>
        <v>0</v>
      </c>
      <c r="L232" s="2">
        <f t="shared" si="18"/>
        <v>1</v>
      </c>
      <c r="M232" s="2">
        <f t="shared" si="19"/>
        <v>0</v>
      </c>
    </row>
    <row r="233" spans="1:13" x14ac:dyDescent="0.25">
      <c r="A233" s="35" t="s">
        <v>1148</v>
      </c>
      <c r="B233" s="36" t="s">
        <v>519</v>
      </c>
      <c r="C233" s="38" t="s">
        <v>520</v>
      </c>
      <c r="D233" s="38" t="s">
        <v>521</v>
      </c>
      <c r="E233" s="39" t="s">
        <v>522</v>
      </c>
      <c r="F233" s="38">
        <v>441208</v>
      </c>
      <c r="G233" s="10"/>
      <c r="H233" s="10"/>
      <c r="I233" s="2">
        <f t="shared" si="15"/>
        <v>1</v>
      </c>
      <c r="J233" s="2">
        <f t="shared" si="16"/>
        <v>1</v>
      </c>
      <c r="K233" s="2">
        <f t="shared" si="17"/>
        <v>0</v>
      </c>
      <c r="L233" s="2">
        <f t="shared" si="18"/>
        <v>1</v>
      </c>
      <c r="M233" s="2">
        <f t="shared" si="19"/>
        <v>1</v>
      </c>
    </row>
    <row r="234" spans="1:13" ht="15.75" x14ac:dyDescent="0.25">
      <c r="A234" s="29" t="s">
        <v>0</v>
      </c>
      <c r="B234" s="30" t="s">
        <v>40</v>
      </c>
      <c r="C234" s="31" t="s">
        <v>11</v>
      </c>
      <c r="D234" s="31" t="s">
        <v>12</v>
      </c>
      <c r="E234" s="31" t="s">
        <v>13</v>
      </c>
      <c r="F234" s="48"/>
      <c r="G234" s="28"/>
      <c r="H234" s="28"/>
      <c r="I234" s="2">
        <f t="shared" si="15"/>
        <v>0</v>
      </c>
      <c r="J234" s="2">
        <f t="shared" si="16"/>
        <v>0</v>
      </c>
      <c r="K234" s="2">
        <f t="shared" si="17"/>
        <v>0</v>
      </c>
      <c r="L234" s="2">
        <f t="shared" si="18"/>
        <v>0</v>
      </c>
      <c r="M234" s="2">
        <f t="shared" si="19"/>
        <v>0</v>
      </c>
    </row>
    <row r="235" spans="1:13" ht="30" x14ac:dyDescent="0.25">
      <c r="A235" s="35" t="s">
        <v>1</v>
      </c>
      <c r="B235" s="36" t="s">
        <v>1165</v>
      </c>
      <c r="C235" s="38" t="s">
        <v>592</v>
      </c>
      <c r="D235" s="38" t="s">
        <v>593</v>
      </c>
      <c r="E235" s="39" t="s">
        <v>1166</v>
      </c>
      <c r="F235" s="38">
        <v>441430</v>
      </c>
      <c r="G235" s="10"/>
      <c r="H235" s="10"/>
      <c r="I235" s="2">
        <f t="shared" si="15"/>
        <v>0</v>
      </c>
      <c r="J235" s="2">
        <f t="shared" si="16"/>
        <v>1</v>
      </c>
      <c r="K235" s="2">
        <f t="shared" si="17"/>
        <v>0</v>
      </c>
      <c r="L235" s="2">
        <f t="shared" si="18"/>
        <v>1</v>
      </c>
      <c r="M235" s="2">
        <f t="shared" si="19"/>
        <v>0</v>
      </c>
    </row>
    <row r="236" spans="1:13" x14ac:dyDescent="0.25">
      <c r="A236" s="35" t="s">
        <v>1148</v>
      </c>
      <c r="B236" s="36" t="s">
        <v>727</v>
      </c>
      <c r="C236" s="38" t="s">
        <v>728</v>
      </c>
      <c r="D236" s="40" t="s">
        <v>729</v>
      </c>
      <c r="E236" s="39" t="s">
        <v>730</v>
      </c>
      <c r="F236" s="38">
        <v>441490</v>
      </c>
      <c r="G236" s="10"/>
      <c r="H236" s="10"/>
      <c r="I236" s="2">
        <f t="shared" si="15"/>
        <v>1</v>
      </c>
      <c r="J236" s="2">
        <f t="shared" si="16"/>
        <v>1</v>
      </c>
      <c r="K236" s="2">
        <f t="shared" si="17"/>
        <v>0</v>
      </c>
      <c r="L236" s="2">
        <f t="shared" si="18"/>
        <v>1</v>
      </c>
      <c r="M236" s="2">
        <f t="shared" si="19"/>
        <v>1</v>
      </c>
    </row>
    <row r="237" spans="1:13" x14ac:dyDescent="0.25">
      <c r="A237" s="35" t="s">
        <v>1148</v>
      </c>
      <c r="B237" s="36" t="s">
        <v>731</v>
      </c>
      <c r="C237" s="38" t="s">
        <v>732</v>
      </c>
      <c r="D237" s="38" t="s">
        <v>733</v>
      </c>
      <c r="E237" s="39" t="s">
        <v>734</v>
      </c>
      <c r="F237" s="38">
        <v>441491</v>
      </c>
      <c r="G237" s="10"/>
      <c r="H237" s="10"/>
      <c r="I237" s="2">
        <f t="shared" si="15"/>
        <v>1</v>
      </c>
      <c r="J237" s="2">
        <f t="shared" si="16"/>
        <v>1</v>
      </c>
      <c r="K237" s="2">
        <f t="shared" si="17"/>
        <v>0</v>
      </c>
      <c r="L237" s="2">
        <f t="shared" si="18"/>
        <v>1</v>
      </c>
      <c r="M237" s="2">
        <f t="shared" si="19"/>
        <v>1</v>
      </c>
    </row>
    <row r="238" spans="1:13" x14ac:dyDescent="0.25">
      <c r="A238" s="35" t="s">
        <v>1148</v>
      </c>
      <c r="B238" s="36" t="s">
        <v>1077</v>
      </c>
      <c r="C238" s="38" t="s">
        <v>1078</v>
      </c>
      <c r="D238" s="38" t="s">
        <v>1079</v>
      </c>
      <c r="E238" s="39" t="s">
        <v>1080</v>
      </c>
      <c r="F238" s="38">
        <v>442093</v>
      </c>
      <c r="G238" s="10"/>
      <c r="H238" s="10"/>
      <c r="I238" s="2">
        <f t="shared" si="15"/>
        <v>1</v>
      </c>
      <c r="J238" s="2">
        <f t="shared" si="16"/>
        <v>1</v>
      </c>
      <c r="K238" s="2">
        <f t="shared" si="17"/>
        <v>0</v>
      </c>
      <c r="L238" s="2">
        <f t="shared" si="18"/>
        <v>1</v>
      </c>
      <c r="M238" s="2">
        <f t="shared" si="19"/>
        <v>1</v>
      </c>
    </row>
    <row r="239" spans="1:13" x14ac:dyDescent="0.25">
      <c r="A239" s="35" t="s">
        <v>1148</v>
      </c>
      <c r="B239" s="36" t="s">
        <v>1074</v>
      </c>
      <c r="C239" s="38" t="s">
        <v>419</v>
      </c>
      <c r="D239" s="38" t="s">
        <v>1075</v>
      </c>
      <c r="E239" s="39" t="s">
        <v>1076</v>
      </c>
      <c r="F239" s="38">
        <v>442092</v>
      </c>
      <c r="G239" s="10"/>
      <c r="H239" s="10"/>
      <c r="I239" s="2">
        <f t="shared" si="15"/>
        <v>1</v>
      </c>
      <c r="J239" s="2">
        <f t="shared" si="16"/>
        <v>1</v>
      </c>
      <c r="K239" s="2">
        <f t="shared" si="17"/>
        <v>0</v>
      </c>
      <c r="L239" s="2">
        <f t="shared" si="18"/>
        <v>1</v>
      </c>
      <c r="M239" s="2">
        <f t="shared" si="19"/>
        <v>1</v>
      </c>
    </row>
    <row r="240" spans="1:13" x14ac:dyDescent="0.25">
      <c r="A240" s="35" t="s">
        <v>1148</v>
      </c>
      <c r="B240" s="36" t="s">
        <v>1152</v>
      </c>
      <c r="C240" s="38">
        <v>1874</v>
      </c>
      <c r="D240" s="38">
        <v>1904</v>
      </c>
      <c r="E240" s="39" t="s">
        <v>27</v>
      </c>
      <c r="F240" s="38">
        <v>442060</v>
      </c>
      <c r="G240" s="10"/>
      <c r="H240" s="10"/>
      <c r="I240" s="2">
        <f t="shared" si="15"/>
        <v>1</v>
      </c>
      <c r="J240" s="2">
        <f t="shared" si="16"/>
        <v>1</v>
      </c>
      <c r="K240" s="2">
        <f t="shared" si="17"/>
        <v>0</v>
      </c>
      <c r="L240" s="2">
        <f t="shared" si="18"/>
        <v>1</v>
      </c>
      <c r="M240" s="2">
        <f t="shared" si="19"/>
        <v>1</v>
      </c>
    </row>
    <row r="241" spans="1:13" x14ac:dyDescent="0.25">
      <c r="A241" s="35" t="s">
        <v>522</v>
      </c>
      <c r="B241" s="36" t="s">
        <v>1037</v>
      </c>
      <c r="C241" s="38"/>
      <c r="D241" s="38"/>
      <c r="E241" s="39" t="s">
        <v>27</v>
      </c>
      <c r="F241" s="38">
        <v>442059</v>
      </c>
      <c r="G241" s="10"/>
      <c r="H241" s="10"/>
      <c r="I241" s="2">
        <f t="shared" si="15"/>
        <v>0</v>
      </c>
      <c r="J241" s="2">
        <f t="shared" si="16"/>
        <v>0</v>
      </c>
      <c r="K241" s="2">
        <f t="shared" si="17"/>
        <v>0</v>
      </c>
      <c r="L241" s="2">
        <f t="shared" si="18"/>
        <v>0</v>
      </c>
      <c r="M241" s="2">
        <f t="shared" si="19"/>
        <v>0</v>
      </c>
    </row>
    <row r="242" spans="1:13" x14ac:dyDescent="0.25">
      <c r="A242" s="35" t="s">
        <v>1</v>
      </c>
      <c r="B242" s="36" t="s">
        <v>756</v>
      </c>
      <c r="C242" s="38" t="s">
        <v>757</v>
      </c>
      <c r="D242" s="40" t="s">
        <v>758</v>
      </c>
      <c r="E242" s="39" t="s">
        <v>759</v>
      </c>
      <c r="F242" s="38">
        <v>441754</v>
      </c>
      <c r="G242" s="10"/>
      <c r="H242" s="10"/>
      <c r="I242" s="2">
        <f t="shared" si="15"/>
        <v>0</v>
      </c>
      <c r="J242" s="2">
        <f t="shared" si="16"/>
        <v>1</v>
      </c>
      <c r="K242" s="2">
        <f t="shared" si="17"/>
        <v>0</v>
      </c>
      <c r="L242" s="2">
        <f t="shared" si="18"/>
        <v>1</v>
      </c>
      <c r="M242" s="2">
        <f t="shared" si="19"/>
        <v>0</v>
      </c>
    </row>
    <row r="243" spans="1:13" x14ac:dyDescent="0.25">
      <c r="A243" s="35" t="s">
        <v>1</v>
      </c>
      <c r="B243" s="36" t="s">
        <v>760</v>
      </c>
      <c r="C243" s="38" t="s">
        <v>761</v>
      </c>
      <c r="D243" s="38" t="s">
        <v>762</v>
      </c>
      <c r="E243" s="39" t="s">
        <v>763</v>
      </c>
      <c r="F243" s="38">
        <v>441760</v>
      </c>
      <c r="G243" s="10"/>
      <c r="H243" s="10"/>
      <c r="I243" s="2">
        <f t="shared" si="15"/>
        <v>0</v>
      </c>
      <c r="J243" s="2">
        <f t="shared" si="16"/>
        <v>1</v>
      </c>
      <c r="K243" s="2">
        <f t="shared" si="17"/>
        <v>0</v>
      </c>
      <c r="L243" s="2">
        <f t="shared" si="18"/>
        <v>1</v>
      </c>
      <c r="M243" s="2">
        <f t="shared" si="19"/>
        <v>0</v>
      </c>
    </row>
    <row r="244" spans="1:13" ht="15.75" x14ac:dyDescent="0.25">
      <c r="A244" s="29" t="s">
        <v>0</v>
      </c>
      <c r="B244" s="30" t="s">
        <v>41</v>
      </c>
      <c r="C244" s="31" t="s">
        <v>11</v>
      </c>
      <c r="D244" s="31" t="s">
        <v>12</v>
      </c>
      <c r="E244" s="31" t="s">
        <v>13</v>
      </c>
      <c r="F244" s="48"/>
      <c r="G244" s="28"/>
      <c r="H244" s="28"/>
      <c r="I244" s="2">
        <f t="shared" si="15"/>
        <v>0</v>
      </c>
      <c r="J244" s="2">
        <f t="shared" si="16"/>
        <v>0</v>
      </c>
      <c r="K244" s="2">
        <f t="shared" si="17"/>
        <v>0</v>
      </c>
      <c r="L244" s="2">
        <f t="shared" si="18"/>
        <v>0</v>
      </c>
      <c r="M244" s="2">
        <f t="shared" si="19"/>
        <v>0</v>
      </c>
    </row>
    <row r="245" spans="1:13" x14ac:dyDescent="0.25">
      <c r="A245" s="32" t="s">
        <v>6</v>
      </c>
      <c r="B245" s="33" t="s">
        <v>270</v>
      </c>
      <c r="C245" s="32" t="s">
        <v>400</v>
      </c>
      <c r="D245" s="32" t="s">
        <v>411</v>
      </c>
      <c r="E245" s="33"/>
      <c r="F245" s="42"/>
      <c r="G245" s="10"/>
      <c r="H245" s="10"/>
      <c r="I245" s="2">
        <f t="shared" si="15"/>
        <v>1</v>
      </c>
      <c r="J245" s="2">
        <f t="shared" si="16"/>
        <v>0</v>
      </c>
      <c r="K245" s="2">
        <f t="shared" si="17"/>
        <v>0</v>
      </c>
      <c r="L245" s="2">
        <f t="shared" si="18"/>
        <v>1</v>
      </c>
      <c r="M245" s="2">
        <f t="shared" si="19"/>
        <v>0</v>
      </c>
    </row>
    <row r="246" spans="1:13" x14ac:dyDescent="0.25">
      <c r="A246" s="35" t="s">
        <v>1</v>
      </c>
      <c r="B246" s="36" t="s">
        <v>764</v>
      </c>
      <c r="C246" s="38" t="s">
        <v>765</v>
      </c>
      <c r="D246" s="38" t="s">
        <v>766</v>
      </c>
      <c r="E246" s="39" t="s">
        <v>27</v>
      </c>
      <c r="F246" s="38">
        <v>441766</v>
      </c>
      <c r="G246" s="10"/>
      <c r="H246" s="10"/>
      <c r="I246" s="2">
        <f t="shared" si="15"/>
        <v>0</v>
      </c>
      <c r="J246" s="2">
        <f t="shared" si="16"/>
        <v>1</v>
      </c>
      <c r="K246" s="2">
        <f t="shared" si="17"/>
        <v>0</v>
      </c>
      <c r="L246" s="2">
        <f t="shared" si="18"/>
        <v>1</v>
      </c>
      <c r="M246" s="2">
        <f t="shared" si="19"/>
        <v>0</v>
      </c>
    </row>
    <row r="247" spans="1:13" x14ac:dyDescent="0.25">
      <c r="A247" s="35" t="s">
        <v>1</v>
      </c>
      <c r="B247" s="36" t="s">
        <v>746</v>
      </c>
      <c r="C247" s="38" t="s">
        <v>747</v>
      </c>
      <c r="D247" s="40" t="s">
        <v>748</v>
      </c>
      <c r="E247" s="39" t="s">
        <v>749</v>
      </c>
      <c r="F247" s="38">
        <v>441747</v>
      </c>
      <c r="G247" s="10"/>
      <c r="H247" s="10"/>
      <c r="I247" s="2">
        <f t="shared" si="15"/>
        <v>0</v>
      </c>
      <c r="J247" s="2">
        <f t="shared" si="16"/>
        <v>1</v>
      </c>
      <c r="K247" s="2">
        <f t="shared" si="17"/>
        <v>0</v>
      </c>
      <c r="L247" s="2">
        <f t="shared" si="18"/>
        <v>1</v>
      </c>
      <c r="M247" s="2">
        <f t="shared" si="19"/>
        <v>0</v>
      </c>
    </row>
    <row r="248" spans="1:13" x14ac:dyDescent="0.25">
      <c r="A248" s="35" t="s">
        <v>1</v>
      </c>
      <c r="B248" s="36" t="s">
        <v>752</v>
      </c>
      <c r="C248" s="37" t="s">
        <v>753</v>
      </c>
      <c r="D248" s="38" t="s">
        <v>754</v>
      </c>
      <c r="E248" s="39" t="s">
        <v>755</v>
      </c>
      <c r="F248" s="38">
        <v>441752</v>
      </c>
      <c r="G248" s="10"/>
      <c r="H248" s="10"/>
      <c r="I248" s="2">
        <f t="shared" si="15"/>
        <v>0</v>
      </c>
      <c r="J248" s="2">
        <f t="shared" si="16"/>
        <v>1</v>
      </c>
      <c r="K248" s="2">
        <f t="shared" si="17"/>
        <v>0</v>
      </c>
      <c r="L248" s="2">
        <f t="shared" si="18"/>
        <v>1</v>
      </c>
      <c r="M248" s="2">
        <f t="shared" si="19"/>
        <v>0</v>
      </c>
    </row>
    <row r="249" spans="1:13" x14ac:dyDescent="0.25">
      <c r="A249" s="35" t="s">
        <v>1153</v>
      </c>
      <c r="B249" s="34" t="s">
        <v>425</v>
      </c>
      <c r="C249" s="38" t="s">
        <v>750</v>
      </c>
      <c r="D249" s="38" t="s">
        <v>426</v>
      </c>
      <c r="E249" s="39" t="s">
        <v>751</v>
      </c>
      <c r="F249" s="38">
        <v>441748</v>
      </c>
      <c r="G249" s="10" t="s">
        <v>430</v>
      </c>
      <c r="H249" s="10">
        <v>140022</v>
      </c>
      <c r="I249" s="2">
        <f t="shared" si="15"/>
        <v>0</v>
      </c>
      <c r="J249" s="2">
        <f t="shared" si="16"/>
        <v>1</v>
      </c>
      <c r="K249" s="2">
        <f t="shared" si="17"/>
        <v>1</v>
      </c>
      <c r="L249" s="2">
        <f t="shared" si="18"/>
        <v>1</v>
      </c>
      <c r="M249" s="2">
        <f t="shared" si="19"/>
        <v>0</v>
      </c>
    </row>
    <row r="250" spans="1:13" x14ac:dyDescent="0.25">
      <c r="A250" s="35" t="s">
        <v>1</v>
      </c>
      <c r="B250" s="36" t="s">
        <v>742</v>
      </c>
      <c r="C250" s="38" t="s">
        <v>743</v>
      </c>
      <c r="D250" s="38" t="s">
        <v>744</v>
      </c>
      <c r="E250" s="39" t="s">
        <v>745</v>
      </c>
      <c r="F250" s="38">
        <v>441744</v>
      </c>
      <c r="G250" s="10"/>
      <c r="H250" s="10"/>
      <c r="I250" s="2">
        <f t="shared" si="15"/>
        <v>0</v>
      </c>
      <c r="J250" s="2">
        <f t="shared" si="16"/>
        <v>1</v>
      </c>
      <c r="K250" s="2">
        <f t="shared" si="17"/>
        <v>0</v>
      </c>
      <c r="L250" s="2">
        <f t="shared" si="18"/>
        <v>1</v>
      </c>
      <c r="M250" s="2">
        <f t="shared" si="19"/>
        <v>0</v>
      </c>
    </row>
    <row r="251" spans="1:13" x14ac:dyDescent="0.25">
      <c r="A251" s="35" t="s">
        <v>1</v>
      </c>
      <c r="B251" s="36" t="s">
        <v>738</v>
      </c>
      <c r="C251" s="38" t="s">
        <v>739</v>
      </c>
      <c r="D251" s="38" t="s">
        <v>740</v>
      </c>
      <c r="E251" s="39" t="s">
        <v>741</v>
      </c>
      <c r="F251" s="38">
        <v>441743</v>
      </c>
      <c r="G251" s="10"/>
      <c r="H251" s="10"/>
      <c r="I251" s="2">
        <f t="shared" si="15"/>
        <v>0</v>
      </c>
      <c r="J251" s="2">
        <f t="shared" si="16"/>
        <v>1</v>
      </c>
      <c r="K251" s="2">
        <f t="shared" si="17"/>
        <v>0</v>
      </c>
      <c r="L251" s="2">
        <f t="shared" si="18"/>
        <v>1</v>
      </c>
      <c r="M251" s="2">
        <f t="shared" si="19"/>
        <v>0</v>
      </c>
    </row>
    <row r="252" spans="1:13" x14ac:dyDescent="0.25">
      <c r="A252" s="35" t="s">
        <v>1148</v>
      </c>
      <c r="B252" s="36" t="s">
        <v>793</v>
      </c>
      <c r="C252" s="38"/>
      <c r="D252" s="38" t="s">
        <v>794</v>
      </c>
      <c r="E252" s="39" t="s">
        <v>795</v>
      </c>
      <c r="F252" s="38">
        <v>441798</v>
      </c>
      <c r="G252" s="10"/>
      <c r="H252" s="10"/>
      <c r="I252" s="2">
        <f t="shared" si="15"/>
        <v>1</v>
      </c>
      <c r="J252" s="2">
        <f t="shared" si="16"/>
        <v>1</v>
      </c>
      <c r="K252" s="2">
        <f t="shared" si="17"/>
        <v>0</v>
      </c>
      <c r="L252" s="2">
        <f t="shared" si="18"/>
        <v>1</v>
      </c>
      <c r="M252" s="2">
        <f t="shared" si="19"/>
        <v>1</v>
      </c>
    </row>
    <row r="253" spans="1:13" x14ac:dyDescent="0.25">
      <c r="A253" s="35" t="s">
        <v>1148</v>
      </c>
      <c r="B253" s="36" t="s">
        <v>790</v>
      </c>
      <c r="C253" s="38"/>
      <c r="D253" s="38" t="s">
        <v>791</v>
      </c>
      <c r="E253" s="39" t="s">
        <v>792</v>
      </c>
      <c r="F253" s="38">
        <v>441797</v>
      </c>
      <c r="G253" s="10"/>
      <c r="H253" s="10"/>
      <c r="I253" s="2">
        <f t="shared" si="15"/>
        <v>1</v>
      </c>
      <c r="J253" s="2">
        <f t="shared" si="16"/>
        <v>1</v>
      </c>
      <c r="K253" s="2">
        <f t="shared" si="17"/>
        <v>0</v>
      </c>
      <c r="L253" s="2">
        <f t="shared" si="18"/>
        <v>1</v>
      </c>
      <c r="M253" s="2">
        <f t="shared" si="19"/>
        <v>1</v>
      </c>
    </row>
    <row r="254" spans="1:13" x14ac:dyDescent="0.25">
      <c r="A254" s="35" t="s">
        <v>1</v>
      </c>
      <c r="B254" s="36" t="s">
        <v>667</v>
      </c>
      <c r="C254" s="38">
        <v>1890</v>
      </c>
      <c r="D254" s="38">
        <v>1970</v>
      </c>
      <c r="E254" s="39" t="s">
        <v>668</v>
      </c>
      <c r="F254" s="38">
        <v>441465</v>
      </c>
      <c r="G254" s="10"/>
      <c r="H254" s="10"/>
      <c r="I254" s="2">
        <f t="shared" si="15"/>
        <v>0</v>
      </c>
      <c r="J254" s="2">
        <f t="shared" si="16"/>
        <v>1</v>
      </c>
      <c r="K254" s="2">
        <f t="shared" si="17"/>
        <v>0</v>
      </c>
      <c r="L254" s="2">
        <f t="shared" si="18"/>
        <v>1</v>
      </c>
      <c r="M254" s="2">
        <f t="shared" si="19"/>
        <v>0</v>
      </c>
    </row>
    <row r="255" spans="1:13" x14ac:dyDescent="0.25">
      <c r="A255" s="35" t="s">
        <v>1</v>
      </c>
      <c r="B255" s="36" t="s">
        <v>669</v>
      </c>
      <c r="C255" s="38">
        <v>1883</v>
      </c>
      <c r="D255" s="38">
        <v>1969</v>
      </c>
      <c r="E255" s="39" t="s">
        <v>670</v>
      </c>
      <c r="F255" s="38">
        <v>441466</v>
      </c>
      <c r="G255" s="10"/>
      <c r="H255" s="10"/>
      <c r="I255" s="2">
        <f t="shared" si="15"/>
        <v>0</v>
      </c>
      <c r="J255" s="2">
        <f t="shared" si="16"/>
        <v>1</v>
      </c>
      <c r="K255" s="2">
        <f t="shared" si="17"/>
        <v>0</v>
      </c>
      <c r="L255" s="2">
        <f t="shared" si="18"/>
        <v>1</v>
      </c>
      <c r="M255" s="2">
        <f t="shared" si="19"/>
        <v>0</v>
      </c>
    </row>
    <row r="256" spans="1:13" x14ac:dyDescent="0.25">
      <c r="A256" s="35" t="s">
        <v>1</v>
      </c>
      <c r="B256" s="36" t="s">
        <v>671</v>
      </c>
      <c r="C256" s="38">
        <v>1896</v>
      </c>
      <c r="D256" s="38">
        <v>1960</v>
      </c>
      <c r="E256" s="39" t="s">
        <v>672</v>
      </c>
      <c r="F256" s="38">
        <v>441467</v>
      </c>
      <c r="G256" s="10"/>
      <c r="H256" s="10"/>
      <c r="I256" s="2">
        <f t="shared" si="15"/>
        <v>0</v>
      </c>
      <c r="J256" s="2">
        <f t="shared" si="16"/>
        <v>1</v>
      </c>
      <c r="K256" s="2">
        <f t="shared" si="17"/>
        <v>0</v>
      </c>
      <c r="L256" s="2">
        <f t="shared" si="18"/>
        <v>1</v>
      </c>
      <c r="M256" s="2">
        <f t="shared" si="19"/>
        <v>0</v>
      </c>
    </row>
    <row r="257" spans="1:13" x14ac:dyDescent="0.25">
      <c r="A257" s="35" t="s">
        <v>1148</v>
      </c>
      <c r="B257" s="36" t="s">
        <v>648</v>
      </c>
      <c r="C257" s="38" t="s">
        <v>649</v>
      </c>
      <c r="D257" s="38" t="s">
        <v>650</v>
      </c>
      <c r="E257" s="39" t="s">
        <v>651</v>
      </c>
      <c r="F257" s="38">
        <v>441457</v>
      </c>
      <c r="G257" s="10"/>
      <c r="H257" s="10"/>
      <c r="I257" s="2">
        <f t="shared" si="15"/>
        <v>1</v>
      </c>
      <c r="J257" s="2">
        <f t="shared" si="16"/>
        <v>1</v>
      </c>
      <c r="K257" s="2">
        <f t="shared" si="17"/>
        <v>0</v>
      </c>
      <c r="L257" s="2">
        <f t="shared" si="18"/>
        <v>1</v>
      </c>
      <c r="M257" s="2">
        <f t="shared" si="19"/>
        <v>1</v>
      </c>
    </row>
    <row r="258" spans="1:13" ht="15.75" x14ac:dyDescent="0.25">
      <c r="A258" s="29" t="s">
        <v>0</v>
      </c>
      <c r="B258" s="30" t="s">
        <v>42</v>
      </c>
      <c r="C258" s="31" t="s">
        <v>11</v>
      </c>
      <c r="D258" s="31" t="s">
        <v>12</v>
      </c>
      <c r="E258" s="31" t="s">
        <v>13</v>
      </c>
      <c r="F258" s="48"/>
      <c r="G258" s="28"/>
      <c r="H258" s="28"/>
      <c r="I258" s="2">
        <f t="shared" si="15"/>
        <v>0</v>
      </c>
      <c r="J258" s="2">
        <f t="shared" si="16"/>
        <v>0</v>
      </c>
      <c r="K258" s="2">
        <f t="shared" si="17"/>
        <v>0</v>
      </c>
      <c r="L258" s="2">
        <f t="shared" si="18"/>
        <v>0</v>
      </c>
      <c r="M258" s="2">
        <f t="shared" si="19"/>
        <v>0</v>
      </c>
    </row>
    <row r="259" spans="1:13" x14ac:dyDescent="0.25">
      <c r="A259" s="35" t="s">
        <v>1</v>
      </c>
      <c r="B259" s="36" t="s">
        <v>697</v>
      </c>
      <c r="C259" s="38" t="s">
        <v>698</v>
      </c>
      <c r="D259" s="38" t="s">
        <v>699</v>
      </c>
      <c r="E259" s="39" t="s">
        <v>700</v>
      </c>
      <c r="F259" s="38">
        <v>441480</v>
      </c>
      <c r="G259" s="10"/>
      <c r="H259" s="10"/>
      <c r="I259" s="2">
        <f t="shared" si="15"/>
        <v>0</v>
      </c>
      <c r="J259" s="2">
        <f t="shared" si="16"/>
        <v>1</v>
      </c>
      <c r="K259" s="2">
        <f t="shared" si="17"/>
        <v>0</v>
      </c>
      <c r="L259" s="2">
        <f t="shared" si="18"/>
        <v>1</v>
      </c>
      <c r="M259" s="2">
        <f t="shared" si="19"/>
        <v>0</v>
      </c>
    </row>
    <row r="260" spans="1:13" x14ac:dyDescent="0.25">
      <c r="A260" s="35" t="s">
        <v>1</v>
      </c>
      <c r="B260" s="36" t="s">
        <v>909</v>
      </c>
      <c r="C260" s="38" t="s">
        <v>910</v>
      </c>
      <c r="D260" s="38" t="s">
        <v>911</v>
      </c>
      <c r="E260" s="39" t="s">
        <v>27</v>
      </c>
      <c r="F260" s="38">
        <v>442007</v>
      </c>
      <c r="G260" s="10"/>
      <c r="H260" s="10"/>
      <c r="I260" s="2">
        <f t="shared" si="15"/>
        <v>0</v>
      </c>
      <c r="J260" s="2">
        <f t="shared" si="16"/>
        <v>1</v>
      </c>
      <c r="K260" s="2">
        <f t="shared" si="17"/>
        <v>0</v>
      </c>
      <c r="L260" s="2">
        <f t="shared" si="18"/>
        <v>1</v>
      </c>
      <c r="M260" s="2">
        <f t="shared" si="19"/>
        <v>0</v>
      </c>
    </row>
    <row r="261" spans="1:13" x14ac:dyDescent="0.25">
      <c r="A261" s="35" t="s">
        <v>1</v>
      </c>
      <c r="B261" s="36" t="s">
        <v>772</v>
      </c>
      <c r="C261" s="38">
        <v>1910</v>
      </c>
      <c r="D261" s="38">
        <v>1946</v>
      </c>
      <c r="E261" s="39" t="s">
        <v>773</v>
      </c>
      <c r="F261" s="38">
        <v>441781</v>
      </c>
      <c r="G261" s="10"/>
      <c r="H261" s="10"/>
      <c r="I261" s="2">
        <f t="shared" ref="I261:I324" si="20">IF(FIND("W",CONCATENATE($A261,"                                                                                                                         W"))&lt;20,1,0)</f>
        <v>0</v>
      </c>
      <c r="J261" s="2">
        <f t="shared" ref="J261:J324" si="21">IF(FIND("P",CONCATENATE($A261,"                                                                                                     P"))&lt;20,1,0)</f>
        <v>1</v>
      </c>
      <c r="K261" s="2">
        <f t="shared" ref="K261:K324" si="22">IF(FIND("O",CONCATENATE($A261,"                                                                                                               O"))&lt;20,1,0)</f>
        <v>0</v>
      </c>
      <c r="L261" s="2">
        <f t="shared" ref="L261:L324" si="23">IF(I261+J261+K261&gt;0,1,0)</f>
        <v>1</v>
      </c>
      <c r="M261" s="2">
        <f t="shared" ref="M261:M324" si="24">IF(J261+I261=2,1,0)</f>
        <v>0</v>
      </c>
    </row>
    <row r="262" spans="1:13" x14ac:dyDescent="0.25">
      <c r="A262" s="35" t="s">
        <v>1</v>
      </c>
      <c r="B262" s="36" t="s">
        <v>770</v>
      </c>
      <c r="C262" s="38">
        <v>1905</v>
      </c>
      <c r="D262" s="38">
        <v>1961</v>
      </c>
      <c r="E262" s="39" t="s">
        <v>771</v>
      </c>
      <c r="F262" s="38">
        <v>441775</v>
      </c>
      <c r="G262" s="10"/>
      <c r="H262" s="10"/>
      <c r="I262" s="2">
        <f t="shared" si="20"/>
        <v>0</v>
      </c>
      <c r="J262" s="2">
        <f t="shared" si="21"/>
        <v>1</v>
      </c>
      <c r="K262" s="2">
        <f t="shared" si="22"/>
        <v>0</v>
      </c>
      <c r="L262" s="2">
        <f t="shared" si="23"/>
        <v>1</v>
      </c>
      <c r="M262" s="2">
        <f t="shared" si="24"/>
        <v>0</v>
      </c>
    </row>
    <row r="263" spans="1:13" x14ac:dyDescent="0.25">
      <c r="A263" s="35" t="s">
        <v>1</v>
      </c>
      <c r="B263" s="36" t="s">
        <v>1085</v>
      </c>
      <c r="C263" s="38">
        <v>1856</v>
      </c>
      <c r="D263" s="38">
        <v>1942</v>
      </c>
      <c r="E263" s="39" t="s">
        <v>1086</v>
      </c>
      <c r="F263" s="38">
        <v>442096</v>
      </c>
      <c r="G263" s="10"/>
      <c r="H263" s="10"/>
      <c r="I263" s="2">
        <f t="shared" si="20"/>
        <v>0</v>
      </c>
      <c r="J263" s="2">
        <f t="shared" si="21"/>
        <v>1</v>
      </c>
      <c r="K263" s="2">
        <f t="shared" si="22"/>
        <v>0</v>
      </c>
      <c r="L263" s="2">
        <f t="shared" si="23"/>
        <v>1</v>
      </c>
      <c r="M263" s="2">
        <f t="shared" si="24"/>
        <v>0</v>
      </c>
    </row>
    <row r="264" spans="1:13" x14ac:dyDescent="0.25">
      <c r="A264" s="32" t="s">
        <v>6</v>
      </c>
      <c r="B264" s="33" t="s">
        <v>348</v>
      </c>
      <c r="C264" s="32" t="s">
        <v>420</v>
      </c>
      <c r="D264" s="32" t="s">
        <v>421</v>
      </c>
      <c r="E264" s="33"/>
      <c r="F264" s="42"/>
      <c r="G264" s="10"/>
      <c r="H264" s="10"/>
      <c r="I264" s="2">
        <f t="shared" si="20"/>
        <v>1</v>
      </c>
      <c r="J264" s="2">
        <f t="shared" si="21"/>
        <v>0</v>
      </c>
      <c r="K264" s="2">
        <f t="shared" si="22"/>
        <v>0</v>
      </c>
      <c r="L264" s="2">
        <f t="shared" si="23"/>
        <v>1</v>
      </c>
      <c r="M264" s="2">
        <f t="shared" si="24"/>
        <v>0</v>
      </c>
    </row>
    <row r="265" spans="1:13" x14ac:dyDescent="0.25">
      <c r="A265" s="35" t="s">
        <v>1</v>
      </c>
      <c r="B265" s="36" t="s">
        <v>1081</v>
      </c>
      <c r="C265" s="38">
        <v>1887</v>
      </c>
      <c r="D265" s="38">
        <v>1887</v>
      </c>
      <c r="E265" s="39" t="s">
        <v>1082</v>
      </c>
      <c r="F265" s="38">
        <v>442094</v>
      </c>
      <c r="G265" s="10"/>
      <c r="H265" s="10"/>
      <c r="I265" s="2">
        <f t="shared" si="20"/>
        <v>0</v>
      </c>
      <c r="J265" s="2">
        <f t="shared" si="21"/>
        <v>1</v>
      </c>
      <c r="K265" s="2">
        <f t="shared" si="22"/>
        <v>0</v>
      </c>
      <c r="L265" s="2">
        <f t="shared" si="23"/>
        <v>1</v>
      </c>
      <c r="M265" s="2">
        <f t="shared" si="24"/>
        <v>0</v>
      </c>
    </row>
    <row r="266" spans="1:13" x14ac:dyDescent="0.25">
      <c r="A266" s="35" t="s">
        <v>1148</v>
      </c>
      <c r="B266" s="36" t="s">
        <v>1109</v>
      </c>
      <c r="C266" s="38" t="s">
        <v>1110</v>
      </c>
      <c r="D266" s="38">
        <v>1917</v>
      </c>
      <c r="E266" s="39" t="s">
        <v>1111</v>
      </c>
      <c r="F266" s="38">
        <v>442111</v>
      </c>
      <c r="G266" s="10"/>
      <c r="H266" s="10"/>
      <c r="I266" s="2">
        <f t="shared" si="20"/>
        <v>1</v>
      </c>
      <c r="J266" s="2">
        <f t="shared" si="21"/>
        <v>1</v>
      </c>
      <c r="K266" s="2">
        <f t="shared" si="22"/>
        <v>0</v>
      </c>
      <c r="L266" s="2">
        <f t="shared" si="23"/>
        <v>1</v>
      </c>
      <c r="M266" s="2">
        <f t="shared" si="24"/>
        <v>1</v>
      </c>
    </row>
    <row r="267" spans="1:13" x14ac:dyDescent="0.25">
      <c r="A267" s="35" t="s">
        <v>1</v>
      </c>
      <c r="B267" s="36" t="s">
        <v>1083</v>
      </c>
      <c r="C267" s="38">
        <v>1866</v>
      </c>
      <c r="D267" s="38">
        <v>1945</v>
      </c>
      <c r="E267" s="39" t="s">
        <v>1084</v>
      </c>
      <c r="F267" s="38">
        <v>442095</v>
      </c>
      <c r="G267" s="10"/>
      <c r="H267" s="10"/>
      <c r="I267" s="2">
        <f t="shared" si="20"/>
        <v>0</v>
      </c>
      <c r="J267" s="2">
        <f t="shared" si="21"/>
        <v>1</v>
      </c>
      <c r="K267" s="2">
        <f t="shared" si="22"/>
        <v>0</v>
      </c>
      <c r="L267" s="2">
        <f t="shared" si="23"/>
        <v>1</v>
      </c>
      <c r="M267" s="2">
        <f t="shared" si="24"/>
        <v>0</v>
      </c>
    </row>
    <row r="268" spans="1:13" x14ac:dyDescent="0.25">
      <c r="A268" s="35" t="s">
        <v>1</v>
      </c>
      <c r="B268" s="36" t="s">
        <v>683</v>
      </c>
      <c r="C268" s="38" t="s">
        <v>684</v>
      </c>
      <c r="D268" s="38" t="s">
        <v>685</v>
      </c>
      <c r="E268" s="39" t="s">
        <v>686</v>
      </c>
      <c r="F268" s="38">
        <v>441473</v>
      </c>
      <c r="G268" s="10"/>
      <c r="H268" s="10"/>
      <c r="I268" s="2">
        <f t="shared" si="20"/>
        <v>0</v>
      </c>
      <c r="J268" s="2">
        <f t="shared" si="21"/>
        <v>1</v>
      </c>
      <c r="K268" s="2">
        <f t="shared" si="22"/>
        <v>0</v>
      </c>
      <c r="L268" s="2">
        <f t="shared" si="23"/>
        <v>1</v>
      </c>
      <c r="M268" s="2">
        <f t="shared" si="24"/>
        <v>0</v>
      </c>
    </row>
    <row r="269" spans="1:13" x14ac:dyDescent="0.25">
      <c r="A269" s="35" t="s">
        <v>1</v>
      </c>
      <c r="B269" s="36" t="s">
        <v>604</v>
      </c>
      <c r="C269" s="38">
        <v>1884</v>
      </c>
      <c r="D269" s="38">
        <v>1967</v>
      </c>
      <c r="E269" s="39" t="s">
        <v>605</v>
      </c>
      <c r="F269" s="38">
        <v>441437</v>
      </c>
      <c r="G269" s="10"/>
      <c r="H269" s="10"/>
      <c r="I269" s="2">
        <f t="shared" si="20"/>
        <v>0</v>
      </c>
      <c r="J269" s="2">
        <f t="shared" si="21"/>
        <v>1</v>
      </c>
      <c r="K269" s="2">
        <f t="shared" si="22"/>
        <v>0</v>
      </c>
      <c r="L269" s="2">
        <f t="shared" si="23"/>
        <v>1</v>
      </c>
      <c r="M269" s="2">
        <f t="shared" si="24"/>
        <v>0</v>
      </c>
    </row>
    <row r="270" spans="1:13" x14ac:dyDescent="0.25">
      <c r="A270" s="35" t="s">
        <v>1</v>
      </c>
      <c r="B270" s="36" t="s">
        <v>679</v>
      </c>
      <c r="C270" s="38" t="s">
        <v>680</v>
      </c>
      <c r="D270" s="38" t="s">
        <v>681</v>
      </c>
      <c r="E270" s="39" t="s">
        <v>682</v>
      </c>
      <c r="F270" s="38">
        <v>441472</v>
      </c>
      <c r="G270" s="10"/>
      <c r="H270" s="10"/>
      <c r="I270" s="2">
        <f t="shared" si="20"/>
        <v>0</v>
      </c>
      <c r="J270" s="2">
        <f t="shared" si="21"/>
        <v>1</v>
      </c>
      <c r="K270" s="2">
        <f t="shared" si="22"/>
        <v>0</v>
      </c>
      <c r="L270" s="2">
        <f t="shared" si="23"/>
        <v>1</v>
      </c>
      <c r="M270" s="2">
        <f t="shared" si="24"/>
        <v>0</v>
      </c>
    </row>
    <row r="271" spans="1:13" x14ac:dyDescent="0.25">
      <c r="A271" s="35" t="s">
        <v>1</v>
      </c>
      <c r="B271" s="36" t="s">
        <v>606</v>
      </c>
      <c r="C271" s="38">
        <v>1890</v>
      </c>
      <c r="D271" s="38">
        <v>1972</v>
      </c>
      <c r="E271" s="39" t="s">
        <v>607</v>
      </c>
      <c r="F271" s="38">
        <v>441438</v>
      </c>
      <c r="G271" s="10"/>
      <c r="H271" s="10"/>
      <c r="I271" s="2">
        <f t="shared" si="20"/>
        <v>0</v>
      </c>
      <c r="J271" s="2">
        <f t="shared" si="21"/>
        <v>1</v>
      </c>
      <c r="K271" s="2">
        <f t="shared" si="22"/>
        <v>0</v>
      </c>
      <c r="L271" s="2">
        <f t="shared" si="23"/>
        <v>1</v>
      </c>
      <c r="M271" s="2">
        <f t="shared" si="24"/>
        <v>0</v>
      </c>
    </row>
    <row r="272" spans="1:13" x14ac:dyDescent="0.25">
      <c r="A272" s="35" t="s">
        <v>1</v>
      </c>
      <c r="B272" s="36" t="s">
        <v>663</v>
      </c>
      <c r="C272" s="38">
        <v>1916</v>
      </c>
      <c r="D272" s="38">
        <v>2004</v>
      </c>
      <c r="E272" s="39" t="s">
        <v>664</v>
      </c>
      <c r="F272" s="38">
        <v>441463</v>
      </c>
      <c r="G272" s="10"/>
      <c r="H272" s="10"/>
      <c r="I272" s="2">
        <f t="shared" si="20"/>
        <v>0</v>
      </c>
      <c r="J272" s="2">
        <f t="shared" si="21"/>
        <v>1</v>
      </c>
      <c r="K272" s="2">
        <f t="shared" si="22"/>
        <v>0</v>
      </c>
      <c r="L272" s="2">
        <f t="shared" si="23"/>
        <v>1</v>
      </c>
      <c r="M272" s="2">
        <f t="shared" si="24"/>
        <v>0</v>
      </c>
    </row>
    <row r="273" spans="1:13" x14ac:dyDescent="0.25">
      <c r="A273" s="35" t="s">
        <v>1</v>
      </c>
      <c r="B273" s="36" t="s">
        <v>665</v>
      </c>
      <c r="C273" s="38">
        <v>1916</v>
      </c>
      <c r="D273" s="38">
        <v>1985</v>
      </c>
      <c r="E273" s="39" t="s">
        <v>666</v>
      </c>
      <c r="F273" s="38">
        <v>441464</v>
      </c>
      <c r="G273" s="10"/>
      <c r="H273" s="10"/>
      <c r="I273" s="2">
        <f t="shared" si="20"/>
        <v>0</v>
      </c>
      <c r="J273" s="2">
        <f t="shared" si="21"/>
        <v>1</v>
      </c>
      <c r="K273" s="2">
        <f t="shared" si="22"/>
        <v>0</v>
      </c>
      <c r="L273" s="2">
        <f t="shared" si="23"/>
        <v>1</v>
      </c>
      <c r="M273" s="2">
        <f t="shared" si="24"/>
        <v>0</v>
      </c>
    </row>
    <row r="274" spans="1:13" x14ac:dyDescent="0.25">
      <c r="A274" s="35" t="s">
        <v>1</v>
      </c>
      <c r="B274" s="36" t="s">
        <v>931</v>
      </c>
      <c r="C274" s="38">
        <v>1874</v>
      </c>
      <c r="D274" s="38">
        <v>1945</v>
      </c>
      <c r="E274" s="39" t="s">
        <v>932</v>
      </c>
      <c r="F274" s="38">
        <v>442019</v>
      </c>
      <c r="G274" s="10"/>
      <c r="H274" s="10"/>
      <c r="I274" s="2">
        <f t="shared" si="20"/>
        <v>0</v>
      </c>
      <c r="J274" s="2">
        <f t="shared" si="21"/>
        <v>1</v>
      </c>
      <c r="K274" s="2">
        <f t="shared" si="22"/>
        <v>0</v>
      </c>
      <c r="L274" s="2">
        <f t="shared" si="23"/>
        <v>1</v>
      </c>
      <c r="M274" s="2">
        <f t="shared" si="24"/>
        <v>0</v>
      </c>
    </row>
    <row r="275" spans="1:13" x14ac:dyDescent="0.25">
      <c r="A275" s="35" t="s">
        <v>1</v>
      </c>
      <c r="B275" s="36" t="s">
        <v>933</v>
      </c>
      <c r="C275" s="38">
        <v>1876</v>
      </c>
      <c r="D275" s="38">
        <v>1963</v>
      </c>
      <c r="E275" s="39" t="s">
        <v>934</v>
      </c>
      <c r="F275" s="38">
        <v>442020</v>
      </c>
      <c r="G275" s="10"/>
      <c r="H275" s="10"/>
      <c r="I275" s="2">
        <f t="shared" si="20"/>
        <v>0</v>
      </c>
      <c r="J275" s="2">
        <f t="shared" si="21"/>
        <v>1</v>
      </c>
      <c r="K275" s="2">
        <f t="shared" si="22"/>
        <v>0</v>
      </c>
      <c r="L275" s="2">
        <f t="shared" si="23"/>
        <v>1</v>
      </c>
      <c r="M275" s="2">
        <f t="shared" si="24"/>
        <v>0</v>
      </c>
    </row>
    <row r="276" spans="1:13" ht="30" x14ac:dyDescent="0.25">
      <c r="A276" s="35" t="s">
        <v>1</v>
      </c>
      <c r="B276" s="36" t="s">
        <v>941</v>
      </c>
      <c r="C276" s="38">
        <v>1843</v>
      </c>
      <c r="D276" s="38">
        <v>1926</v>
      </c>
      <c r="E276" s="39" t="s">
        <v>942</v>
      </c>
      <c r="F276" s="38">
        <v>442023</v>
      </c>
      <c r="G276" s="10"/>
      <c r="H276" s="10"/>
      <c r="I276" s="2">
        <f t="shared" si="20"/>
        <v>0</v>
      </c>
      <c r="J276" s="2">
        <f t="shared" si="21"/>
        <v>1</v>
      </c>
      <c r="K276" s="2">
        <f t="shared" si="22"/>
        <v>0</v>
      </c>
      <c r="L276" s="2">
        <f t="shared" si="23"/>
        <v>1</v>
      </c>
      <c r="M276" s="2">
        <f t="shared" si="24"/>
        <v>0</v>
      </c>
    </row>
    <row r="277" spans="1:13" ht="30" x14ac:dyDescent="0.25">
      <c r="A277" s="35" t="s">
        <v>1</v>
      </c>
      <c r="B277" s="36" t="s">
        <v>939</v>
      </c>
      <c r="C277" s="38">
        <v>1840</v>
      </c>
      <c r="D277" s="38">
        <v>1923</v>
      </c>
      <c r="E277" s="39" t="s">
        <v>940</v>
      </c>
      <c r="F277" s="38">
        <v>442022</v>
      </c>
      <c r="G277" s="10"/>
      <c r="H277" s="10"/>
      <c r="I277" s="2">
        <f t="shared" si="20"/>
        <v>0</v>
      </c>
      <c r="J277" s="2">
        <f t="shared" si="21"/>
        <v>1</v>
      </c>
      <c r="K277" s="2">
        <f t="shared" si="22"/>
        <v>0</v>
      </c>
      <c r="L277" s="2">
        <f t="shared" si="23"/>
        <v>1</v>
      </c>
      <c r="M277" s="2">
        <f t="shared" si="24"/>
        <v>0</v>
      </c>
    </row>
    <row r="278" spans="1:13" x14ac:dyDescent="0.25">
      <c r="A278" s="35" t="s">
        <v>1</v>
      </c>
      <c r="B278" s="36" t="s">
        <v>935</v>
      </c>
      <c r="C278" s="40" t="s">
        <v>936</v>
      </c>
      <c r="D278" s="40" t="s">
        <v>937</v>
      </c>
      <c r="E278" s="39" t="s">
        <v>938</v>
      </c>
      <c r="F278" s="38">
        <v>442021</v>
      </c>
      <c r="G278" s="10"/>
      <c r="H278" s="10"/>
      <c r="I278" s="2">
        <f t="shared" si="20"/>
        <v>0</v>
      </c>
      <c r="J278" s="2">
        <f t="shared" si="21"/>
        <v>1</v>
      </c>
      <c r="K278" s="2">
        <f t="shared" si="22"/>
        <v>0</v>
      </c>
      <c r="L278" s="2">
        <f t="shared" si="23"/>
        <v>1</v>
      </c>
      <c r="M278" s="2">
        <f t="shared" si="24"/>
        <v>0</v>
      </c>
    </row>
    <row r="279" spans="1:13" ht="15.75" x14ac:dyDescent="0.25">
      <c r="A279" s="29" t="s">
        <v>0</v>
      </c>
      <c r="B279" s="30" t="s">
        <v>43</v>
      </c>
      <c r="C279" s="31" t="s">
        <v>11</v>
      </c>
      <c r="D279" s="31" t="s">
        <v>12</v>
      </c>
      <c r="E279" s="31" t="s">
        <v>13</v>
      </c>
      <c r="F279" s="48"/>
      <c r="G279" s="28"/>
      <c r="H279" s="28"/>
      <c r="I279" s="2">
        <f t="shared" si="20"/>
        <v>0</v>
      </c>
      <c r="J279" s="2">
        <f t="shared" si="21"/>
        <v>0</v>
      </c>
      <c r="K279" s="2">
        <f t="shared" si="22"/>
        <v>0</v>
      </c>
      <c r="L279" s="2">
        <f t="shared" si="23"/>
        <v>0</v>
      </c>
      <c r="M279" s="2">
        <f t="shared" si="24"/>
        <v>0</v>
      </c>
    </row>
    <row r="280" spans="1:13" x14ac:dyDescent="0.25">
      <c r="A280" s="35" t="s">
        <v>1</v>
      </c>
      <c r="B280" s="36" t="s">
        <v>701</v>
      </c>
      <c r="C280" s="36" t="s">
        <v>702</v>
      </c>
      <c r="D280" s="38"/>
      <c r="E280" s="39" t="s">
        <v>703</v>
      </c>
      <c r="F280" s="38">
        <v>441481</v>
      </c>
      <c r="G280" s="10"/>
      <c r="H280" s="10"/>
      <c r="I280" s="2">
        <f t="shared" si="20"/>
        <v>0</v>
      </c>
      <c r="J280" s="2">
        <f t="shared" si="21"/>
        <v>1</v>
      </c>
      <c r="K280" s="2">
        <f t="shared" si="22"/>
        <v>0</v>
      </c>
      <c r="L280" s="2">
        <f t="shared" si="23"/>
        <v>1</v>
      </c>
      <c r="M280" s="2">
        <f t="shared" si="24"/>
        <v>0</v>
      </c>
    </row>
    <row r="281" spans="1:13" x14ac:dyDescent="0.25">
      <c r="A281" s="35" t="s">
        <v>1148</v>
      </c>
      <c r="B281" s="36" t="s">
        <v>715</v>
      </c>
      <c r="C281" s="38" t="s">
        <v>1172</v>
      </c>
      <c r="D281" s="38" t="s">
        <v>716</v>
      </c>
      <c r="E281" s="39" t="s">
        <v>717</v>
      </c>
      <c r="F281" s="38">
        <v>441486</v>
      </c>
      <c r="G281" s="10"/>
      <c r="H281" s="10"/>
      <c r="I281" s="2">
        <f t="shared" si="20"/>
        <v>1</v>
      </c>
      <c r="J281" s="2">
        <f t="shared" si="21"/>
        <v>1</v>
      </c>
      <c r="K281" s="2">
        <f t="shared" si="22"/>
        <v>0</v>
      </c>
      <c r="L281" s="2">
        <f t="shared" si="23"/>
        <v>1</v>
      </c>
      <c r="M281" s="2">
        <f t="shared" si="24"/>
        <v>1</v>
      </c>
    </row>
    <row r="282" spans="1:13" x14ac:dyDescent="0.25">
      <c r="A282" s="35" t="s">
        <v>1148</v>
      </c>
      <c r="B282" s="36" t="s">
        <v>704</v>
      </c>
      <c r="C282" s="38" t="s">
        <v>705</v>
      </c>
      <c r="D282" s="38" t="s">
        <v>706</v>
      </c>
      <c r="E282" s="39" t="s">
        <v>703</v>
      </c>
      <c r="F282" s="38">
        <v>441482</v>
      </c>
      <c r="G282" s="10"/>
      <c r="H282" s="10"/>
      <c r="I282" s="2">
        <f t="shared" si="20"/>
        <v>1</v>
      </c>
      <c r="J282" s="2">
        <f t="shared" si="21"/>
        <v>1</v>
      </c>
      <c r="K282" s="2">
        <f t="shared" si="22"/>
        <v>0</v>
      </c>
      <c r="L282" s="2">
        <f t="shared" si="23"/>
        <v>1</v>
      </c>
      <c r="M282" s="2">
        <f t="shared" si="24"/>
        <v>1</v>
      </c>
    </row>
    <row r="283" spans="1:13" x14ac:dyDescent="0.25">
      <c r="A283" s="35" t="s">
        <v>1148</v>
      </c>
      <c r="B283" s="36" t="s">
        <v>718</v>
      </c>
      <c r="C283" s="38" t="s">
        <v>719</v>
      </c>
      <c r="D283" s="38" t="s">
        <v>720</v>
      </c>
      <c r="E283" s="39" t="s">
        <v>703</v>
      </c>
      <c r="F283" s="38">
        <v>441487</v>
      </c>
      <c r="G283" s="10"/>
      <c r="H283" s="10"/>
      <c r="I283" s="2">
        <f t="shared" si="20"/>
        <v>1</v>
      </c>
      <c r="J283" s="2">
        <f t="shared" si="21"/>
        <v>1</v>
      </c>
      <c r="K283" s="2">
        <f t="shared" si="22"/>
        <v>0</v>
      </c>
      <c r="L283" s="2">
        <f t="shared" si="23"/>
        <v>1</v>
      </c>
      <c r="M283" s="2">
        <f t="shared" si="24"/>
        <v>1</v>
      </c>
    </row>
    <row r="284" spans="1:13" x14ac:dyDescent="0.25">
      <c r="A284" s="35" t="s">
        <v>1</v>
      </c>
      <c r="B284" s="36" t="s">
        <v>708</v>
      </c>
      <c r="C284" s="38" t="s">
        <v>709</v>
      </c>
      <c r="D284" s="38" t="s">
        <v>710</v>
      </c>
      <c r="E284" s="39" t="s">
        <v>703</v>
      </c>
      <c r="F284" s="38">
        <v>441484</v>
      </c>
      <c r="G284" s="10"/>
      <c r="H284" s="10"/>
      <c r="I284" s="2">
        <f t="shared" si="20"/>
        <v>0</v>
      </c>
      <c r="J284" s="2">
        <f t="shared" si="21"/>
        <v>1</v>
      </c>
      <c r="K284" s="2">
        <f t="shared" si="22"/>
        <v>0</v>
      </c>
      <c r="L284" s="2">
        <f t="shared" si="23"/>
        <v>1</v>
      </c>
      <c r="M284" s="2">
        <f t="shared" si="24"/>
        <v>0</v>
      </c>
    </row>
    <row r="285" spans="1:13" x14ac:dyDescent="0.25">
      <c r="A285" s="35" t="s">
        <v>1148</v>
      </c>
      <c r="B285" s="36" t="s">
        <v>711</v>
      </c>
      <c r="C285" s="38" t="s">
        <v>712</v>
      </c>
      <c r="D285" s="38" t="s">
        <v>713</v>
      </c>
      <c r="E285" s="39" t="s">
        <v>714</v>
      </c>
      <c r="F285" s="38">
        <v>441485</v>
      </c>
      <c r="G285" s="10"/>
      <c r="H285" s="10"/>
      <c r="I285" s="2">
        <f t="shared" si="20"/>
        <v>1</v>
      </c>
      <c r="J285" s="2">
        <f t="shared" si="21"/>
        <v>1</v>
      </c>
      <c r="K285" s="2">
        <f t="shared" si="22"/>
        <v>0</v>
      </c>
      <c r="L285" s="2">
        <f t="shared" si="23"/>
        <v>1</v>
      </c>
      <c r="M285" s="2">
        <f t="shared" si="24"/>
        <v>1</v>
      </c>
    </row>
    <row r="286" spans="1:13" ht="15.75" x14ac:dyDescent="0.25">
      <c r="A286" s="29" t="s">
        <v>0</v>
      </c>
      <c r="B286" s="30" t="s">
        <v>44</v>
      </c>
      <c r="C286" s="31" t="s">
        <v>11</v>
      </c>
      <c r="D286" s="31" t="s">
        <v>12</v>
      </c>
      <c r="E286" s="31" t="s">
        <v>13</v>
      </c>
      <c r="F286" s="48"/>
      <c r="G286" s="28"/>
      <c r="H286" s="28"/>
      <c r="I286" s="2">
        <f t="shared" si="20"/>
        <v>0</v>
      </c>
      <c r="J286" s="2">
        <f t="shared" si="21"/>
        <v>0</v>
      </c>
      <c r="K286" s="2">
        <f t="shared" si="22"/>
        <v>0</v>
      </c>
      <c r="L286" s="2">
        <f t="shared" si="23"/>
        <v>0</v>
      </c>
      <c r="M286" s="2">
        <f t="shared" si="24"/>
        <v>0</v>
      </c>
    </row>
    <row r="287" spans="1:13" x14ac:dyDescent="0.25">
      <c r="A287" s="35" t="s">
        <v>1</v>
      </c>
      <c r="B287" s="36" t="s">
        <v>968</v>
      </c>
      <c r="C287" s="38" t="s">
        <v>969</v>
      </c>
      <c r="D287" s="38" t="s">
        <v>970</v>
      </c>
      <c r="E287" s="39" t="s">
        <v>971</v>
      </c>
      <c r="F287" s="38">
        <v>442032</v>
      </c>
      <c r="G287" s="10"/>
      <c r="H287" s="10"/>
      <c r="I287" s="2">
        <f t="shared" si="20"/>
        <v>0</v>
      </c>
      <c r="J287" s="2">
        <f t="shared" si="21"/>
        <v>1</v>
      </c>
      <c r="K287" s="2">
        <f t="shared" si="22"/>
        <v>0</v>
      </c>
      <c r="L287" s="2">
        <f t="shared" si="23"/>
        <v>1</v>
      </c>
      <c r="M287" s="2">
        <f t="shared" si="24"/>
        <v>0</v>
      </c>
    </row>
    <row r="288" spans="1:13" x14ac:dyDescent="0.25">
      <c r="A288" s="35" t="s">
        <v>1</v>
      </c>
      <c r="B288" s="36" t="s">
        <v>965</v>
      </c>
      <c r="C288" s="40" t="s">
        <v>966</v>
      </c>
      <c r="D288" s="38" t="s">
        <v>967</v>
      </c>
      <c r="E288" s="39" t="s">
        <v>964</v>
      </c>
      <c r="F288" s="38">
        <v>442031</v>
      </c>
      <c r="G288" s="10"/>
      <c r="H288" s="10"/>
      <c r="I288" s="2">
        <f t="shared" si="20"/>
        <v>0</v>
      </c>
      <c r="J288" s="2">
        <f t="shared" si="21"/>
        <v>1</v>
      </c>
      <c r="K288" s="2">
        <f t="shared" si="22"/>
        <v>0</v>
      </c>
      <c r="L288" s="2">
        <f t="shared" si="23"/>
        <v>1</v>
      </c>
      <c r="M288" s="2">
        <f t="shared" si="24"/>
        <v>0</v>
      </c>
    </row>
    <row r="289" spans="1:13" x14ac:dyDescent="0.25">
      <c r="A289" s="35" t="s">
        <v>1148</v>
      </c>
      <c r="B289" s="36" t="s">
        <v>972</v>
      </c>
      <c r="C289" s="38" t="s">
        <v>973</v>
      </c>
      <c r="D289" s="38" t="s">
        <v>974</v>
      </c>
      <c r="E289" s="39" t="s">
        <v>975</v>
      </c>
      <c r="F289" s="38">
        <v>442033</v>
      </c>
      <c r="G289" s="10"/>
      <c r="H289" s="10"/>
      <c r="I289" s="2">
        <f t="shared" si="20"/>
        <v>1</v>
      </c>
      <c r="J289" s="2">
        <f t="shared" si="21"/>
        <v>1</v>
      </c>
      <c r="K289" s="2">
        <f t="shared" si="22"/>
        <v>0</v>
      </c>
      <c r="L289" s="2">
        <f t="shared" si="23"/>
        <v>1</v>
      </c>
      <c r="M289" s="2">
        <f t="shared" si="24"/>
        <v>1</v>
      </c>
    </row>
    <row r="290" spans="1:13" x14ac:dyDescent="0.25">
      <c r="A290" s="35" t="s">
        <v>1</v>
      </c>
      <c r="B290" s="36" t="s">
        <v>961</v>
      </c>
      <c r="C290" s="38" t="s">
        <v>962</v>
      </c>
      <c r="D290" s="38" t="s">
        <v>963</v>
      </c>
      <c r="E290" s="39" t="s">
        <v>964</v>
      </c>
      <c r="F290" s="38">
        <v>442030</v>
      </c>
      <c r="G290" s="10"/>
      <c r="H290" s="10"/>
      <c r="I290" s="2">
        <f t="shared" si="20"/>
        <v>0</v>
      </c>
      <c r="J290" s="2">
        <f t="shared" si="21"/>
        <v>1</v>
      </c>
      <c r="K290" s="2">
        <f t="shared" si="22"/>
        <v>0</v>
      </c>
      <c r="L290" s="2">
        <f t="shared" si="23"/>
        <v>1</v>
      </c>
      <c r="M290" s="2">
        <f t="shared" si="24"/>
        <v>0</v>
      </c>
    </row>
    <row r="291" spans="1:13" x14ac:dyDescent="0.25">
      <c r="A291" s="35" t="s">
        <v>1148</v>
      </c>
      <c r="B291" s="36" t="s">
        <v>1117</v>
      </c>
      <c r="C291" s="38" t="s">
        <v>389</v>
      </c>
      <c r="D291" s="38" t="s">
        <v>1118</v>
      </c>
      <c r="E291" s="42"/>
      <c r="F291" s="38">
        <v>442116</v>
      </c>
      <c r="G291" s="10"/>
      <c r="H291" s="10"/>
      <c r="I291" s="2">
        <f t="shared" si="20"/>
        <v>1</v>
      </c>
      <c r="J291" s="2">
        <f t="shared" si="21"/>
        <v>1</v>
      </c>
      <c r="K291" s="2">
        <f t="shared" si="22"/>
        <v>0</v>
      </c>
      <c r="L291" s="2">
        <f t="shared" si="23"/>
        <v>1</v>
      </c>
      <c r="M291" s="2">
        <f t="shared" si="24"/>
        <v>1</v>
      </c>
    </row>
    <row r="292" spans="1:13" x14ac:dyDescent="0.25">
      <c r="A292" s="35" t="s">
        <v>1</v>
      </c>
      <c r="B292" s="36" t="s">
        <v>1122</v>
      </c>
      <c r="C292" s="38">
        <v>1900</v>
      </c>
      <c r="D292" s="38">
        <v>1976</v>
      </c>
      <c r="E292" s="39" t="s">
        <v>1123</v>
      </c>
      <c r="F292" s="38">
        <v>442118</v>
      </c>
      <c r="G292" s="10"/>
      <c r="H292" s="10"/>
      <c r="I292" s="2">
        <f t="shared" si="20"/>
        <v>0</v>
      </c>
      <c r="J292" s="2">
        <f t="shared" si="21"/>
        <v>1</v>
      </c>
      <c r="K292" s="2">
        <f t="shared" si="22"/>
        <v>0</v>
      </c>
      <c r="L292" s="2">
        <f t="shared" si="23"/>
        <v>1</v>
      </c>
      <c r="M292" s="2">
        <f t="shared" si="24"/>
        <v>0</v>
      </c>
    </row>
    <row r="293" spans="1:13" x14ac:dyDescent="0.25">
      <c r="A293" s="35" t="s">
        <v>1</v>
      </c>
      <c r="B293" s="36" t="s">
        <v>1119</v>
      </c>
      <c r="C293" s="38" t="s">
        <v>1120</v>
      </c>
      <c r="D293" s="38" t="s">
        <v>1121</v>
      </c>
      <c r="E293" s="42" t="str">
        <f>CONCATENATE("/Married to: ",E290)</f>
        <v>/Married to: /Adjacent Stone to: Olson, Bertina U and  Mandius</v>
      </c>
      <c r="F293" s="38">
        <v>442117</v>
      </c>
      <c r="G293" s="10"/>
      <c r="H293" s="10"/>
      <c r="I293" s="2">
        <f t="shared" si="20"/>
        <v>0</v>
      </c>
      <c r="J293" s="2">
        <f t="shared" si="21"/>
        <v>1</v>
      </c>
      <c r="K293" s="2">
        <f t="shared" si="22"/>
        <v>0</v>
      </c>
      <c r="L293" s="2">
        <f t="shared" si="23"/>
        <v>1</v>
      </c>
      <c r="M293" s="2">
        <f t="shared" si="24"/>
        <v>0</v>
      </c>
    </row>
    <row r="294" spans="1:13" x14ac:dyDescent="0.25">
      <c r="A294" s="35" t="s">
        <v>1</v>
      </c>
      <c r="B294" s="36" t="s">
        <v>1126</v>
      </c>
      <c r="C294" s="38">
        <v>1906</v>
      </c>
      <c r="D294" s="38">
        <v>2000</v>
      </c>
      <c r="E294" s="39" t="s">
        <v>1127</v>
      </c>
      <c r="F294" s="38">
        <v>442120</v>
      </c>
      <c r="G294" s="10"/>
      <c r="H294" s="10"/>
      <c r="I294" s="2">
        <f t="shared" si="20"/>
        <v>0</v>
      </c>
      <c r="J294" s="2">
        <f t="shared" si="21"/>
        <v>1</v>
      </c>
      <c r="K294" s="2">
        <f t="shared" si="22"/>
        <v>0</v>
      </c>
      <c r="L294" s="2">
        <f t="shared" si="23"/>
        <v>1</v>
      </c>
      <c r="M294" s="2">
        <f t="shared" si="24"/>
        <v>0</v>
      </c>
    </row>
    <row r="295" spans="1:13" x14ac:dyDescent="0.25">
      <c r="A295" s="35" t="s">
        <v>1</v>
      </c>
      <c r="B295" s="36" t="s">
        <v>1124</v>
      </c>
      <c r="C295" s="38">
        <v>1905</v>
      </c>
      <c r="D295" s="38">
        <v>1989</v>
      </c>
      <c r="E295" s="39" t="s">
        <v>1125</v>
      </c>
      <c r="F295" s="38">
        <v>442119</v>
      </c>
      <c r="G295" s="10"/>
      <c r="H295" s="10"/>
      <c r="I295" s="2">
        <f t="shared" si="20"/>
        <v>0</v>
      </c>
      <c r="J295" s="2">
        <f t="shared" si="21"/>
        <v>1</v>
      </c>
      <c r="K295" s="2">
        <f t="shared" si="22"/>
        <v>0</v>
      </c>
      <c r="L295" s="2">
        <f t="shared" si="23"/>
        <v>1</v>
      </c>
      <c r="M295" s="2">
        <f t="shared" si="24"/>
        <v>0</v>
      </c>
    </row>
    <row r="296" spans="1:13" ht="15.75" x14ac:dyDescent="0.25">
      <c r="A296" s="29" t="s">
        <v>0</v>
      </c>
      <c r="B296" s="30" t="s">
        <v>45</v>
      </c>
      <c r="C296" s="31" t="s">
        <v>11</v>
      </c>
      <c r="D296" s="31" t="s">
        <v>12</v>
      </c>
      <c r="E296" s="31" t="s">
        <v>13</v>
      </c>
      <c r="F296" s="48"/>
      <c r="G296" s="28"/>
      <c r="H296" s="28"/>
      <c r="I296" s="2">
        <f t="shared" si="20"/>
        <v>0</v>
      </c>
      <c r="J296" s="2">
        <f t="shared" si="21"/>
        <v>0</v>
      </c>
      <c r="K296" s="2">
        <f t="shared" si="22"/>
        <v>0</v>
      </c>
      <c r="L296" s="2">
        <f t="shared" si="23"/>
        <v>0</v>
      </c>
      <c r="M296" s="2">
        <f t="shared" si="24"/>
        <v>0</v>
      </c>
    </row>
    <row r="297" spans="1:13" x14ac:dyDescent="0.25">
      <c r="A297" s="35" t="s">
        <v>1</v>
      </c>
      <c r="B297" s="36" t="s">
        <v>691</v>
      </c>
      <c r="C297" s="38" t="s">
        <v>692</v>
      </c>
      <c r="D297" s="37" t="s">
        <v>693</v>
      </c>
      <c r="E297" s="39" t="s">
        <v>27</v>
      </c>
      <c r="F297" s="38">
        <v>441478</v>
      </c>
      <c r="G297" s="10"/>
      <c r="H297" s="10"/>
      <c r="I297" s="2">
        <f t="shared" si="20"/>
        <v>0</v>
      </c>
      <c r="J297" s="2">
        <f t="shared" si="21"/>
        <v>1</v>
      </c>
      <c r="K297" s="2">
        <f t="shared" si="22"/>
        <v>0</v>
      </c>
      <c r="L297" s="2">
        <f t="shared" si="23"/>
        <v>1</v>
      </c>
      <c r="M297" s="2">
        <f t="shared" si="24"/>
        <v>0</v>
      </c>
    </row>
    <row r="298" spans="1:13" x14ac:dyDescent="0.25">
      <c r="A298" s="32" t="s">
        <v>6</v>
      </c>
      <c r="B298" s="33" t="s">
        <v>245</v>
      </c>
      <c r="C298" s="32" t="s">
        <v>404</v>
      </c>
      <c r="D298" s="32" t="s">
        <v>385</v>
      </c>
      <c r="E298" s="33"/>
      <c r="F298" s="42"/>
      <c r="G298" s="10"/>
      <c r="H298" s="10"/>
      <c r="I298" s="2">
        <f t="shared" si="20"/>
        <v>1</v>
      </c>
      <c r="J298" s="2">
        <f t="shared" si="21"/>
        <v>0</v>
      </c>
      <c r="K298" s="2">
        <f t="shared" si="22"/>
        <v>0</v>
      </c>
      <c r="L298" s="2">
        <f t="shared" si="23"/>
        <v>1</v>
      </c>
      <c r="M298" s="2">
        <f t="shared" si="24"/>
        <v>0</v>
      </c>
    </row>
    <row r="299" spans="1:13" x14ac:dyDescent="0.25">
      <c r="A299" s="35" t="s">
        <v>1148</v>
      </c>
      <c r="B299" s="36" t="s">
        <v>976</v>
      </c>
      <c r="C299" s="38">
        <v>1878</v>
      </c>
      <c r="D299" s="38">
        <v>1900</v>
      </c>
      <c r="E299" s="39" t="s">
        <v>522</v>
      </c>
      <c r="F299" s="38">
        <v>442034</v>
      </c>
      <c r="G299" s="10"/>
      <c r="H299" s="10"/>
      <c r="I299" s="2">
        <f t="shared" si="20"/>
        <v>1</v>
      </c>
      <c r="J299" s="2">
        <f t="shared" si="21"/>
        <v>1</v>
      </c>
      <c r="K299" s="2">
        <f t="shared" si="22"/>
        <v>0</v>
      </c>
      <c r="L299" s="2">
        <f t="shared" si="23"/>
        <v>1</v>
      </c>
      <c r="M299" s="2">
        <f t="shared" si="24"/>
        <v>1</v>
      </c>
    </row>
    <row r="300" spans="1:13" x14ac:dyDescent="0.25">
      <c r="A300" s="35" t="s">
        <v>1</v>
      </c>
      <c r="B300" s="36" t="s">
        <v>641</v>
      </c>
      <c r="C300" s="38"/>
      <c r="D300" s="38"/>
      <c r="E300" s="39" t="s">
        <v>642</v>
      </c>
      <c r="F300" s="38">
        <v>441454</v>
      </c>
      <c r="G300" s="10"/>
      <c r="H300" s="10"/>
      <c r="I300" s="2">
        <f t="shared" si="20"/>
        <v>0</v>
      </c>
      <c r="J300" s="2">
        <f t="shared" si="21"/>
        <v>1</v>
      </c>
      <c r="K300" s="2">
        <f t="shared" si="22"/>
        <v>0</v>
      </c>
      <c r="L300" s="2">
        <f t="shared" si="23"/>
        <v>1</v>
      </c>
      <c r="M300" s="2">
        <f t="shared" si="24"/>
        <v>0</v>
      </c>
    </row>
    <row r="301" spans="1:13" ht="15.75" x14ac:dyDescent="0.25">
      <c r="A301" s="29" t="s">
        <v>0</v>
      </c>
      <c r="B301" s="30" t="s">
        <v>46</v>
      </c>
      <c r="C301" s="31" t="s">
        <v>11</v>
      </c>
      <c r="D301" s="31" t="s">
        <v>12</v>
      </c>
      <c r="E301" s="31" t="s">
        <v>13</v>
      </c>
      <c r="F301" s="48"/>
      <c r="G301" s="28"/>
      <c r="H301" s="28"/>
      <c r="I301" s="2">
        <f t="shared" si="20"/>
        <v>0</v>
      </c>
      <c r="J301" s="2">
        <f t="shared" si="21"/>
        <v>0</v>
      </c>
      <c r="K301" s="2">
        <f t="shared" si="22"/>
        <v>0</v>
      </c>
      <c r="L301" s="2">
        <f t="shared" si="23"/>
        <v>0</v>
      </c>
      <c r="M301" s="2">
        <f t="shared" si="24"/>
        <v>0</v>
      </c>
    </row>
    <row r="302" spans="1:13" x14ac:dyDescent="0.25">
      <c r="A302" s="35" t="s">
        <v>1</v>
      </c>
      <c r="B302" s="36" t="s">
        <v>1163</v>
      </c>
      <c r="C302" s="40" t="s">
        <v>822</v>
      </c>
      <c r="D302" s="38" t="s">
        <v>823</v>
      </c>
      <c r="E302" s="39" t="s">
        <v>1164</v>
      </c>
      <c r="F302" s="38">
        <v>441813</v>
      </c>
      <c r="G302" s="10"/>
      <c r="H302" s="10"/>
      <c r="I302" s="2">
        <f t="shared" si="20"/>
        <v>0</v>
      </c>
      <c r="J302" s="2">
        <f t="shared" si="21"/>
        <v>1</v>
      </c>
      <c r="K302" s="2">
        <f t="shared" si="22"/>
        <v>0</v>
      </c>
      <c r="L302" s="2">
        <f t="shared" si="23"/>
        <v>1</v>
      </c>
      <c r="M302" s="2">
        <f t="shared" si="24"/>
        <v>0</v>
      </c>
    </row>
    <row r="303" spans="1:13" x14ac:dyDescent="0.25">
      <c r="A303" s="35" t="s">
        <v>1148</v>
      </c>
      <c r="B303" s="36" t="s">
        <v>954</v>
      </c>
      <c r="C303" s="38" t="s">
        <v>955</v>
      </c>
      <c r="D303" s="38" t="s">
        <v>956</v>
      </c>
      <c r="E303" s="39" t="s">
        <v>522</v>
      </c>
      <c r="F303" s="47">
        <v>442027</v>
      </c>
      <c r="G303" s="10"/>
      <c r="H303" s="10"/>
      <c r="I303" s="2">
        <f t="shared" si="20"/>
        <v>1</v>
      </c>
      <c r="J303" s="2">
        <f t="shared" si="21"/>
        <v>1</v>
      </c>
      <c r="K303" s="2">
        <f t="shared" si="22"/>
        <v>0</v>
      </c>
      <c r="L303" s="2">
        <f t="shared" si="23"/>
        <v>1</v>
      </c>
      <c r="M303" s="2">
        <f t="shared" si="24"/>
        <v>1</v>
      </c>
    </row>
    <row r="304" spans="1:13" ht="15.75" x14ac:dyDescent="0.25">
      <c r="A304" s="29" t="s">
        <v>0</v>
      </c>
      <c r="B304" s="30" t="s">
        <v>47</v>
      </c>
      <c r="C304" s="31" t="s">
        <v>11</v>
      </c>
      <c r="D304" s="31" t="s">
        <v>12</v>
      </c>
      <c r="E304" s="31" t="s">
        <v>13</v>
      </c>
      <c r="F304" s="48"/>
      <c r="G304" s="28"/>
      <c r="H304" s="28"/>
      <c r="I304" s="2">
        <f t="shared" si="20"/>
        <v>0</v>
      </c>
      <c r="J304" s="2">
        <f t="shared" si="21"/>
        <v>0</v>
      </c>
      <c r="K304" s="2">
        <f t="shared" si="22"/>
        <v>0</v>
      </c>
      <c r="L304" s="2">
        <f t="shared" si="23"/>
        <v>0</v>
      </c>
      <c r="M304" s="2">
        <f t="shared" si="24"/>
        <v>0</v>
      </c>
    </row>
    <row r="305" spans="1:13" x14ac:dyDescent="0.25">
      <c r="A305" s="35" t="s">
        <v>1148</v>
      </c>
      <c r="B305" s="36" t="s">
        <v>1159</v>
      </c>
      <c r="C305" s="38" t="s">
        <v>1089</v>
      </c>
      <c r="D305" s="38" t="s">
        <v>1090</v>
      </c>
      <c r="E305" s="33" t="s">
        <v>1161</v>
      </c>
      <c r="F305" s="47">
        <v>442101</v>
      </c>
      <c r="G305" s="10"/>
      <c r="H305" s="10"/>
      <c r="I305" s="2">
        <f t="shared" si="20"/>
        <v>1</v>
      </c>
      <c r="J305" s="2">
        <f t="shared" si="21"/>
        <v>1</v>
      </c>
      <c r="K305" s="2">
        <f t="shared" si="22"/>
        <v>0</v>
      </c>
      <c r="L305" s="2">
        <f t="shared" si="23"/>
        <v>1</v>
      </c>
      <c r="M305" s="2">
        <f t="shared" si="24"/>
        <v>1</v>
      </c>
    </row>
    <row r="306" spans="1:13" ht="30" x14ac:dyDescent="0.25">
      <c r="A306" s="35" t="s">
        <v>1148</v>
      </c>
      <c r="B306" s="36" t="s">
        <v>1167</v>
      </c>
      <c r="C306" s="38" t="s">
        <v>390</v>
      </c>
      <c r="D306" s="38" t="s">
        <v>391</v>
      </c>
      <c r="E306" s="39" t="s">
        <v>1162</v>
      </c>
      <c r="F306" s="47">
        <v>442098</v>
      </c>
      <c r="G306" s="10"/>
      <c r="H306" s="10"/>
      <c r="I306" s="2">
        <f t="shared" si="20"/>
        <v>1</v>
      </c>
      <c r="J306" s="2">
        <f t="shared" si="21"/>
        <v>1</v>
      </c>
      <c r="K306" s="2">
        <f t="shared" si="22"/>
        <v>0</v>
      </c>
      <c r="L306" s="2">
        <f t="shared" si="23"/>
        <v>1</v>
      </c>
      <c r="M306" s="2">
        <f t="shared" si="24"/>
        <v>1</v>
      </c>
    </row>
    <row r="307" spans="1:13" x14ac:dyDescent="0.25">
      <c r="A307" s="32" t="s">
        <v>6</v>
      </c>
      <c r="B307" s="33" t="s">
        <v>192</v>
      </c>
      <c r="C307" s="32" t="s">
        <v>392</v>
      </c>
      <c r="D307" s="32" t="s">
        <v>393</v>
      </c>
      <c r="E307" s="33"/>
      <c r="F307" s="42"/>
      <c r="G307" s="10"/>
      <c r="H307" s="10"/>
      <c r="I307" s="2">
        <f t="shared" si="20"/>
        <v>1</v>
      </c>
      <c r="J307" s="2">
        <f t="shared" si="21"/>
        <v>0</v>
      </c>
      <c r="K307" s="2">
        <f t="shared" si="22"/>
        <v>0</v>
      </c>
      <c r="L307" s="2">
        <f t="shared" si="23"/>
        <v>1</v>
      </c>
      <c r="M307" s="2">
        <f t="shared" si="24"/>
        <v>0</v>
      </c>
    </row>
    <row r="308" spans="1:13" x14ac:dyDescent="0.25">
      <c r="A308" s="35" t="s">
        <v>1148</v>
      </c>
      <c r="B308" s="36" t="s">
        <v>1160</v>
      </c>
      <c r="C308" s="38" t="s">
        <v>394</v>
      </c>
      <c r="D308" s="38" t="s">
        <v>1088</v>
      </c>
      <c r="E308" s="33" t="s">
        <v>1182</v>
      </c>
      <c r="F308" s="38">
        <v>442100</v>
      </c>
      <c r="G308" s="10"/>
      <c r="H308" s="10"/>
      <c r="I308" s="2">
        <f t="shared" si="20"/>
        <v>1</v>
      </c>
      <c r="J308" s="2">
        <f t="shared" si="21"/>
        <v>1</v>
      </c>
      <c r="K308" s="2">
        <f t="shared" si="22"/>
        <v>0</v>
      </c>
      <c r="L308" s="2">
        <f t="shared" si="23"/>
        <v>1</v>
      </c>
      <c r="M308" s="2">
        <f t="shared" si="24"/>
        <v>1</v>
      </c>
    </row>
    <row r="309" spans="1:13" x14ac:dyDescent="0.25">
      <c r="A309" s="35" t="s">
        <v>1</v>
      </c>
      <c r="B309" s="36" t="s">
        <v>735</v>
      </c>
      <c r="C309" s="38" t="s">
        <v>736</v>
      </c>
      <c r="D309" s="38" t="s">
        <v>737</v>
      </c>
      <c r="E309" s="39" t="s">
        <v>27</v>
      </c>
      <c r="F309" s="38">
        <v>441492</v>
      </c>
      <c r="G309" s="10"/>
      <c r="H309" s="10"/>
      <c r="I309" s="2">
        <f t="shared" si="20"/>
        <v>0</v>
      </c>
      <c r="J309" s="2">
        <f t="shared" si="21"/>
        <v>1</v>
      </c>
      <c r="K309" s="2">
        <f t="shared" si="22"/>
        <v>0</v>
      </c>
      <c r="L309" s="2">
        <f t="shared" si="23"/>
        <v>1</v>
      </c>
      <c r="M309" s="2">
        <f t="shared" si="24"/>
        <v>0</v>
      </c>
    </row>
    <row r="310" spans="1:13" ht="15.75" x14ac:dyDescent="0.25">
      <c r="A310" s="29" t="s">
        <v>0</v>
      </c>
      <c r="B310" s="30" t="s">
        <v>48</v>
      </c>
      <c r="C310" s="31" t="s">
        <v>11</v>
      </c>
      <c r="D310" s="31" t="s">
        <v>12</v>
      </c>
      <c r="E310" s="31" t="s">
        <v>13</v>
      </c>
      <c r="F310" s="48"/>
      <c r="G310" s="28"/>
      <c r="H310" s="28"/>
      <c r="I310" s="2">
        <f t="shared" si="20"/>
        <v>0</v>
      </c>
      <c r="J310" s="2">
        <f t="shared" si="21"/>
        <v>0</v>
      </c>
      <c r="K310" s="2">
        <f t="shared" si="22"/>
        <v>0</v>
      </c>
      <c r="L310" s="2">
        <f t="shared" si="23"/>
        <v>0</v>
      </c>
      <c r="M310" s="2">
        <f t="shared" si="24"/>
        <v>0</v>
      </c>
    </row>
    <row r="311" spans="1:13" x14ac:dyDescent="0.25">
      <c r="A311" s="35" t="s">
        <v>1</v>
      </c>
      <c r="B311" s="36" t="s">
        <v>459</v>
      </c>
      <c r="C311" s="38">
        <v>1891</v>
      </c>
      <c r="D311" s="38">
        <v>1972</v>
      </c>
      <c r="E311" s="39" t="s">
        <v>460</v>
      </c>
      <c r="F311" s="38">
        <v>441154</v>
      </c>
      <c r="G311" s="10"/>
      <c r="H311" s="10"/>
      <c r="I311" s="2">
        <f t="shared" si="20"/>
        <v>0</v>
      </c>
      <c r="J311" s="2">
        <f t="shared" si="21"/>
        <v>1</v>
      </c>
      <c r="K311" s="2">
        <f t="shared" si="22"/>
        <v>0</v>
      </c>
      <c r="L311" s="2">
        <f t="shared" si="23"/>
        <v>1</v>
      </c>
      <c r="M311" s="2">
        <f t="shared" si="24"/>
        <v>0</v>
      </c>
    </row>
    <row r="312" spans="1:13" x14ac:dyDescent="0.25">
      <c r="A312" s="35" t="s">
        <v>1148</v>
      </c>
      <c r="B312" s="36" t="s">
        <v>511</v>
      </c>
      <c r="C312" s="38" t="s">
        <v>512</v>
      </c>
      <c r="D312" s="38" t="s">
        <v>513</v>
      </c>
      <c r="E312" s="39" t="s">
        <v>514</v>
      </c>
      <c r="F312" s="38">
        <v>441200</v>
      </c>
      <c r="G312" s="10"/>
      <c r="H312" s="10"/>
      <c r="I312" s="2">
        <f t="shared" si="20"/>
        <v>1</v>
      </c>
      <c r="J312" s="2">
        <f t="shared" si="21"/>
        <v>1</v>
      </c>
      <c r="K312" s="2">
        <f t="shared" si="22"/>
        <v>0</v>
      </c>
      <c r="L312" s="2">
        <f t="shared" si="23"/>
        <v>1</v>
      </c>
      <c r="M312" s="2">
        <f t="shared" si="24"/>
        <v>1</v>
      </c>
    </row>
    <row r="313" spans="1:13" x14ac:dyDescent="0.25">
      <c r="A313" s="35" t="s">
        <v>1</v>
      </c>
      <c r="B313" s="36" t="s">
        <v>461</v>
      </c>
      <c r="C313" s="38">
        <v>1897</v>
      </c>
      <c r="D313" s="38">
        <v>1984</v>
      </c>
      <c r="E313" s="39" t="s">
        <v>462</v>
      </c>
      <c r="F313" s="38">
        <v>441155</v>
      </c>
      <c r="G313" s="10"/>
      <c r="H313" s="10"/>
      <c r="I313" s="2">
        <f t="shared" si="20"/>
        <v>0</v>
      </c>
      <c r="J313" s="2">
        <f t="shared" si="21"/>
        <v>1</v>
      </c>
      <c r="K313" s="2">
        <f t="shared" si="22"/>
        <v>0</v>
      </c>
      <c r="L313" s="2">
        <f t="shared" si="23"/>
        <v>1</v>
      </c>
      <c r="M313" s="2">
        <f t="shared" si="24"/>
        <v>0</v>
      </c>
    </row>
    <row r="314" spans="1:13" x14ac:dyDescent="0.25">
      <c r="A314" s="35" t="s">
        <v>1</v>
      </c>
      <c r="B314" s="36" t="s">
        <v>507</v>
      </c>
      <c r="C314" s="38" t="s">
        <v>508</v>
      </c>
      <c r="D314" s="38" t="s">
        <v>509</v>
      </c>
      <c r="E314" s="39" t="s">
        <v>510</v>
      </c>
      <c r="F314" s="38">
        <v>441199</v>
      </c>
      <c r="G314" s="10"/>
      <c r="H314" s="10"/>
      <c r="I314" s="2">
        <f t="shared" si="20"/>
        <v>0</v>
      </c>
      <c r="J314" s="2">
        <f t="shared" si="21"/>
        <v>1</v>
      </c>
      <c r="K314" s="2">
        <f t="shared" si="22"/>
        <v>0</v>
      </c>
      <c r="L314" s="2">
        <f t="shared" si="23"/>
        <v>1</v>
      </c>
      <c r="M314" s="2">
        <f t="shared" si="24"/>
        <v>0</v>
      </c>
    </row>
    <row r="315" spans="1:13" x14ac:dyDescent="0.25">
      <c r="A315" s="35" t="s">
        <v>1</v>
      </c>
      <c r="B315" s="36" t="s">
        <v>517</v>
      </c>
      <c r="C315" s="38">
        <v>1901</v>
      </c>
      <c r="D315" s="38">
        <v>1967</v>
      </c>
      <c r="E315" s="39" t="s">
        <v>518</v>
      </c>
      <c r="F315" s="38">
        <v>441204</v>
      </c>
      <c r="G315" s="10"/>
      <c r="H315" s="10"/>
      <c r="I315" s="2">
        <f t="shared" si="20"/>
        <v>0</v>
      </c>
      <c r="J315" s="2">
        <f t="shared" si="21"/>
        <v>1</v>
      </c>
      <c r="K315" s="2">
        <f t="shared" si="22"/>
        <v>0</v>
      </c>
      <c r="L315" s="2">
        <f t="shared" si="23"/>
        <v>1</v>
      </c>
      <c r="M315" s="2">
        <f t="shared" si="24"/>
        <v>0</v>
      </c>
    </row>
    <row r="316" spans="1:13" x14ac:dyDescent="0.25">
      <c r="A316" s="35" t="s">
        <v>1</v>
      </c>
      <c r="B316" s="36" t="s">
        <v>515</v>
      </c>
      <c r="C316" s="38">
        <v>1897</v>
      </c>
      <c r="D316" s="38">
        <v>1966</v>
      </c>
      <c r="E316" s="39" t="s">
        <v>516</v>
      </c>
      <c r="F316" s="38">
        <v>441203</v>
      </c>
      <c r="G316" s="10"/>
      <c r="H316" s="10"/>
      <c r="I316" s="2">
        <f t="shared" si="20"/>
        <v>0</v>
      </c>
      <c r="J316" s="2">
        <f t="shared" si="21"/>
        <v>1</v>
      </c>
      <c r="K316" s="2">
        <f t="shared" si="22"/>
        <v>0</v>
      </c>
      <c r="L316" s="2">
        <f t="shared" si="23"/>
        <v>1</v>
      </c>
      <c r="M316" s="2">
        <f t="shared" si="24"/>
        <v>0</v>
      </c>
    </row>
    <row r="317" spans="1:13" x14ac:dyDescent="0.25">
      <c r="A317" s="35" t="s">
        <v>1148</v>
      </c>
      <c r="B317" s="36" t="s">
        <v>636</v>
      </c>
      <c r="C317" s="38" t="s">
        <v>637</v>
      </c>
      <c r="D317" s="38" t="s">
        <v>395</v>
      </c>
      <c r="E317" s="39" t="s">
        <v>638</v>
      </c>
      <c r="F317" s="47">
        <v>441451</v>
      </c>
      <c r="G317" s="10"/>
      <c r="H317" s="10"/>
      <c r="I317" s="2">
        <f t="shared" si="20"/>
        <v>1</v>
      </c>
      <c r="J317" s="2">
        <f t="shared" si="21"/>
        <v>1</v>
      </c>
      <c r="K317" s="2">
        <f t="shared" si="22"/>
        <v>0</v>
      </c>
      <c r="L317" s="2">
        <f t="shared" si="23"/>
        <v>1</v>
      </c>
      <c r="M317" s="2">
        <f t="shared" si="24"/>
        <v>1</v>
      </c>
    </row>
    <row r="318" spans="1:13" x14ac:dyDescent="0.25">
      <c r="A318" s="35" t="s">
        <v>1148</v>
      </c>
      <c r="B318" s="36" t="s">
        <v>639</v>
      </c>
      <c r="C318" s="38" t="s">
        <v>396</v>
      </c>
      <c r="D318" s="38" t="s">
        <v>397</v>
      </c>
      <c r="E318" s="39" t="s">
        <v>640</v>
      </c>
      <c r="F318" s="47">
        <v>441452</v>
      </c>
      <c r="G318" s="10"/>
      <c r="H318" s="10"/>
      <c r="I318" s="2">
        <f t="shared" si="20"/>
        <v>1</v>
      </c>
      <c r="J318" s="2">
        <f t="shared" si="21"/>
        <v>1</v>
      </c>
      <c r="K318" s="2">
        <f t="shared" si="22"/>
        <v>0</v>
      </c>
      <c r="L318" s="2">
        <f t="shared" si="23"/>
        <v>1</v>
      </c>
      <c r="M318" s="2">
        <f t="shared" si="24"/>
        <v>1</v>
      </c>
    </row>
    <row r="319" spans="1:13" ht="30" x14ac:dyDescent="0.25">
      <c r="A319" s="35" t="s">
        <v>1148</v>
      </c>
      <c r="B319" s="36" t="s">
        <v>1178</v>
      </c>
      <c r="C319" s="38" t="s">
        <v>579</v>
      </c>
      <c r="D319" s="38" t="s">
        <v>580</v>
      </c>
      <c r="E319" s="39" t="s">
        <v>1181</v>
      </c>
      <c r="F319" s="47">
        <v>441416</v>
      </c>
      <c r="G319" s="10"/>
      <c r="H319" s="10"/>
      <c r="I319" s="2">
        <f t="shared" si="20"/>
        <v>1</v>
      </c>
      <c r="J319" s="2">
        <f t="shared" si="21"/>
        <v>1</v>
      </c>
      <c r="K319" s="2">
        <f t="shared" si="22"/>
        <v>0</v>
      </c>
      <c r="L319" s="2">
        <f t="shared" si="23"/>
        <v>1</v>
      </c>
      <c r="M319" s="2">
        <f t="shared" si="24"/>
        <v>1</v>
      </c>
    </row>
    <row r="320" spans="1:13" ht="30" x14ac:dyDescent="0.25">
      <c r="A320" s="35" t="s">
        <v>1148</v>
      </c>
      <c r="B320" s="36" t="s">
        <v>1179</v>
      </c>
      <c r="C320" s="38" t="s">
        <v>577</v>
      </c>
      <c r="D320" s="40" t="s">
        <v>578</v>
      </c>
      <c r="E320" s="39" t="s">
        <v>1180</v>
      </c>
      <c r="F320" s="47">
        <v>441413</v>
      </c>
      <c r="G320" s="10"/>
      <c r="H320" s="10"/>
      <c r="I320" s="2">
        <f t="shared" si="20"/>
        <v>1</v>
      </c>
      <c r="J320" s="2">
        <f t="shared" si="21"/>
        <v>1</v>
      </c>
      <c r="K320" s="2">
        <f t="shared" si="22"/>
        <v>0</v>
      </c>
      <c r="L320" s="2">
        <f t="shared" si="23"/>
        <v>1</v>
      </c>
      <c r="M320" s="2">
        <f t="shared" si="24"/>
        <v>1</v>
      </c>
    </row>
    <row r="321" spans="1:13" x14ac:dyDescent="0.25">
      <c r="A321" s="35" t="s">
        <v>1148</v>
      </c>
      <c r="B321" s="36" t="s">
        <v>943</v>
      </c>
      <c r="C321" s="38" t="s">
        <v>944</v>
      </c>
      <c r="D321" s="40" t="s">
        <v>945</v>
      </c>
      <c r="E321" s="39" t="s">
        <v>522</v>
      </c>
      <c r="F321" s="47">
        <v>442024</v>
      </c>
      <c r="G321" s="10"/>
      <c r="H321" s="10"/>
      <c r="I321" s="2">
        <f t="shared" si="20"/>
        <v>1</v>
      </c>
      <c r="J321" s="2">
        <f t="shared" si="21"/>
        <v>1</v>
      </c>
      <c r="K321" s="2">
        <f t="shared" si="22"/>
        <v>0</v>
      </c>
      <c r="L321" s="2">
        <f t="shared" si="23"/>
        <v>1</v>
      </c>
      <c r="M321" s="2">
        <f t="shared" si="24"/>
        <v>1</v>
      </c>
    </row>
    <row r="322" spans="1:13" x14ac:dyDescent="0.25">
      <c r="A322" s="35" t="s">
        <v>1</v>
      </c>
      <c r="B322" s="36" t="s">
        <v>959</v>
      </c>
      <c r="C322" s="38">
        <v>1866</v>
      </c>
      <c r="D322" s="38">
        <v>1952</v>
      </c>
      <c r="E322" s="39" t="s">
        <v>960</v>
      </c>
      <c r="F322" s="47">
        <v>442029</v>
      </c>
      <c r="G322" s="10"/>
      <c r="H322" s="10"/>
      <c r="I322" s="2">
        <f t="shared" si="20"/>
        <v>0</v>
      </c>
      <c r="J322" s="2">
        <f t="shared" si="21"/>
        <v>1</v>
      </c>
      <c r="K322" s="2">
        <f t="shared" si="22"/>
        <v>0</v>
      </c>
      <c r="L322" s="2">
        <f t="shared" si="23"/>
        <v>1</v>
      </c>
      <c r="M322" s="2">
        <f t="shared" si="24"/>
        <v>0</v>
      </c>
    </row>
    <row r="323" spans="1:13" x14ac:dyDescent="0.25">
      <c r="A323" s="35" t="s">
        <v>1148</v>
      </c>
      <c r="B323" s="36" t="s">
        <v>957</v>
      </c>
      <c r="C323" s="38">
        <v>1866</v>
      </c>
      <c r="D323" s="38">
        <v>1912</v>
      </c>
      <c r="E323" s="39" t="s">
        <v>958</v>
      </c>
      <c r="F323" s="47">
        <v>442028</v>
      </c>
      <c r="G323" s="10"/>
      <c r="H323" s="10"/>
      <c r="I323" s="2">
        <f t="shared" si="20"/>
        <v>1</v>
      </c>
      <c r="J323" s="2">
        <f t="shared" si="21"/>
        <v>1</v>
      </c>
      <c r="K323" s="2">
        <f t="shared" si="22"/>
        <v>0</v>
      </c>
      <c r="L323" s="2">
        <f t="shared" si="23"/>
        <v>1</v>
      </c>
      <c r="M323" s="2">
        <f t="shared" si="24"/>
        <v>1</v>
      </c>
    </row>
    <row r="324" spans="1:13" ht="30" x14ac:dyDescent="0.25">
      <c r="A324" s="35" t="s">
        <v>1148</v>
      </c>
      <c r="B324" s="36" t="s">
        <v>1087</v>
      </c>
      <c r="C324" s="38">
        <v>1858</v>
      </c>
      <c r="D324" s="38">
        <v>1878</v>
      </c>
      <c r="E324" s="39" t="s">
        <v>1154</v>
      </c>
      <c r="F324" s="47">
        <v>442097</v>
      </c>
      <c r="G324" s="10"/>
      <c r="H324" s="10"/>
      <c r="I324" s="2">
        <f t="shared" si="20"/>
        <v>1</v>
      </c>
      <c r="J324" s="2">
        <f t="shared" si="21"/>
        <v>1</v>
      </c>
      <c r="K324" s="2">
        <f t="shared" si="22"/>
        <v>0</v>
      </c>
      <c r="L324" s="2">
        <f t="shared" si="23"/>
        <v>1</v>
      </c>
      <c r="M324" s="2">
        <f t="shared" si="24"/>
        <v>1</v>
      </c>
    </row>
    <row r="325" spans="1:13" x14ac:dyDescent="0.25">
      <c r="A325" s="35" t="s">
        <v>1148</v>
      </c>
      <c r="B325" s="36" t="s">
        <v>1026</v>
      </c>
      <c r="C325" s="38" t="s">
        <v>399</v>
      </c>
      <c r="D325" s="38" t="s">
        <v>1027</v>
      </c>
      <c r="E325" s="39" t="s">
        <v>1028</v>
      </c>
      <c r="F325" s="47">
        <v>442056</v>
      </c>
      <c r="G325" s="10"/>
      <c r="H325" s="10"/>
      <c r="I325" s="2">
        <f t="shared" ref="I325:I343" si="25">IF(FIND("W",CONCATENATE($A325,"                                                                                                                         W"))&lt;20,1,0)</f>
        <v>1</v>
      </c>
      <c r="J325" s="2">
        <f t="shared" ref="J325:J343" si="26">IF(FIND("P",CONCATENATE($A325,"                                                                                                     P"))&lt;20,1,0)</f>
        <v>1</v>
      </c>
      <c r="K325" s="2">
        <f t="shared" ref="K325:K343" si="27">IF(FIND("O",CONCATENATE($A325,"                                                                                                               O"))&lt;20,1,0)</f>
        <v>0</v>
      </c>
      <c r="L325" s="2">
        <f t="shared" ref="L325:L343" si="28">IF(I325+J325+K325&gt;0,1,0)</f>
        <v>1</v>
      </c>
      <c r="M325" s="2">
        <f t="shared" ref="M325:M343" si="29">IF(J325+I325=2,1,0)</f>
        <v>1</v>
      </c>
    </row>
    <row r="326" spans="1:13" x14ac:dyDescent="0.25">
      <c r="A326" s="35" t="s">
        <v>522</v>
      </c>
      <c r="B326" s="36" t="s">
        <v>1021</v>
      </c>
      <c r="C326" s="38"/>
      <c r="D326" s="38"/>
      <c r="E326" s="39" t="s">
        <v>27</v>
      </c>
      <c r="F326" s="47">
        <v>442053</v>
      </c>
      <c r="G326" s="10"/>
      <c r="H326" s="10"/>
      <c r="I326" s="2">
        <f t="shared" si="25"/>
        <v>0</v>
      </c>
      <c r="J326" s="2">
        <f t="shared" si="26"/>
        <v>0</v>
      </c>
      <c r="K326" s="2">
        <f t="shared" si="27"/>
        <v>0</v>
      </c>
      <c r="L326" s="2">
        <f t="shared" si="28"/>
        <v>0</v>
      </c>
      <c r="M326" s="2">
        <f t="shared" si="29"/>
        <v>0</v>
      </c>
    </row>
    <row r="327" spans="1:13" x14ac:dyDescent="0.25">
      <c r="A327" s="35" t="s">
        <v>1</v>
      </c>
      <c r="B327" s="36" t="s">
        <v>1029</v>
      </c>
      <c r="C327" s="38" t="s">
        <v>1030</v>
      </c>
      <c r="D327" s="38" t="s">
        <v>1031</v>
      </c>
      <c r="E327" s="39" t="s">
        <v>1032</v>
      </c>
      <c r="F327" s="47">
        <v>442057</v>
      </c>
      <c r="G327" s="10"/>
      <c r="H327" s="10"/>
      <c r="I327" s="2">
        <f t="shared" si="25"/>
        <v>0</v>
      </c>
      <c r="J327" s="2">
        <f t="shared" si="26"/>
        <v>1</v>
      </c>
      <c r="K327" s="2">
        <f t="shared" si="27"/>
        <v>0</v>
      </c>
      <c r="L327" s="2">
        <f t="shared" si="28"/>
        <v>1</v>
      </c>
      <c r="M327" s="2">
        <f t="shared" si="29"/>
        <v>0</v>
      </c>
    </row>
    <row r="328" spans="1:13" x14ac:dyDescent="0.25">
      <c r="A328" s="35" t="s">
        <v>1148</v>
      </c>
      <c r="B328" s="36" t="s">
        <v>1033</v>
      </c>
      <c r="C328" s="38" t="s">
        <v>1034</v>
      </c>
      <c r="D328" s="38" t="s">
        <v>1035</v>
      </c>
      <c r="E328" s="39" t="s">
        <v>1036</v>
      </c>
      <c r="F328" s="47">
        <v>442058</v>
      </c>
      <c r="G328" s="10"/>
      <c r="H328" s="10"/>
      <c r="I328" s="2">
        <f t="shared" si="25"/>
        <v>1</v>
      </c>
      <c r="J328" s="2">
        <f t="shared" si="26"/>
        <v>1</v>
      </c>
      <c r="K328" s="2">
        <f t="shared" si="27"/>
        <v>0</v>
      </c>
      <c r="L328" s="2">
        <f t="shared" si="28"/>
        <v>1</v>
      </c>
      <c r="M328" s="2">
        <f t="shared" si="29"/>
        <v>1</v>
      </c>
    </row>
    <row r="329" spans="1:13" x14ac:dyDescent="0.25">
      <c r="A329" s="35" t="s">
        <v>1</v>
      </c>
      <c r="B329" s="36" t="s">
        <v>608</v>
      </c>
      <c r="C329" s="38">
        <v>1882</v>
      </c>
      <c r="D329" s="38">
        <v>1966</v>
      </c>
      <c r="E329" s="39" t="s">
        <v>609</v>
      </c>
      <c r="F329" s="47">
        <v>441439</v>
      </c>
      <c r="G329" s="10"/>
      <c r="H329" s="10"/>
      <c r="I329" s="2">
        <f t="shared" si="25"/>
        <v>0</v>
      </c>
      <c r="J329" s="2">
        <f t="shared" si="26"/>
        <v>1</v>
      </c>
      <c r="K329" s="2">
        <f t="shared" si="27"/>
        <v>0</v>
      </c>
      <c r="L329" s="2">
        <f t="shared" si="28"/>
        <v>1</v>
      </c>
      <c r="M329" s="2">
        <f t="shared" si="29"/>
        <v>0</v>
      </c>
    </row>
    <row r="330" spans="1:13" x14ac:dyDescent="0.25">
      <c r="A330" s="35" t="s">
        <v>1</v>
      </c>
      <c r="B330" s="36" t="s">
        <v>687</v>
      </c>
      <c r="C330" s="38">
        <v>1918</v>
      </c>
      <c r="D330" s="38">
        <v>1994</v>
      </c>
      <c r="E330" s="39" t="s">
        <v>688</v>
      </c>
      <c r="F330" s="47">
        <v>441475</v>
      </c>
      <c r="G330" s="10"/>
      <c r="H330" s="10"/>
      <c r="I330" s="2">
        <f t="shared" si="25"/>
        <v>0</v>
      </c>
      <c r="J330" s="2">
        <f t="shared" si="26"/>
        <v>1</v>
      </c>
      <c r="K330" s="2">
        <f t="shared" si="27"/>
        <v>0</v>
      </c>
      <c r="L330" s="2">
        <f t="shared" si="28"/>
        <v>1</v>
      </c>
      <c r="M330" s="2">
        <f t="shared" si="29"/>
        <v>0</v>
      </c>
    </row>
    <row r="331" spans="1:13" x14ac:dyDescent="0.25">
      <c r="A331" s="35" t="s">
        <v>1</v>
      </c>
      <c r="B331" s="36" t="s">
        <v>610</v>
      </c>
      <c r="C331" s="38">
        <v>1896</v>
      </c>
      <c r="D331" s="38">
        <v>1997</v>
      </c>
      <c r="E331" s="39" t="s">
        <v>611</v>
      </c>
      <c r="F331" s="47">
        <v>441440</v>
      </c>
      <c r="G331" s="10"/>
      <c r="H331" s="10"/>
      <c r="I331" s="2">
        <f t="shared" si="25"/>
        <v>0</v>
      </c>
      <c r="J331" s="2">
        <f t="shared" si="26"/>
        <v>1</v>
      </c>
      <c r="K331" s="2">
        <f t="shared" si="27"/>
        <v>0</v>
      </c>
      <c r="L331" s="2">
        <f t="shared" si="28"/>
        <v>1</v>
      </c>
      <c r="M331" s="2">
        <f t="shared" si="29"/>
        <v>0</v>
      </c>
    </row>
    <row r="332" spans="1:13" x14ac:dyDescent="0.25">
      <c r="A332" s="35" t="s">
        <v>1</v>
      </c>
      <c r="B332" s="36" t="s">
        <v>689</v>
      </c>
      <c r="C332" s="38">
        <v>1917</v>
      </c>
      <c r="D332" s="38">
        <v>2007</v>
      </c>
      <c r="E332" s="39" t="s">
        <v>690</v>
      </c>
      <c r="F332" s="47">
        <v>441476</v>
      </c>
      <c r="G332" s="10"/>
      <c r="H332" s="10"/>
      <c r="I332" s="2">
        <f t="shared" si="25"/>
        <v>0</v>
      </c>
      <c r="J332" s="2">
        <f t="shared" si="26"/>
        <v>1</v>
      </c>
      <c r="K332" s="2">
        <f t="shared" si="27"/>
        <v>0</v>
      </c>
      <c r="L332" s="2">
        <f t="shared" si="28"/>
        <v>1</v>
      </c>
      <c r="M332" s="2">
        <f t="shared" si="29"/>
        <v>0</v>
      </c>
    </row>
    <row r="333" spans="1:13" ht="15.75" x14ac:dyDescent="0.25">
      <c r="A333" s="29" t="s">
        <v>0</v>
      </c>
      <c r="B333" s="30" t="s">
        <v>49</v>
      </c>
      <c r="C333" s="31" t="s">
        <v>11</v>
      </c>
      <c r="D333" s="31" t="s">
        <v>12</v>
      </c>
      <c r="E333" s="31" t="s">
        <v>13</v>
      </c>
      <c r="F333" s="28"/>
      <c r="G333" s="28"/>
      <c r="H333" s="28"/>
      <c r="I333" s="2">
        <f t="shared" si="25"/>
        <v>0</v>
      </c>
      <c r="J333" s="2">
        <f t="shared" si="26"/>
        <v>0</v>
      </c>
      <c r="K333" s="2">
        <f t="shared" si="27"/>
        <v>0</v>
      </c>
      <c r="L333" s="2">
        <f t="shared" si="28"/>
        <v>0</v>
      </c>
      <c r="M333" s="2">
        <f t="shared" si="29"/>
        <v>0</v>
      </c>
    </row>
    <row r="334" spans="1:13" x14ac:dyDescent="0.25">
      <c r="A334" s="35" t="s">
        <v>1</v>
      </c>
      <c r="B334" s="36" t="s">
        <v>1134</v>
      </c>
      <c r="C334" s="38"/>
      <c r="D334" s="40" t="s">
        <v>1135</v>
      </c>
      <c r="E334" s="39" t="s">
        <v>27</v>
      </c>
      <c r="F334" s="47">
        <v>442124</v>
      </c>
      <c r="G334" s="10"/>
      <c r="H334" s="10"/>
      <c r="I334" s="2">
        <f t="shared" si="25"/>
        <v>0</v>
      </c>
      <c r="J334" s="2">
        <f t="shared" si="26"/>
        <v>1</v>
      </c>
      <c r="K334" s="2">
        <f t="shared" si="27"/>
        <v>0</v>
      </c>
      <c r="L334" s="2">
        <f t="shared" si="28"/>
        <v>1</v>
      </c>
      <c r="M334" s="2">
        <f t="shared" si="29"/>
        <v>0</v>
      </c>
    </row>
    <row r="335" spans="1:13" ht="15.75" x14ac:dyDescent="0.25">
      <c r="A335" s="29" t="s">
        <v>0</v>
      </c>
      <c r="B335" s="30" t="s">
        <v>50</v>
      </c>
      <c r="C335" s="31" t="s">
        <v>11</v>
      </c>
      <c r="D335" s="31" t="s">
        <v>12</v>
      </c>
      <c r="E335" s="31" t="s">
        <v>13</v>
      </c>
      <c r="F335" s="28"/>
      <c r="G335" s="28"/>
      <c r="H335" s="28"/>
      <c r="I335" s="2">
        <f t="shared" si="25"/>
        <v>0</v>
      </c>
      <c r="J335" s="2">
        <f t="shared" si="26"/>
        <v>0</v>
      </c>
      <c r="K335" s="2">
        <f t="shared" si="27"/>
        <v>0</v>
      </c>
      <c r="L335" s="2">
        <f t="shared" si="28"/>
        <v>0</v>
      </c>
      <c r="M335" s="2">
        <f t="shared" si="29"/>
        <v>0</v>
      </c>
    </row>
    <row r="336" spans="1:13" ht="15.75" x14ac:dyDescent="0.25">
      <c r="A336" s="29" t="s">
        <v>0</v>
      </c>
      <c r="B336" s="30" t="s">
        <v>51</v>
      </c>
      <c r="C336" s="31" t="s">
        <v>11</v>
      </c>
      <c r="D336" s="31" t="s">
        <v>12</v>
      </c>
      <c r="E336" s="31" t="s">
        <v>13</v>
      </c>
      <c r="F336" s="28"/>
      <c r="G336" s="28"/>
      <c r="H336" s="28"/>
      <c r="I336" s="2">
        <f t="shared" si="25"/>
        <v>0</v>
      </c>
      <c r="J336" s="2">
        <f t="shared" si="26"/>
        <v>0</v>
      </c>
      <c r="K336" s="2">
        <f t="shared" si="27"/>
        <v>0</v>
      </c>
      <c r="L336" s="2">
        <f t="shared" si="28"/>
        <v>0</v>
      </c>
      <c r="M336" s="2">
        <f t="shared" si="29"/>
        <v>0</v>
      </c>
    </row>
    <row r="337" spans="1:18" x14ac:dyDescent="0.25">
      <c r="A337" s="35" t="s">
        <v>1</v>
      </c>
      <c r="B337" s="36" t="s">
        <v>1108</v>
      </c>
      <c r="C337" s="38">
        <v>1897</v>
      </c>
      <c r="D337" s="38">
        <v>1954</v>
      </c>
      <c r="E337" s="39" t="s">
        <v>27</v>
      </c>
      <c r="F337" s="47">
        <v>442110</v>
      </c>
      <c r="G337" s="10"/>
      <c r="H337" s="10"/>
      <c r="I337" s="2">
        <f t="shared" si="25"/>
        <v>0</v>
      </c>
      <c r="J337" s="2">
        <f t="shared" si="26"/>
        <v>1</v>
      </c>
      <c r="K337" s="2">
        <f t="shared" si="27"/>
        <v>0</v>
      </c>
      <c r="L337" s="2">
        <f t="shared" si="28"/>
        <v>1</v>
      </c>
      <c r="M337" s="2">
        <f t="shared" si="29"/>
        <v>0</v>
      </c>
    </row>
    <row r="338" spans="1:18" ht="15.75" x14ac:dyDescent="0.25">
      <c r="A338" s="29" t="s">
        <v>0</v>
      </c>
      <c r="B338" s="30" t="s">
        <v>52</v>
      </c>
      <c r="C338" s="31" t="s">
        <v>11</v>
      </c>
      <c r="D338" s="31" t="s">
        <v>12</v>
      </c>
      <c r="E338" s="31" t="s">
        <v>13</v>
      </c>
      <c r="F338" s="28"/>
      <c r="G338" s="28"/>
      <c r="H338" s="28"/>
      <c r="I338" s="2">
        <f t="shared" si="25"/>
        <v>0</v>
      </c>
      <c r="J338" s="2">
        <f t="shared" si="26"/>
        <v>0</v>
      </c>
      <c r="K338" s="2">
        <f t="shared" si="27"/>
        <v>0</v>
      </c>
      <c r="L338" s="2">
        <f t="shared" si="28"/>
        <v>0</v>
      </c>
      <c r="M338" s="2">
        <f t="shared" si="29"/>
        <v>0</v>
      </c>
    </row>
    <row r="339" spans="1:18" ht="15.75" x14ac:dyDescent="0.25">
      <c r="A339" s="29" t="s">
        <v>0</v>
      </c>
      <c r="B339" s="30" t="s">
        <v>57</v>
      </c>
      <c r="C339" s="31" t="s">
        <v>11</v>
      </c>
      <c r="D339" s="31" t="s">
        <v>12</v>
      </c>
      <c r="E339" s="31" t="s">
        <v>13</v>
      </c>
      <c r="F339" s="28"/>
      <c r="G339" s="28"/>
      <c r="H339" s="28"/>
      <c r="I339" s="2">
        <f t="shared" si="25"/>
        <v>0</v>
      </c>
      <c r="J339" s="2">
        <f t="shared" si="26"/>
        <v>0</v>
      </c>
      <c r="K339" s="2">
        <f t="shared" si="27"/>
        <v>0</v>
      </c>
      <c r="L339" s="2">
        <f t="shared" si="28"/>
        <v>0</v>
      </c>
      <c r="M339" s="2">
        <f t="shared" si="29"/>
        <v>0</v>
      </c>
    </row>
    <row r="340" spans="1:18" ht="15.75" x14ac:dyDescent="0.25">
      <c r="A340" s="29" t="s">
        <v>0</v>
      </c>
      <c r="B340" s="30" t="s">
        <v>53</v>
      </c>
      <c r="C340" s="31" t="s">
        <v>11</v>
      </c>
      <c r="D340" s="31" t="s">
        <v>12</v>
      </c>
      <c r="E340" s="31" t="s">
        <v>13</v>
      </c>
      <c r="F340" s="28"/>
      <c r="G340" s="28"/>
      <c r="H340" s="28"/>
      <c r="I340" s="2">
        <f t="shared" si="25"/>
        <v>0</v>
      </c>
      <c r="J340" s="2">
        <f t="shared" si="26"/>
        <v>0</v>
      </c>
      <c r="K340" s="2">
        <f t="shared" si="27"/>
        <v>0</v>
      </c>
      <c r="L340" s="2">
        <f t="shared" si="28"/>
        <v>0</v>
      </c>
      <c r="M340" s="2">
        <f t="shared" si="29"/>
        <v>0</v>
      </c>
    </row>
    <row r="341" spans="1:18" ht="15.75" x14ac:dyDescent="0.25">
      <c r="A341" s="29" t="s">
        <v>0</v>
      </c>
      <c r="B341" s="30" t="s">
        <v>54</v>
      </c>
      <c r="C341" s="31" t="s">
        <v>11</v>
      </c>
      <c r="D341" s="31" t="s">
        <v>12</v>
      </c>
      <c r="E341" s="31" t="s">
        <v>13</v>
      </c>
      <c r="F341" s="28"/>
      <c r="G341" s="28"/>
      <c r="H341" s="28"/>
      <c r="I341" s="2">
        <f t="shared" si="25"/>
        <v>0</v>
      </c>
      <c r="J341" s="2">
        <f t="shared" si="26"/>
        <v>0</v>
      </c>
      <c r="K341" s="2">
        <f t="shared" si="27"/>
        <v>0</v>
      </c>
      <c r="L341" s="2">
        <f t="shared" si="28"/>
        <v>0</v>
      </c>
      <c r="M341" s="2">
        <f t="shared" si="29"/>
        <v>0</v>
      </c>
    </row>
    <row r="342" spans="1:18" x14ac:dyDescent="0.25">
      <c r="A342" s="35" t="s">
        <v>1</v>
      </c>
      <c r="B342" s="36" t="s">
        <v>455</v>
      </c>
      <c r="C342" s="38">
        <v>1919</v>
      </c>
      <c r="D342" s="38">
        <v>2002</v>
      </c>
      <c r="E342" s="39" t="s">
        <v>456</v>
      </c>
      <c r="F342" s="47">
        <v>441147</v>
      </c>
      <c r="G342" s="10"/>
      <c r="H342" s="10"/>
      <c r="I342" s="2">
        <f t="shared" si="25"/>
        <v>0</v>
      </c>
      <c r="J342" s="2">
        <f t="shared" si="26"/>
        <v>1</v>
      </c>
      <c r="K342" s="2">
        <f t="shared" si="27"/>
        <v>0</v>
      </c>
      <c r="L342" s="2">
        <f t="shared" si="28"/>
        <v>1</v>
      </c>
      <c r="M342" s="2">
        <f t="shared" si="29"/>
        <v>0</v>
      </c>
    </row>
    <row r="343" spans="1:18" x14ac:dyDescent="0.25">
      <c r="A343" s="35" t="s">
        <v>1</v>
      </c>
      <c r="B343" s="36" t="s">
        <v>457</v>
      </c>
      <c r="C343" s="38">
        <v>1913</v>
      </c>
      <c r="D343" s="38">
        <v>2003</v>
      </c>
      <c r="E343" s="39" t="s">
        <v>458</v>
      </c>
      <c r="F343" s="47">
        <v>441148</v>
      </c>
      <c r="G343" s="10"/>
      <c r="H343" s="10"/>
      <c r="I343" s="2">
        <f t="shared" si="25"/>
        <v>0</v>
      </c>
      <c r="J343" s="2">
        <f t="shared" si="26"/>
        <v>1</v>
      </c>
      <c r="K343" s="2">
        <f t="shared" si="27"/>
        <v>0</v>
      </c>
      <c r="L343" s="2">
        <f t="shared" si="28"/>
        <v>1</v>
      </c>
      <c r="M343" s="2">
        <f t="shared" si="29"/>
        <v>0</v>
      </c>
    </row>
    <row r="344" spans="1:18" x14ac:dyDescent="0.25">
      <c r="A344" s="42" t="s">
        <v>9</v>
      </c>
      <c r="B344" s="42"/>
      <c r="C344" s="51"/>
      <c r="D344" s="42">
        <f>L344</f>
        <v>0</v>
      </c>
      <c r="E344" s="53" t="s">
        <v>10</v>
      </c>
      <c r="F344" s="15"/>
      <c r="G344" s="15"/>
      <c r="H344" s="15"/>
      <c r="I344" s="2">
        <f>I687</f>
        <v>0</v>
      </c>
      <c r="J344" s="2">
        <f>J687</f>
        <v>0</v>
      </c>
      <c r="K344" s="2">
        <f>K687</f>
        <v>0</v>
      </c>
      <c r="L344" s="2">
        <f>L687</f>
        <v>0</v>
      </c>
      <c r="M344" s="2">
        <f>M687</f>
        <v>0</v>
      </c>
      <c r="N344" s="16" t="e">
        <f>J344/M344*I344</f>
        <v>#DIV/0!</v>
      </c>
      <c r="O344" s="19" t="e">
        <f>L344/N344</f>
        <v>#DIV/0!</v>
      </c>
      <c r="P344" s="19" t="e">
        <f>I344/N344</f>
        <v>#DIV/0!</v>
      </c>
      <c r="Q344" s="19" t="e">
        <f>J344/N344</f>
        <v>#DIV/0!</v>
      </c>
      <c r="R344" s="19" t="e">
        <f>K344/N344</f>
        <v>#DIV/0!</v>
      </c>
    </row>
    <row r="345" spans="1:18" ht="15.75" x14ac:dyDescent="0.25">
      <c r="A345" s="29" t="s">
        <v>0</v>
      </c>
      <c r="B345" s="30" t="s">
        <v>77</v>
      </c>
      <c r="C345" s="31" t="s">
        <v>11</v>
      </c>
      <c r="D345" s="31" t="s">
        <v>12</v>
      </c>
      <c r="E345" s="31" t="s">
        <v>13</v>
      </c>
      <c r="F345" s="28"/>
      <c r="G345" s="28"/>
      <c r="H345" s="28"/>
      <c r="I345" s="2">
        <f t="shared" ref="I345" si="30">IF(FIND("W",CONCATENATE($A345,"                                                                                                                         W"))&lt;20,1,0)</f>
        <v>0</v>
      </c>
      <c r="J345" s="2">
        <f t="shared" ref="J345" si="31">IF(FIND("P",CONCATENATE($A345,"                                                                                                     P"))&lt;20,1,0)</f>
        <v>0</v>
      </c>
      <c r="K345" s="2">
        <f t="shared" ref="K345" si="32">IF(FIND("O",CONCATENATE($A345,"                                                                                                               O"))&lt;20,1,0)</f>
        <v>0</v>
      </c>
      <c r="L345" s="2">
        <f t="shared" ref="L345" si="33">IF(I345+J345+K345&gt;0,1,0)</f>
        <v>0</v>
      </c>
      <c r="M345" s="2">
        <f t="shared" ref="M345" si="34">IF(J345+I345=2,1,0)</f>
        <v>0</v>
      </c>
    </row>
    <row r="346" spans="1:18" ht="15.75" x14ac:dyDescent="0.25">
      <c r="A346" s="21"/>
      <c r="B346" s="26" t="s">
        <v>71</v>
      </c>
      <c r="C346" s="21"/>
      <c r="D346" s="21"/>
      <c r="E346" s="22"/>
      <c r="F346" s="22"/>
      <c r="G346" s="22"/>
      <c r="H346" s="22"/>
      <c r="I346" s="2">
        <f>SUM(I5:I345)</f>
        <v>84</v>
      </c>
      <c r="J346" s="2">
        <f>SUM(J5:J345)</f>
        <v>289</v>
      </c>
      <c r="K346" s="2">
        <f>SUM(K5:K345)</f>
        <v>1</v>
      </c>
      <c r="L346" s="2">
        <f>SUM(L5:L345)</f>
        <v>304</v>
      </c>
      <c r="M346" s="2">
        <f>SUM(M5:M345)</f>
        <v>69</v>
      </c>
    </row>
    <row r="347" spans="1:18" x14ac:dyDescent="0.25">
      <c r="A347" s="13"/>
      <c r="B347" s="10"/>
      <c r="C347" s="14"/>
      <c r="D347" s="13"/>
      <c r="E347" s="14"/>
      <c r="F347" s="14"/>
      <c r="G347" s="14"/>
      <c r="H347" s="14"/>
      <c r="I347" s="18" t="s">
        <v>16</v>
      </c>
      <c r="J347" s="18" t="s">
        <v>15</v>
      </c>
      <c r="K347" s="17" t="s">
        <v>14</v>
      </c>
      <c r="L347" s="18" t="s">
        <v>17</v>
      </c>
      <c r="M347" s="18" t="s">
        <v>7</v>
      </c>
      <c r="N347" s="25"/>
    </row>
    <row r="348" spans="1:18" x14ac:dyDescent="0.25">
      <c r="A348" s="13"/>
      <c r="B348" s="10"/>
      <c r="C348" s="10"/>
      <c r="D348" s="13"/>
      <c r="E348" s="14"/>
      <c r="F348" s="14"/>
      <c r="G348" s="14"/>
      <c r="H348" s="14"/>
    </row>
    <row r="349" spans="1:18" ht="15.75" x14ac:dyDescent="0.25">
      <c r="B349" s="23" t="str">
        <f>CONCATENATE(B350," ",E350,B351,E351,B352,E352,B353,E353,B354,C1,B355)</f>
        <v>Welcome to the Orleans Lutheran Cemetery Page. This document summarizing data for 304 graves was created by merging the information found in the Works Project Administration (WPA) 1930’s Graves Registration Survey (84 records), the ongoing Iowa Gravestone Photo Project (GPP) (289 records), and the ongoing IAGenWeb Obituaries (Obits) (1 records). The left column of the tabulation indicates the source of the summary data WPA (W), GPP (P) and Obits (O). Note that some records have more than one source; this is because in many cases the information is redundant. If there is a disagreement, your county coordinator has used his best judgment about which information to include in the compilation. Please note the four icons below the cemetery tables. These icons can be used to access various web based sources of Orleans Lutheran Cemetery information. This summary contains a wealth of information that was made available by volunteers taking pictures and transcribing data. Those volunteers are to be applauded, keep up the good work!</v>
      </c>
      <c r="C349" s="10"/>
      <c r="E349" s="1"/>
      <c r="F349" s="1"/>
      <c r="G349" s="1"/>
      <c r="H349" s="1"/>
    </row>
    <row r="350" spans="1:18" x14ac:dyDescent="0.25">
      <c r="B350" s="2" t="str">
        <f>CONCATENATE("Welcome to the ",C1," Cemetery Page. This document summarizing data for")</f>
        <v>Welcome to the Orleans Lutheran Cemetery Page. This document summarizing data for</v>
      </c>
      <c r="C350" s="10"/>
      <c r="E350" s="1">
        <f>L346</f>
        <v>304</v>
      </c>
      <c r="F350" s="1"/>
      <c r="G350" s="1"/>
      <c r="H350" s="1"/>
    </row>
    <row r="351" spans="1:18" x14ac:dyDescent="0.25">
      <c r="B351" s="2" t="s">
        <v>24</v>
      </c>
      <c r="C351" s="10"/>
      <c r="E351" s="1">
        <f>I346</f>
        <v>84</v>
      </c>
      <c r="F351" s="1"/>
      <c r="G351" s="1"/>
      <c r="H351" s="1"/>
    </row>
    <row r="352" spans="1:18" x14ac:dyDescent="0.25">
      <c r="B352" s="2" t="s">
        <v>25</v>
      </c>
      <c r="C352" s="10"/>
      <c r="E352" s="1">
        <f>J346</f>
        <v>289</v>
      </c>
      <c r="F352" s="1"/>
      <c r="G352" s="1"/>
      <c r="H352" s="1"/>
    </row>
    <row r="353" spans="2:8" x14ac:dyDescent="0.25">
      <c r="B353" s="2" t="s">
        <v>65</v>
      </c>
      <c r="C353" s="10"/>
      <c r="E353" s="1">
        <f>K346</f>
        <v>1</v>
      </c>
      <c r="F353" s="1"/>
      <c r="G353" s="1"/>
      <c r="H353" s="1"/>
    </row>
    <row r="354" spans="2:8" x14ac:dyDescent="0.25">
      <c r="B354" s="24" t="s">
        <v>58</v>
      </c>
      <c r="C354" s="10"/>
      <c r="E354" s="1"/>
      <c r="F354" s="1"/>
      <c r="G354" s="1"/>
      <c r="H354" s="1"/>
    </row>
    <row r="355" spans="2:8" x14ac:dyDescent="0.25">
      <c r="B355" s="24" t="s">
        <v>55</v>
      </c>
    </row>
    <row r="357" spans="2:8" x14ac:dyDescent="0.25">
      <c r="B357" s="2" t="str">
        <f>CONCATENATE(B358,C1,B359,C1,B360,B361,"""")</f>
        <v>&lt;a href="../../Adm/Contributers.htm"&gt;Connie Street&lt;/a&gt; is the past Winneshiek County IAGenWeb coordinator. While Connie was coordinator she  uploaded over 650 pictures to the GPP project database. Thank you Connie, and the many others who have taken the time to share their cemetery pictures with us, now we can all take a virtual cemetery tour via the internet. Connie's pictures included  one for  the Orleans Lutheran Cemetery entrance.  This is what Connie wrote about the Orleans Lutheran Cemetery. " Template"</v>
      </c>
    </row>
    <row r="358" spans="2:8" x14ac:dyDescent="0.25">
      <c r="B358" s="2" t="s">
        <v>78</v>
      </c>
    </row>
    <row r="359" spans="2:8" x14ac:dyDescent="0.25">
      <c r="B359" s="2" t="s">
        <v>75</v>
      </c>
    </row>
    <row r="360" spans="2:8" x14ac:dyDescent="0.25">
      <c r="B360" s="2" t="s">
        <v>76</v>
      </c>
    </row>
    <row r="361" spans="2:8" x14ac:dyDescent="0.25">
      <c r="B361" s="2" t="s">
        <v>56</v>
      </c>
    </row>
  </sheetData>
  <sortState ref="A3:R344">
    <sortCondition ref="B3:B344"/>
  </sortState>
  <printOptions horizontalCentered="1"/>
  <pageMargins left="0.2" right="0.2" top="1" bottom="0.25" header="0.75" footer="0"/>
  <pageSetup fitToHeight="0" orientation="landscape" horizontalDpi="300" verticalDpi="300" r:id="rId1"/>
  <headerFooter>
    <oddHeader>&amp;L&amp;F&amp;COrleans Lutheran&amp;RPage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election activeCell="E8" sqref="E8"/>
    </sheetView>
  </sheetViews>
  <sheetFormatPr defaultRowHeight="15" x14ac:dyDescent="0.25"/>
  <cols>
    <col min="1" max="2" width="20.7109375" customWidth="1"/>
    <col min="3" max="5" width="20.7109375" style="2" customWidth="1"/>
    <col min="6" max="6" width="5.7109375" style="1" customWidth="1"/>
    <col min="7" max="7" width="30.7109375" style="2" customWidth="1"/>
    <col min="8" max="9" width="20.7109375" style="1" customWidth="1"/>
    <col min="10" max="10" width="50.7109375" customWidth="1"/>
  </cols>
  <sheetData>
    <row r="1" spans="1:11" s="2" customFormat="1" x14ac:dyDescent="0.25">
      <c r="A1" s="2" t="s">
        <v>28</v>
      </c>
      <c r="B1" s="2" t="s">
        <v>29</v>
      </c>
      <c r="F1" s="1" t="s">
        <v>0</v>
      </c>
      <c r="G1" s="2" t="s">
        <v>2</v>
      </c>
      <c r="H1" s="1" t="s">
        <v>3</v>
      </c>
      <c r="I1" s="1" t="s">
        <v>4</v>
      </c>
      <c r="J1" s="2" t="s">
        <v>5</v>
      </c>
    </row>
    <row r="2" spans="1:11" s="2" customFormat="1" ht="90" x14ac:dyDescent="0.25">
      <c r="A2" s="2" t="s">
        <v>72</v>
      </c>
      <c r="B2" s="2" t="s">
        <v>73</v>
      </c>
      <c r="E2" s="3" t="s">
        <v>74</v>
      </c>
      <c r="F2" s="1" t="s">
        <v>1</v>
      </c>
      <c r="G2" s="2" t="str">
        <f>PROPER(CONCATENATE(A2,", ",B2))</f>
        <v>Beebe, Vernon Taylor</v>
      </c>
      <c r="J2" s="2" t="str">
        <f>SUBSTITUTE(SUBSTITUTE(E2,CHAR(10)," "),CHAR(13)," ")</f>
        <v>Vernon 1839-1923  Sara 1840-1973  William  1865-1866  Mahala 1864-1923  John 1864-1952  Vernon 1895-1929</v>
      </c>
    </row>
    <row r="3" spans="1:11" s="2" customFormat="1" x14ac:dyDescent="0.25">
      <c r="F3" s="1"/>
      <c r="H3" s="1"/>
      <c r="I3" s="1"/>
    </row>
    <row r="4" spans="1:11" s="2" customFormat="1" x14ac:dyDescent="0.25">
      <c r="F4" s="1"/>
      <c r="H4" s="1"/>
      <c r="I4" s="1"/>
    </row>
    <row r="5" spans="1:11" s="2" customFormat="1" x14ac:dyDescent="0.25">
      <c r="F5" s="1"/>
      <c r="H5" s="1"/>
      <c r="I5" s="1"/>
    </row>
    <row r="6" spans="1:11" s="2" customFormat="1" x14ac:dyDescent="0.25">
      <c r="F6" s="1"/>
      <c r="H6" s="1"/>
      <c r="I6" s="1"/>
    </row>
    <row r="7" spans="1:11" s="2" customFormat="1" x14ac:dyDescent="0.25">
      <c r="F7" s="1"/>
      <c r="H7" s="1"/>
      <c r="I7" s="1"/>
    </row>
    <row r="8" spans="1:11" s="2" customFormat="1" x14ac:dyDescent="0.25">
      <c r="F8" s="1"/>
      <c r="H8" s="1"/>
      <c r="I8" s="4"/>
    </row>
    <row r="9" spans="1:11" s="2" customFormat="1" x14ac:dyDescent="0.25">
      <c r="F9" s="1"/>
      <c r="H9" s="1"/>
      <c r="I9" s="4"/>
    </row>
    <row r="10" spans="1:11" s="2" customFormat="1" x14ac:dyDescent="0.25">
      <c r="F10" s="1"/>
      <c r="H10" s="1"/>
      <c r="I10" s="1"/>
    </row>
    <row r="11" spans="1:11" s="2" customFormat="1" x14ac:dyDescent="0.25">
      <c r="F11" s="1"/>
      <c r="H11" s="1"/>
      <c r="I11" s="1"/>
    </row>
    <row r="12" spans="1:11" s="2" customFormat="1" x14ac:dyDescent="0.25">
      <c r="F12" s="1"/>
      <c r="H12" s="1"/>
      <c r="I12" s="1"/>
    </row>
    <row r="13" spans="1:11" s="2" customFormat="1" x14ac:dyDescent="0.25">
      <c r="F13" s="1"/>
      <c r="H13" s="1"/>
      <c r="I13" s="4"/>
    </row>
    <row r="14" spans="1:11" s="2" customFormat="1" x14ac:dyDescent="0.25">
      <c r="F14" s="1"/>
      <c r="H14" s="1"/>
      <c r="I14" s="1"/>
    </row>
    <row r="15" spans="1:11" s="2" customFormat="1" x14ac:dyDescent="0.25">
      <c r="F15" s="1"/>
      <c r="H15" s="4"/>
      <c r="I15" s="4"/>
    </row>
    <row r="16" spans="1:11" x14ac:dyDescent="0.25">
      <c r="K16" s="2"/>
    </row>
    <row r="17" spans="1:11" x14ac:dyDescent="0.25">
      <c r="A17" t="s">
        <v>27</v>
      </c>
      <c r="K17" s="2"/>
    </row>
    <row r="18" spans="1:11" x14ac:dyDescent="0.25">
      <c r="A18" t="s">
        <v>27</v>
      </c>
      <c r="K18" s="2"/>
    </row>
    <row r="19" spans="1:11" x14ac:dyDescent="0.25">
      <c r="A19" t="s">
        <v>27</v>
      </c>
      <c r="K19" s="2"/>
    </row>
    <row r="20" spans="1:11" x14ac:dyDescent="0.25">
      <c r="A20" t="s">
        <v>27</v>
      </c>
      <c r="K20" s="2"/>
    </row>
    <row r="21" spans="1:11" x14ac:dyDescent="0.25">
      <c r="A21" t="s">
        <v>27</v>
      </c>
      <c r="K21" s="2"/>
    </row>
    <row r="22" spans="1:11" x14ac:dyDescent="0.25">
      <c r="A22" t="s">
        <v>27</v>
      </c>
      <c r="K22" s="2"/>
    </row>
    <row r="23" spans="1:11" x14ac:dyDescent="0.25">
      <c r="A23" t="s">
        <v>27</v>
      </c>
      <c r="K23" s="2"/>
    </row>
    <row r="24" spans="1:11" x14ac:dyDescent="0.25">
      <c r="A24" t="s">
        <v>27</v>
      </c>
      <c r="K24" s="2"/>
    </row>
    <row r="25" spans="1:11" x14ac:dyDescent="0.25">
      <c r="A25" t="s">
        <v>27</v>
      </c>
      <c r="K25" s="2"/>
    </row>
    <row r="26" spans="1:11" x14ac:dyDescent="0.25">
      <c r="A26" t="s">
        <v>27</v>
      </c>
      <c r="K26" s="2"/>
    </row>
    <row r="27" spans="1:11" x14ac:dyDescent="0.25">
      <c r="A27" t="s">
        <v>27</v>
      </c>
      <c r="K27" s="2"/>
    </row>
    <row r="28" spans="1:11" x14ac:dyDescent="0.25">
      <c r="A28" t="s">
        <v>27</v>
      </c>
      <c r="K28" s="2"/>
    </row>
    <row r="29" spans="1:11" x14ac:dyDescent="0.25">
      <c r="A29" t="s">
        <v>27</v>
      </c>
      <c r="K29" s="2"/>
    </row>
    <row r="30" spans="1:11" x14ac:dyDescent="0.25">
      <c r="A30" t="s">
        <v>27</v>
      </c>
      <c r="K30" s="2"/>
    </row>
    <row r="31" spans="1:11" x14ac:dyDescent="0.25">
      <c r="A31" t="s">
        <v>27</v>
      </c>
      <c r="K31" s="2"/>
    </row>
    <row r="32" spans="1:11" x14ac:dyDescent="0.25">
      <c r="A32" t="s">
        <v>27</v>
      </c>
      <c r="K32" s="2"/>
    </row>
    <row r="33" spans="1:11" x14ac:dyDescent="0.25">
      <c r="A33" t="s">
        <v>27</v>
      </c>
      <c r="K33" s="2"/>
    </row>
  </sheetData>
  <sortState ref="A2:E20">
    <sortCondition ref="A2:A20"/>
    <sortCondition ref="B2:B20"/>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C1" sqref="C1:C1048576"/>
    </sheetView>
  </sheetViews>
  <sheetFormatPr defaultRowHeight="15" x14ac:dyDescent="0.25"/>
  <cols>
    <col min="1" max="1" width="5.7109375" customWidth="1"/>
    <col min="2" max="2" width="15.7109375" customWidth="1"/>
    <col min="3" max="3" width="20.7109375" customWidth="1"/>
  </cols>
  <sheetData>
    <row r="1" spans="1:3" x14ac:dyDescent="0.25">
      <c r="A1" s="13" t="s">
        <v>18</v>
      </c>
      <c r="B1" s="10" t="s">
        <v>19</v>
      </c>
      <c r="C1" s="14" t="s">
        <v>20</v>
      </c>
    </row>
    <row r="2" spans="1:3" x14ac:dyDescent="0.25">
      <c r="A2" s="13" t="s">
        <v>6</v>
      </c>
      <c r="B2" s="10" t="s">
        <v>21</v>
      </c>
      <c r="C2" s="10" t="s">
        <v>67</v>
      </c>
    </row>
    <row r="3" spans="1:3" x14ac:dyDescent="0.25">
      <c r="A3" s="13"/>
      <c r="B3" s="10" t="s">
        <v>66</v>
      </c>
      <c r="C3" s="20" t="s">
        <v>70</v>
      </c>
    </row>
    <row r="4" spans="1:3" x14ac:dyDescent="0.25">
      <c r="A4" s="13" t="s">
        <v>1</v>
      </c>
      <c r="B4" s="10" t="s">
        <v>22</v>
      </c>
      <c r="C4" s="10" t="s">
        <v>69</v>
      </c>
    </row>
    <row r="5" spans="1:3" x14ac:dyDescent="0.25">
      <c r="A5" s="13" t="s">
        <v>23</v>
      </c>
      <c r="B5" s="10" t="s">
        <v>14</v>
      </c>
      <c r="C5" s="10" t="s">
        <v>68</v>
      </c>
    </row>
  </sheetData>
  <hyperlinks>
    <hyperlink ref="C3" r:id="rId1" display="djsowers@powerbank.net"/>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GPP</vt:lpstr>
      <vt:lpstr>WPA</vt:lpstr>
      <vt:lpstr>Web</vt:lpstr>
      <vt:lpstr>Process GPP</vt:lpstr>
      <vt:lpstr>Table</vt:lpstr>
      <vt:lpstr>Web!Print_Area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C Waters</dc:creator>
  <cp:lastModifiedBy>Bill Waters</cp:lastModifiedBy>
  <cp:lastPrinted>2009-03-16T20:47:24Z</cp:lastPrinted>
  <dcterms:created xsi:type="dcterms:W3CDTF">2008-10-13T01:29:37Z</dcterms:created>
  <dcterms:modified xsi:type="dcterms:W3CDTF">2014-10-07T20:15:55Z</dcterms:modified>
</cp:coreProperties>
</file>