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8015" windowHeight="11445" activeTab="2"/>
  </bookViews>
  <sheets>
    <sheet name="GPP" sheetId="1" r:id="rId1"/>
    <sheet name="WPA" sheetId="2" r:id="rId2"/>
    <sheet name="Web" sheetId="4" r:id="rId3"/>
    <sheet name="Process GPP" sheetId="5" r:id="rId4"/>
    <sheet name="Table" sheetId="6" r:id="rId5"/>
  </sheets>
  <definedNames>
    <definedName name="_xlnm.Print_Area" localSheetId="2">Web!$A$5:$E$183</definedName>
  </definedNames>
  <calcPr calcId="145621"/>
</workbook>
</file>

<file path=xl/calcChain.xml><?xml version="1.0" encoding="utf-8"?>
<calcChain xmlns="http://schemas.openxmlformats.org/spreadsheetml/2006/main">
  <c r="B189" i="4" l="1"/>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4" i="4"/>
  <c r="N49" i="4"/>
  <c r="N48" i="4"/>
  <c r="N47" i="4"/>
  <c r="N46" i="4"/>
  <c r="N45"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Q184" i="4"/>
  <c r="P184" i="4"/>
  <c r="O184" i="4"/>
  <c r="Q183" i="4"/>
  <c r="P183" i="4"/>
  <c r="O183" i="4"/>
  <c r="Q182" i="4"/>
  <c r="P182" i="4"/>
  <c r="O182" i="4"/>
  <c r="Q181" i="4"/>
  <c r="P181" i="4"/>
  <c r="O181" i="4"/>
  <c r="Q174" i="4"/>
  <c r="P174" i="4"/>
  <c r="O174" i="4"/>
  <c r="Q171" i="4"/>
  <c r="P171" i="4"/>
  <c r="O171" i="4"/>
  <c r="Q170" i="4"/>
  <c r="P170" i="4"/>
  <c r="O170" i="4"/>
  <c r="Q153" i="4"/>
  <c r="P153" i="4"/>
  <c r="O153" i="4"/>
  <c r="Q137" i="4"/>
  <c r="P137" i="4"/>
  <c r="O137" i="4"/>
  <c r="Q130" i="4"/>
  <c r="P130" i="4"/>
  <c r="O130" i="4"/>
  <c r="Q128" i="4"/>
  <c r="P128" i="4"/>
  <c r="O128" i="4"/>
  <c r="Q126" i="4"/>
  <c r="P126" i="4"/>
  <c r="O126" i="4"/>
  <c r="Q119" i="4"/>
  <c r="P119" i="4"/>
  <c r="O119" i="4"/>
  <c r="Q111" i="4"/>
  <c r="P111" i="4"/>
  <c r="O111" i="4"/>
  <c r="Q110" i="4"/>
  <c r="P110" i="4"/>
  <c r="O110" i="4"/>
  <c r="Q102" i="4"/>
  <c r="P102" i="4"/>
  <c r="O102" i="4"/>
  <c r="Q96" i="4"/>
  <c r="P96" i="4"/>
  <c r="O96" i="4"/>
  <c r="Q77" i="4"/>
  <c r="P77" i="4"/>
  <c r="O77" i="4"/>
  <c r="Q54" i="4"/>
  <c r="P54" i="4"/>
  <c r="O54" i="4"/>
  <c r="Q52" i="4"/>
  <c r="P52" i="4"/>
  <c r="O52" i="4"/>
  <c r="Q43" i="4"/>
  <c r="P43" i="4"/>
  <c r="O43" i="4"/>
  <c r="Q42" i="4"/>
  <c r="P42" i="4"/>
  <c r="O42" i="4"/>
  <c r="Q41" i="4"/>
  <c r="P41" i="4"/>
  <c r="O41" i="4"/>
  <c r="Q38" i="4"/>
  <c r="P38" i="4"/>
  <c r="O38" i="4"/>
  <c r="Q24" i="4"/>
  <c r="P24" i="4"/>
  <c r="O24" i="4"/>
  <c r="Q23" i="4"/>
  <c r="P23" i="4"/>
  <c r="O23" i="4"/>
  <c r="Q22" i="4"/>
  <c r="P22" i="4"/>
  <c r="O22" i="4"/>
  <c r="Q10" i="4"/>
  <c r="P10" i="4"/>
  <c r="O10" i="4"/>
  <c r="Q180" i="4"/>
  <c r="P180" i="4"/>
  <c r="O180" i="4"/>
  <c r="Q179" i="4"/>
  <c r="P179" i="4"/>
  <c r="O179" i="4"/>
  <c r="Q178" i="4"/>
  <c r="P178" i="4"/>
  <c r="O178" i="4"/>
  <c r="Q177" i="4"/>
  <c r="P177" i="4"/>
  <c r="O177" i="4"/>
  <c r="Q176" i="4"/>
  <c r="P176" i="4"/>
  <c r="O176" i="4"/>
  <c r="Q175" i="4"/>
  <c r="P175" i="4"/>
  <c r="O175" i="4"/>
  <c r="Q173" i="4"/>
  <c r="P173" i="4"/>
  <c r="O173" i="4"/>
  <c r="Q172" i="4"/>
  <c r="P172" i="4"/>
  <c r="O172" i="4"/>
  <c r="Q169" i="4"/>
  <c r="P169" i="4"/>
  <c r="O169" i="4"/>
  <c r="Q168" i="4"/>
  <c r="P168" i="4"/>
  <c r="O168" i="4"/>
  <c r="Q167" i="4"/>
  <c r="P167" i="4"/>
  <c r="O167" i="4"/>
  <c r="Q166" i="4"/>
  <c r="P166" i="4"/>
  <c r="O166" i="4"/>
  <c r="Q165" i="4"/>
  <c r="P165" i="4"/>
  <c r="O165" i="4"/>
  <c r="Q164" i="4"/>
  <c r="P164" i="4"/>
  <c r="O164" i="4"/>
  <c r="Q163" i="4"/>
  <c r="P163" i="4"/>
  <c r="O163" i="4"/>
  <c r="Q162" i="4"/>
  <c r="P162" i="4"/>
  <c r="O162" i="4"/>
  <c r="Q161" i="4"/>
  <c r="P161" i="4"/>
  <c r="O161" i="4"/>
  <c r="Q160" i="4"/>
  <c r="P160" i="4"/>
  <c r="O160" i="4"/>
  <c r="Q159" i="4"/>
  <c r="P159" i="4"/>
  <c r="O159" i="4"/>
  <c r="Q158" i="4"/>
  <c r="P158" i="4"/>
  <c r="O158" i="4"/>
  <c r="Q157" i="4"/>
  <c r="P157" i="4"/>
  <c r="O157" i="4"/>
  <c r="Q156" i="4"/>
  <c r="P156" i="4"/>
  <c r="O156" i="4"/>
  <c r="Q155" i="4"/>
  <c r="P155" i="4"/>
  <c r="O155" i="4"/>
  <c r="Q154" i="4"/>
  <c r="P154" i="4"/>
  <c r="O154" i="4"/>
  <c r="Q152" i="4"/>
  <c r="P152" i="4"/>
  <c r="O152" i="4"/>
  <c r="Q151" i="4"/>
  <c r="P151" i="4"/>
  <c r="O151" i="4"/>
  <c r="Q150" i="4"/>
  <c r="P150" i="4"/>
  <c r="O150" i="4"/>
  <c r="Q149" i="4"/>
  <c r="P149" i="4"/>
  <c r="O149" i="4"/>
  <c r="Q148" i="4"/>
  <c r="P148" i="4"/>
  <c r="O148" i="4"/>
  <c r="Q147" i="4"/>
  <c r="P147" i="4"/>
  <c r="O147" i="4"/>
  <c r="Q146" i="4"/>
  <c r="P146" i="4"/>
  <c r="O146" i="4"/>
  <c r="Q145" i="4"/>
  <c r="P145" i="4"/>
  <c r="O145" i="4"/>
  <c r="Q144" i="4"/>
  <c r="P144" i="4"/>
  <c r="O144" i="4"/>
  <c r="Q143" i="4"/>
  <c r="P143" i="4"/>
  <c r="O143" i="4"/>
  <c r="Q142" i="4"/>
  <c r="P142" i="4"/>
  <c r="O142" i="4"/>
  <c r="Q141" i="4"/>
  <c r="P141" i="4"/>
  <c r="O141" i="4"/>
  <c r="Q140" i="4"/>
  <c r="P140" i="4"/>
  <c r="O140" i="4"/>
  <c r="Q139" i="4"/>
  <c r="P139" i="4"/>
  <c r="O139" i="4"/>
  <c r="Q138" i="4"/>
  <c r="P138" i="4"/>
  <c r="O138" i="4"/>
  <c r="Q136" i="4"/>
  <c r="P136" i="4"/>
  <c r="O136" i="4"/>
  <c r="Q135" i="4"/>
  <c r="P135" i="4"/>
  <c r="O135" i="4"/>
  <c r="Q134" i="4"/>
  <c r="P134" i="4"/>
  <c r="O134" i="4"/>
  <c r="Q133" i="4"/>
  <c r="P133" i="4"/>
  <c r="O133" i="4"/>
  <c r="Q132" i="4"/>
  <c r="P132" i="4"/>
  <c r="O132" i="4"/>
  <c r="Q131" i="4"/>
  <c r="P131" i="4"/>
  <c r="O131" i="4"/>
  <c r="Q129" i="4"/>
  <c r="P129" i="4"/>
  <c r="O129" i="4"/>
  <c r="Q127" i="4"/>
  <c r="P127" i="4"/>
  <c r="O127" i="4"/>
  <c r="Q125" i="4"/>
  <c r="P125" i="4"/>
  <c r="O125" i="4"/>
  <c r="Q124" i="4"/>
  <c r="P124" i="4"/>
  <c r="O124" i="4"/>
  <c r="Q123" i="4"/>
  <c r="P123" i="4"/>
  <c r="O123" i="4"/>
  <c r="Q122" i="4"/>
  <c r="P122" i="4"/>
  <c r="O122" i="4"/>
  <c r="Q121" i="4"/>
  <c r="P121" i="4"/>
  <c r="O121" i="4"/>
  <c r="Q120" i="4"/>
  <c r="P120" i="4"/>
  <c r="O120" i="4"/>
  <c r="Q118" i="4"/>
  <c r="P118" i="4"/>
  <c r="O118" i="4"/>
  <c r="Q117" i="4"/>
  <c r="P117" i="4"/>
  <c r="O117" i="4"/>
  <c r="Q116" i="4"/>
  <c r="P116" i="4"/>
  <c r="O116" i="4"/>
  <c r="Q115" i="4"/>
  <c r="P115" i="4"/>
  <c r="O115" i="4"/>
  <c r="Q114" i="4"/>
  <c r="P114" i="4"/>
  <c r="O114" i="4"/>
  <c r="Q113" i="4"/>
  <c r="P113" i="4"/>
  <c r="O113" i="4"/>
  <c r="Q112" i="4"/>
  <c r="P112" i="4"/>
  <c r="O112" i="4"/>
  <c r="Q109" i="4"/>
  <c r="P109" i="4"/>
  <c r="O109" i="4"/>
  <c r="Q108" i="4"/>
  <c r="P108" i="4"/>
  <c r="O108" i="4"/>
  <c r="Q107" i="4"/>
  <c r="P107" i="4"/>
  <c r="O107" i="4"/>
  <c r="Q106" i="4"/>
  <c r="P106" i="4"/>
  <c r="O106" i="4"/>
  <c r="Q105" i="4"/>
  <c r="P105" i="4"/>
  <c r="O105" i="4"/>
  <c r="Q104" i="4"/>
  <c r="P104" i="4"/>
  <c r="O104" i="4"/>
  <c r="Q103" i="4"/>
  <c r="P103" i="4"/>
  <c r="O103" i="4"/>
  <c r="Q101" i="4"/>
  <c r="P101" i="4"/>
  <c r="O101" i="4"/>
  <c r="Q100" i="4"/>
  <c r="P100" i="4"/>
  <c r="O100" i="4"/>
  <c r="Q99" i="4"/>
  <c r="P99" i="4"/>
  <c r="O99" i="4"/>
  <c r="Q98" i="4"/>
  <c r="P98" i="4"/>
  <c r="O98" i="4"/>
  <c r="Q97" i="4"/>
  <c r="P97" i="4"/>
  <c r="O97" i="4"/>
  <c r="Q95" i="4"/>
  <c r="P95" i="4"/>
  <c r="O95" i="4"/>
  <c r="Q94" i="4"/>
  <c r="P94" i="4"/>
  <c r="O94" i="4"/>
  <c r="Q93" i="4"/>
  <c r="P93" i="4"/>
  <c r="O93" i="4"/>
  <c r="Q92" i="4"/>
  <c r="P92" i="4"/>
  <c r="O92" i="4"/>
  <c r="Q91" i="4"/>
  <c r="P91" i="4"/>
  <c r="O91" i="4"/>
  <c r="Q90" i="4"/>
  <c r="P90" i="4"/>
  <c r="O90" i="4"/>
  <c r="Q89" i="4"/>
  <c r="P89" i="4"/>
  <c r="O89" i="4"/>
  <c r="Q88" i="4"/>
  <c r="P88" i="4"/>
  <c r="O88" i="4"/>
  <c r="Q87" i="4"/>
  <c r="P87" i="4"/>
  <c r="O87" i="4"/>
  <c r="Q86" i="4"/>
  <c r="P86" i="4"/>
  <c r="O86" i="4"/>
  <c r="Q85" i="4"/>
  <c r="P85" i="4"/>
  <c r="O85" i="4"/>
  <c r="Q84" i="4"/>
  <c r="P84" i="4"/>
  <c r="O84" i="4"/>
  <c r="Q83" i="4"/>
  <c r="P83" i="4"/>
  <c r="O83" i="4"/>
  <c r="Q82" i="4"/>
  <c r="P82" i="4"/>
  <c r="O82" i="4"/>
  <c r="Q81" i="4"/>
  <c r="P81" i="4"/>
  <c r="O81" i="4"/>
  <c r="Q80" i="4"/>
  <c r="P80" i="4"/>
  <c r="O80" i="4"/>
  <c r="Q79" i="4"/>
  <c r="P79" i="4"/>
  <c r="O79" i="4"/>
  <c r="Q78" i="4"/>
  <c r="P78" i="4"/>
  <c r="O78" i="4"/>
  <c r="Q76" i="4"/>
  <c r="P76" i="4"/>
  <c r="O76" i="4"/>
  <c r="Q75" i="4"/>
  <c r="P75" i="4"/>
  <c r="O75" i="4"/>
  <c r="Q74" i="4"/>
  <c r="P74" i="4"/>
  <c r="O74" i="4"/>
  <c r="Q73" i="4"/>
  <c r="P73" i="4"/>
  <c r="O73" i="4"/>
  <c r="Q72" i="4"/>
  <c r="P72" i="4"/>
  <c r="O72" i="4"/>
  <c r="Q71" i="4"/>
  <c r="P71" i="4"/>
  <c r="O71" i="4"/>
  <c r="Q70" i="4"/>
  <c r="P70" i="4"/>
  <c r="O70" i="4"/>
  <c r="Q69" i="4"/>
  <c r="P69" i="4"/>
  <c r="O69" i="4"/>
  <c r="Q68" i="4"/>
  <c r="P68" i="4"/>
  <c r="O68" i="4"/>
  <c r="Q67" i="4"/>
  <c r="P67" i="4"/>
  <c r="O67" i="4"/>
  <c r="Q66" i="4"/>
  <c r="P66" i="4"/>
  <c r="O66" i="4"/>
  <c r="Q65" i="4"/>
  <c r="P65" i="4"/>
  <c r="O65" i="4"/>
  <c r="Q64" i="4"/>
  <c r="P64" i="4"/>
  <c r="O64" i="4"/>
  <c r="Q63" i="4"/>
  <c r="P63" i="4"/>
  <c r="O63" i="4"/>
  <c r="Q62" i="4"/>
  <c r="P62" i="4"/>
  <c r="O62" i="4"/>
  <c r="Q61" i="4"/>
  <c r="P61" i="4"/>
  <c r="O61" i="4"/>
  <c r="Q60" i="4"/>
  <c r="P60" i="4"/>
  <c r="O60" i="4"/>
  <c r="Q59" i="4"/>
  <c r="P59" i="4"/>
  <c r="O59" i="4"/>
  <c r="Q58" i="4"/>
  <c r="P58" i="4"/>
  <c r="O58" i="4"/>
  <c r="Q57" i="4"/>
  <c r="P57" i="4"/>
  <c r="O57" i="4"/>
  <c r="Q55" i="4"/>
  <c r="P55" i="4"/>
  <c r="O55" i="4"/>
  <c r="Q56" i="4"/>
  <c r="P56" i="4"/>
  <c r="O56" i="4"/>
  <c r="Q53" i="4"/>
  <c r="P53" i="4"/>
  <c r="O53" i="4"/>
  <c r="Q51" i="4"/>
  <c r="P51" i="4"/>
  <c r="O51" i="4"/>
  <c r="Q50" i="4"/>
  <c r="P50" i="4"/>
  <c r="O50" i="4"/>
  <c r="Q44" i="4"/>
  <c r="P44" i="4"/>
  <c r="O44" i="4"/>
  <c r="Q49" i="4"/>
  <c r="P49" i="4"/>
  <c r="O49" i="4"/>
  <c r="Q48" i="4"/>
  <c r="P48" i="4"/>
  <c r="O48" i="4"/>
  <c r="Q47" i="4"/>
  <c r="P47" i="4"/>
  <c r="O47" i="4"/>
  <c r="Q46" i="4"/>
  <c r="P46" i="4"/>
  <c r="O46" i="4"/>
  <c r="Q45" i="4"/>
  <c r="P45" i="4"/>
  <c r="O45" i="4"/>
  <c r="Q40" i="4"/>
  <c r="P40" i="4"/>
  <c r="O40" i="4"/>
  <c r="Q39" i="4"/>
  <c r="P39" i="4"/>
  <c r="O39" i="4"/>
  <c r="Q37" i="4"/>
  <c r="P37" i="4"/>
  <c r="O37" i="4"/>
  <c r="Q36" i="4"/>
  <c r="P36" i="4"/>
  <c r="O36" i="4"/>
  <c r="Q35" i="4"/>
  <c r="P35" i="4"/>
  <c r="O35" i="4"/>
  <c r="Q34" i="4"/>
  <c r="P34" i="4"/>
  <c r="O34" i="4"/>
  <c r="Q33" i="4"/>
  <c r="P33" i="4"/>
  <c r="O33" i="4"/>
  <c r="Q32" i="4"/>
  <c r="P32" i="4"/>
  <c r="O32" i="4"/>
  <c r="Q31" i="4"/>
  <c r="P31" i="4"/>
  <c r="O31" i="4"/>
  <c r="Q30" i="4"/>
  <c r="P30" i="4"/>
  <c r="O30" i="4"/>
  <c r="Q29" i="4"/>
  <c r="P29" i="4"/>
  <c r="O29" i="4"/>
  <c r="Q28" i="4"/>
  <c r="P28" i="4"/>
  <c r="O28" i="4"/>
  <c r="Q27" i="4"/>
  <c r="P27" i="4"/>
  <c r="O27" i="4"/>
  <c r="Q26" i="4"/>
  <c r="P26" i="4"/>
  <c r="O26" i="4"/>
  <c r="Q25" i="4"/>
  <c r="P25" i="4"/>
  <c r="O25" i="4"/>
  <c r="Q21" i="4"/>
  <c r="P21" i="4"/>
  <c r="O21" i="4"/>
  <c r="Q20" i="4"/>
  <c r="P20" i="4"/>
  <c r="O20" i="4"/>
  <c r="Q19" i="4"/>
  <c r="P19" i="4"/>
  <c r="O19" i="4"/>
  <c r="Q18" i="4"/>
  <c r="P18" i="4"/>
  <c r="O18" i="4"/>
  <c r="Q17" i="4"/>
  <c r="P17" i="4"/>
  <c r="O17" i="4"/>
  <c r="Q16" i="4"/>
  <c r="P16" i="4"/>
  <c r="O16" i="4"/>
  <c r="Q15" i="4"/>
  <c r="P15" i="4"/>
  <c r="O15" i="4"/>
  <c r="Q14" i="4"/>
  <c r="P14" i="4"/>
  <c r="O14" i="4"/>
  <c r="Q13" i="4"/>
  <c r="P13" i="4"/>
  <c r="O13" i="4"/>
  <c r="Q12" i="4"/>
  <c r="P12" i="4"/>
  <c r="O12" i="4"/>
  <c r="Q11" i="4"/>
  <c r="P11" i="4"/>
  <c r="O11" i="4"/>
  <c r="Q9" i="4"/>
  <c r="P9" i="4"/>
  <c r="O9" i="4"/>
  <c r="Q8" i="4"/>
  <c r="P8" i="4"/>
  <c r="O8" i="4"/>
  <c r="Q7" i="4"/>
  <c r="P7" i="4"/>
  <c r="O7" i="4"/>
  <c r="Q6" i="4"/>
  <c r="P6" i="4"/>
  <c r="O6" i="4"/>
  <c r="Q5" i="4"/>
  <c r="P5" i="4"/>
  <c r="O5" i="4"/>
  <c r="N185" i="4" l="1"/>
  <c r="N3" i="4" s="1"/>
  <c r="R102" i="4"/>
  <c r="R96" i="4"/>
  <c r="R110" i="4"/>
  <c r="R52" i="4"/>
  <c r="R41" i="4"/>
  <c r="R43" i="4"/>
  <c r="R22" i="4"/>
  <c r="R24" i="4"/>
  <c r="R10" i="4"/>
  <c r="R63" i="4"/>
  <c r="R65" i="4"/>
  <c r="R67" i="4"/>
  <c r="R69" i="4"/>
  <c r="R71" i="4"/>
  <c r="R73" i="4"/>
  <c r="R75" i="4"/>
  <c r="R78" i="4"/>
  <c r="R80" i="4"/>
  <c r="R82" i="4"/>
  <c r="R84" i="4"/>
  <c r="R86" i="4"/>
  <c r="R88" i="4"/>
  <c r="R90" i="4"/>
  <c r="R92" i="4"/>
  <c r="R94" i="4"/>
  <c r="R97" i="4"/>
  <c r="R99" i="4"/>
  <c r="R101" i="4"/>
  <c r="R104" i="4"/>
  <c r="R106" i="4"/>
  <c r="R108" i="4"/>
  <c r="R112" i="4"/>
  <c r="R114" i="4"/>
  <c r="R116" i="4"/>
  <c r="R118" i="4"/>
  <c r="R121" i="4"/>
  <c r="R123" i="4"/>
  <c r="R125" i="4"/>
  <c r="R129" i="4"/>
  <c r="R132" i="4"/>
  <c r="R134" i="4"/>
  <c r="R136" i="4"/>
  <c r="R139" i="4"/>
  <c r="R141" i="4"/>
  <c r="R143" i="4"/>
  <c r="R145" i="4"/>
  <c r="R147" i="4"/>
  <c r="R149" i="4"/>
  <c r="R151" i="4"/>
  <c r="R154" i="4"/>
  <c r="R156" i="4"/>
  <c r="R158" i="4"/>
  <c r="R160" i="4"/>
  <c r="R162" i="4"/>
  <c r="R164" i="4"/>
  <c r="R166" i="4"/>
  <c r="R168" i="4"/>
  <c r="R172" i="4"/>
  <c r="R175" i="4"/>
  <c r="R177" i="4"/>
  <c r="R179" i="4"/>
  <c r="R126" i="4"/>
  <c r="R137" i="4"/>
  <c r="R171" i="4"/>
  <c r="R181" i="4"/>
  <c r="R182" i="4"/>
  <c r="R183" i="4"/>
  <c r="R184" i="4"/>
  <c r="S5" i="4"/>
  <c r="S7" i="4"/>
  <c r="S9" i="4"/>
  <c r="S12" i="4"/>
  <c r="S14" i="4"/>
  <c r="S16" i="4"/>
  <c r="S18" i="4"/>
  <c r="S20" i="4"/>
  <c r="S25" i="4"/>
  <c r="S27" i="4"/>
  <c r="S29" i="4"/>
  <c r="S31" i="4"/>
  <c r="S33" i="4"/>
  <c r="S35" i="4"/>
  <c r="S37" i="4"/>
  <c r="S39" i="4"/>
  <c r="S45" i="4"/>
  <c r="S47" i="4"/>
  <c r="S49" i="4"/>
  <c r="S50" i="4"/>
  <c r="S53" i="4"/>
  <c r="S55" i="4"/>
  <c r="S58" i="4"/>
  <c r="S60" i="4"/>
  <c r="S62" i="4"/>
  <c r="R6" i="4"/>
  <c r="R8" i="4"/>
  <c r="R11" i="4"/>
  <c r="R13" i="4"/>
  <c r="R15" i="4"/>
  <c r="R17" i="4"/>
  <c r="R19" i="4"/>
  <c r="R21" i="4"/>
  <c r="R26" i="4"/>
  <c r="R28" i="4"/>
  <c r="R30" i="4"/>
  <c r="R32" i="4"/>
  <c r="R34" i="4"/>
  <c r="R36" i="4"/>
  <c r="R40" i="4"/>
  <c r="R46" i="4"/>
  <c r="R48" i="4"/>
  <c r="R44" i="4"/>
  <c r="R51" i="4"/>
  <c r="R56" i="4"/>
  <c r="R57" i="4"/>
  <c r="R59" i="4"/>
  <c r="R61" i="4"/>
  <c r="S64" i="4"/>
  <c r="S66" i="4"/>
  <c r="S68" i="4"/>
  <c r="S70" i="4"/>
  <c r="S72" i="4"/>
  <c r="S74" i="4"/>
  <c r="S76" i="4"/>
  <c r="S79" i="4"/>
  <c r="S81" i="4"/>
  <c r="S83" i="4"/>
  <c r="S85" i="4"/>
  <c r="S87" i="4"/>
  <c r="S89" i="4"/>
  <c r="S91" i="4"/>
  <c r="S93" i="4"/>
  <c r="S95" i="4"/>
  <c r="S98" i="4"/>
  <c r="S100" i="4"/>
  <c r="S103" i="4"/>
  <c r="S105" i="4"/>
  <c r="S107" i="4"/>
  <c r="S109" i="4"/>
  <c r="S113" i="4"/>
  <c r="S115" i="4"/>
  <c r="S117" i="4"/>
  <c r="S120" i="4"/>
  <c r="S122" i="4"/>
  <c r="S124" i="4"/>
  <c r="S127" i="4"/>
  <c r="S131" i="4"/>
  <c r="S133" i="4"/>
  <c r="S135" i="4"/>
  <c r="S138" i="4"/>
  <c r="S140" i="4"/>
  <c r="S142" i="4"/>
  <c r="S144" i="4"/>
  <c r="S146" i="4"/>
  <c r="S148" i="4"/>
  <c r="S150" i="4"/>
  <c r="S152" i="4"/>
  <c r="S155" i="4"/>
  <c r="S157" i="4"/>
  <c r="S159" i="4"/>
  <c r="S161" i="4"/>
  <c r="S163" i="4"/>
  <c r="S165" i="4"/>
  <c r="S167" i="4"/>
  <c r="S169" i="4"/>
  <c r="S173" i="4"/>
  <c r="S176" i="4"/>
  <c r="S178" i="4"/>
  <c r="S180" i="4"/>
  <c r="S23" i="4"/>
  <c r="S38" i="4"/>
  <c r="S42" i="4"/>
  <c r="S54" i="4"/>
  <c r="S77" i="4"/>
  <c r="S111" i="4"/>
  <c r="S119" i="4"/>
  <c r="S128" i="4"/>
  <c r="S130" i="4"/>
  <c r="S153" i="4"/>
  <c r="S170" i="4"/>
  <c r="S174" i="4"/>
  <c r="S181" i="4"/>
  <c r="S183" i="4"/>
  <c r="R5" i="4"/>
  <c r="S6" i="4"/>
  <c r="R7" i="4"/>
  <c r="S8" i="4"/>
  <c r="R9" i="4"/>
  <c r="S11" i="4"/>
  <c r="R12" i="4"/>
  <c r="S13" i="4"/>
  <c r="R14" i="4"/>
  <c r="S15" i="4"/>
  <c r="R16" i="4"/>
  <c r="S17" i="4"/>
  <c r="R18" i="4"/>
  <c r="S19" i="4"/>
  <c r="R20" i="4"/>
  <c r="S21" i="4"/>
  <c r="R25" i="4"/>
  <c r="S26" i="4"/>
  <c r="R27" i="4"/>
  <c r="S28" i="4"/>
  <c r="R29" i="4"/>
  <c r="S30" i="4"/>
  <c r="R31" i="4"/>
  <c r="S32" i="4"/>
  <c r="R33" i="4"/>
  <c r="S34" i="4"/>
  <c r="R35" i="4"/>
  <c r="S36" i="4"/>
  <c r="R37" i="4"/>
  <c r="R39" i="4"/>
  <c r="S40" i="4"/>
  <c r="R45" i="4"/>
  <c r="S46" i="4"/>
  <c r="R47" i="4"/>
  <c r="S48" i="4"/>
  <c r="R49" i="4"/>
  <c r="S44" i="4"/>
  <c r="R50" i="4"/>
  <c r="S51" i="4"/>
  <c r="R53" i="4"/>
  <c r="S56" i="4"/>
  <c r="R55" i="4"/>
  <c r="S57" i="4"/>
  <c r="R58" i="4"/>
  <c r="S59" i="4"/>
  <c r="R60" i="4"/>
  <c r="S61" i="4"/>
  <c r="R62" i="4"/>
  <c r="S63" i="4"/>
  <c r="R64" i="4"/>
  <c r="S65" i="4"/>
  <c r="R66" i="4"/>
  <c r="S67" i="4"/>
  <c r="R68" i="4"/>
  <c r="S69" i="4"/>
  <c r="R70" i="4"/>
  <c r="S71" i="4"/>
  <c r="R72" i="4"/>
  <c r="S73" i="4"/>
  <c r="R74" i="4"/>
  <c r="S75" i="4"/>
  <c r="R76" i="4"/>
  <c r="S78" i="4"/>
  <c r="R79" i="4"/>
  <c r="S80" i="4"/>
  <c r="R81" i="4"/>
  <c r="S82" i="4"/>
  <c r="R83" i="4"/>
  <c r="S84" i="4"/>
  <c r="R85" i="4"/>
  <c r="S86" i="4"/>
  <c r="R87" i="4"/>
  <c r="S88" i="4"/>
  <c r="R89" i="4"/>
  <c r="S90" i="4"/>
  <c r="R91" i="4"/>
  <c r="S92" i="4"/>
  <c r="R93" i="4"/>
  <c r="S94" i="4"/>
  <c r="R95" i="4"/>
  <c r="S97" i="4"/>
  <c r="R98" i="4"/>
  <c r="S99" i="4"/>
  <c r="R100" i="4"/>
  <c r="S101" i="4"/>
  <c r="R103" i="4"/>
  <c r="S104" i="4"/>
  <c r="R105" i="4"/>
  <c r="S106" i="4"/>
  <c r="R107" i="4"/>
  <c r="S108" i="4"/>
  <c r="R109" i="4"/>
  <c r="S112" i="4"/>
  <c r="R113" i="4"/>
  <c r="S114" i="4"/>
  <c r="R115" i="4"/>
  <c r="S116" i="4"/>
  <c r="R117" i="4"/>
  <c r="S118" i="4"/>
  <c r="R120" i="4"/>
  <c r="S121" i="4"/>
  <c r="R122" i="4"/>
  <c r="S123" i="4"/>
  <c r="R124" i="4"/>
  <c r="S125" i="4"/>
  <c r="R127" i="4"/>
  <c r="S129" i="4"/>
  <c r="R131" i="4"/>
  <c r="S132" i="4"/>
  <c r="R133" i="4"/>
  <c r="S134" i="4"/>
  <c r="R135" i="4"/>
  <c r="S136" i="4"/>
  <c r="R138" i="4"/>
  <c r="S139" i="4"/>
  <c r="R140" i="4"/>
  <c r="S141" i="4"/>
  <c r="R142" i="4"/>
  <c r="S143" i="4"/>
  <c r="R144" i="4"/>
  <c r="S145" i="4"/>
  <c r="R146" i="4"/>
  <c r="S147" i="4"/>
  <c r="R148" i="4"/>
  <c r="S149" i="4"/>
  <c r="R150" i="4"/>
  <c r="S151" i="4"/>
  <c r="R152" i="4"/>
  <c r="S154" i="4"/>
  <c r="R155" i="4"/>
  <c r="S156" i="4"/>
  <c r="R157" i="4"/>
  <c r="S158" i="4"/>
  <c r="R159" i="4"/>
  <c r="S160" i="4"/>
  <c r="R161" i="4"/>
  <c r="S162" i="4"/>
  <c r="R163" i="4"/>
  <c r="S164" i="4"/>
  <c r="R165" i="4"/>
  <c r="S166" i="4"/>
  <c r="R167" i="4"/>
  <c r="S168" i="4"/>
  <c r="R169" i="4"/>
  <c r="S172" i="4"/>
  <c r="R173" i="4"/>
  <c r="S175" i="4"/>
  <c r="R176" i="4"/>
  <c r="S177" i="4"/>
  <c r="R178" i="4"/>
  <c r="S179" i="4"/>
  <c r="R180" i="4"/>
  <c r="S10" i="4"/>
  <c r="S22" i="4"/>
  <c r="R23" i="4"/>
  <c r="S24" i="4"/>
  <c r="R38" i="4"/>
  <c r="S41" i="4"/>
  <c r="R42" i="4"/>
  <c r="S43" i="4"/>
  <c r="S52" i="4"/>
  <c r="R54" i="4"/>
  <c r="R77" i="4"/>
  <c r="S96" i="4"/>
  <c r="S102" i="4"/>
  <c r="S110" i="4"/>
  <c r="R111" i="4"/>
  <c r="R119" i="4"/>
  <c r="S126" i="4"/>
  <c r="R128" i="4"/>
  <c r="R130" i="4"/>
  <c r="S137" i="4"/>
  <c r="R153" i="4"/>
  <c r="R170" i="4"/>
  <c r="S171" i="4"/>
  <c r="R174" i="4"/>
  <c r="S182" i="4"/>
  <c r="S184" i="4"/>
  <c r="E193" i="4" l="1"/>
  <c r="B188" i="4" s="1"/>
  <c r="O59" i="2"/>
  <c r="J59" i="2"/>
  <c r="L59" i="2" s="1"/>
  <c r="M59" i="2" s="1"/>
  <c r="F59" i="2"/>
  <c r="H59" i="2" s="1"/>
  <c r="I59" i="2" s="1"/>
  <c r="O58" i="2"/>
  <c r="J58" i="2"/>
  <c r="L58" i="2" s="1"/>
  <c r="M58" i="2" s="1"/>
  <c r="F58" i="2"/>
  <c r="H58" i="2" s="1"/>
  <c r="I58" i="2" s="1"/>
  <c r="O57" i="2"/>
  <c r="J57" i="2"/>
  <c r="L57" i="2" s="1"/>
  <c r="M57" i="2" s="1"/>
  <c r="F57" i="2"/>
  <c r="H57" i="2" s="1"/>
  <c r="I57" i="2" s="1"/>
  <c r="O56" i="2"/>
  <c r="J56" i="2"/>
  <c r="L56" i="2" s="1"/>
  <c r="M56" i="2" s="1"/>
  <c r="F56" i="2"/>
  <c r="H56" i="2" s="1"/>
  <c r="I56" i="2" s="1"/>
  <c r="O55" i="2"/>
  <c r="J55" i="2"/>
  <c r="L55" i="2" s="1"/>
  <c r="M55" i="2" s="1"/>
  <c r="F55" i="2"/>
  <c r="H55" i="2" s="1"/>
  <c r="I55" i="2" s="1"/>
  <c r="O54" i="2"/>
  <c r="J54" i="2"/>
  <c r="L54" i="2" s="1"/>
  <c r="M54" i="2" s="1"/>
  <c r="F54" i="2"/>
  <c r="H54" i="2" s="1"/>
  <c r="I54" i="2" s="1"/>
  <c r="O53" i="2"/>
  <c r="J53" i="2"/>
  <c r="L53" i="2" s="1"/>
  <c r="M53" i="2" s="1"/>
  <c r="F53" i="2"/>
  <c r="H53" i="2" s="1"/>
  <c r="I53" i="2" s="1"/>
  <c r="O52" i="2"/>
  <c r="J52" i="2"/>
  <c r="L52" i="2" s="1"/>
  <c r="M52" i="2" s="1"/>
  <c r="F52" i="2"/>
  <c r="H52" i="2" s="1"/>
  <c r="I52" i="2" s="1"/>
  <c r="O51" i="2"/>
  <c r="J51" i="2"/>
  <c r="L51" i="2" s="1"/>
  <c r="M51" i="2" s="1"/>
  <c r="F51" i="2"/>
  <c r="H51" i="2" s="1"/>
  <c r="I51" i="2" s="1"/>
  <c r="O50" i="2"/>
  <c r="J50" i="2"/>
  <c r="L50" i="2" s="1"/>
  <c r="M50" i="2" s="1"/>
  <c r="F50" i="2"/>
  <c r="H50" i="2" s="1"/>
  <c r="I50" i="2" s="1"/>
  <c r="O49" i="2"/>
  <c r="J49" i="2"/>
  <c r="L49" i="2" s="1"/>
  <c r="M49" i="2" s="1"/>
  <c r="F49" i="2"/>
  <c r="H49" i="2" s="1"/>
  <c r="I49" i="2" s="1"/>
  <c r="O48" i="2"/>
  <c r="J48" i="2"/>
  <c r="L48" i="2" s="1"/>
  <c r="M48" i="2" s="1"/>
  <c r="F48" i="2"/>
  <c r="H48" i="2" s="1"/>
  <c r="I48" i="2" s="1"/>
  <c r="O47" i="2"/>
  <c r="J47" i="2"/>
  <c r="L47" i="2" s="1"/>
  <c r="M47" i="2" s="1"/>
  <c r="F47" i="2"/>
  <c r="H47" i="2" s="1"/>
  <c r="I47" i="2" s="1"/>
  <c r="O46" i="2"/>
  <c r="J46" i="2"/>
  <c r="L46" i="2" s="1"/>
  <c r="M46" i="2" s="1"/>
  <c r="F46" i="2"/>
  <c r="H46" i="2" s="1"/>
  <c r="I46" i="2" s="1"/>
  <c r="O45" i="2"/>
  <c r="J45" i="2"/>
  <c r="L45" i="2" s="1"/>
  <c r="M45" i="2" s="1"/>
  <c r="F45" i="2"/>
  <c r="H45" i="2" s="1"/>
  <c r="I45" i="2" s="1"/>
  <c r="O44" i="2"/>
  <c r="J44" i="2"/>
  <c r="L44" i="2" s="1"/>
  <c r="M44" i="2" s="1"/>
  <c r="F44" i="2"/>
  <c r="H44" i="2" s="1"/>
  <c r="I44" i="2" s="1"/>
  <c r="O43" i="2"/>
  <c r="J43" i="2"/>
  <c r="L43" i="2" s="1"/>
  <c r="M43" i="2" s="1"/>
  <c r="F43" i="2"/>
  <c r="H43" i="2" s="1"/>
  <c r="I43" i="2" s="1"/>
  <c r="O42" i="2"/>
  <c r="J42" i="2"/>
  <c r="L42" i="2" s="1"/>
  <c r="M42" i="2" s="1"/>
  <c r="F42" i="2"/>
  <c r="H42" i="2" s="1"/>
  <c r="I42" i="2" s="1"/>
  <c r="O41" i="2"/>
  <c r="J41" i="2"/>
  <c r="L41" i="2" s="1"/>
  <c r="M41" i="2" s="1"/>
  <c r="F41" i="2"/>
  <c r="H41" i="2" s="1"/>
  <c r="I41" i="2" s="1"/>
  <c r="O40" i="2"/>
  <c r="J40" i="2"/>
  <c r="L40" i="2" s="1"/>
  <c r="M40" i="2" s="1"/>
  <c r="F40" i="2"/>
  <c r="H40" i="2" s="1"/>
  <c r="I40" i="2" s="1"/>
  <c r="O39" i="2"/>
  <c r="J39" i="2"/>
  <c r="L39" i="2" s="1"/>
  <c r="M39" i="2" s="1"/>
  <c r="F39" i="2"/>
  <c r="H39" i="2" s="1"/>
  <c r="I39" i="2" s="1"/>
  <c r="O38" i="2"/>
  <c r="J38" i="2"/>
  <c r="L38" i="2" s="1"/>
  <c r="M38" i="2" s="1"/>
  <c r="F38" i="2"/>
  <c r="H38" i="2" s="1"/>
  <c r="I38" i="2" s="1"/>
  <c r="O37" i="2"/>
  <c r="J37" i="2"/>
  <c r="L37" i="2" s="1"/>
  <c r="M37" i="2" s="1"/>
  <c r="F37" i="2"/>
  <c r="H37" i="2" s="1"/>
  <c r="I37" i="2" s="1"/>
  <c r="O36" i="2"/>
  <c r="J36" i="2"/>
  <c r="L36" i="2" s="1"/>
  <c r="M36" i="2" s="1"/>
  <c r="F36" i="2"/>
  <c r="H36" i="2" s="1"/>
  <c r="I36" i="2" s="1"/>
  <c r="O35" i="2"/>
  <c r="J35" i="2"/>
  <c r="L35" i="2" s="1"/>
  <c r="M35" i="2" s="1"/>
  <c r="F35" i="2"/>
  <c r="H35" i="2" s="1"/>
  <c r="I35" i="2" s="1"/>
  <c r="O34" i="2"/>
  <c r="J34" i="2"/>
  <c r="L34" i="2" s="1"/>
  <c r="M34" i="2" s="1"/>
  <c r="F34" i="2"/>
  <c r="H34" i="2" s="1"/>
  <c r="I34" i="2" s="1"/>
  <c r="O33" i="2"/>
  <c r="J33" i="2"/>
  <c r="L33" i="2" s="1"/>
  <c r="M33" i="2" s="1"/>
  <c r="F33" i="2"/>
  <c r="H33" i="2" s="1"/>
  <c r="I33" i="2" s="1"/>
  <c r="O32" i="2"/>
  <c r="J32" i="2"/>
  <c r="L32" i="2" s="1"/>
  <c r="M32" i="2" s="1"/>
  <c r="F32" i="2"/>
  <c r="H32" i="2" s="1"/>
  <c r="I32" i="2" s="1"/>
  <c r="O31" i="2"/>
  <c r="J31" i="2"/>
  <c r="L31" i="2" s="1"/>
  <c r="M31" i="2" s="1"/>
  <c r="F31" i="2"/>
  <c r="H31" i="2" s="1"/>
  <c r="I31" i="2" s="1"/>
  <c r="O30" i="2"/>
  <c r="J30" i="2"/>
  <c r="L30" i="2" s="1"/>
  <c r="M30" i="2" s="1"/>
  <c r="F30" i="2"/>
  <c r="H30" i="2" s="1"/>
  <c r="I30" i="2" s="1"/>
  <c r="O29" i="2"/>
  <c r="J29" i="2"/>
  <c r="L29" i="2" s="1"/>
  <c r="M29" i="2" s="1"/>
  <c r="F29" i="2"/>
  <c r="H29" i="2" s="1"/>
  <c r="I29" i="2" s="1"/>
  <c r="O28" i="2"/>
  <c r="J28" i="2"/>
  <c r="L28" i="2" s="1"/>
  <c r="M28" i="2" s="1"/>
  <c r="F28" i="2"/>
  <c r="O27" i="2"/>
  <c r="J27" i="2"/>
  <c r="L27" i="2" s="1"/>
  <c r="M27" i="2" s="1"/>
  <c r="F27" i="2"/>
  <c r="H27" i="2" s="1"/>
  <c r="I27" i="2" s="1"/>
  <c r="O26" i="2"/>
  <c r="J26" i="2"/>
  <c r="L26" i="2" s="1"/>
  <c r="M26" i="2" s="1"/>
  <c r="F26" i="2"/>
  <c r="H26" i="2" s="1"/>
  <c r="I26" i="2" s="1"/>
  <c r="O25" i="2"/>
  <c r="J25" i="2"/>
  <c r="L25" i="2" s="1"/>
  <c r="M25" i="2" s="1"/>
  <c r="F25" i="2"/>
  <c r="H25" i="2" s="1"/>
  <c r="I25" i="2" s="1"/>
  <c r="O24" i="2"/>
  <c r="J24" i="2"/>
  <c r="L24" i="2" s="1"/>
  <c r="M24" i="2" s="1"/>
  <c r="F24" i="2"/>
  <c r="H24" i="2" s="1"/>
  <c r="I24" i="2" s="1"/>
  <c r="O23" i="2"/>
  <c r="J23" i="2"/>
  <c r="L23" i="2" s="1"/>
  <c r="M23" i="2" s="1"/>
  <c r="F23" i="2"/>
  <c r="H23" i="2" s="1"/>
  <c r="I23" i="2" s="1"/>
  <c r="O22" i="2"/>
  <c r="J22" i="2"/>
  <c r="L22" i="2" s="1"/>
  <c r="M22" i="2" s="1"/>
  <c r="F22" i="2"/>
  <c r="H22" i="2" s="1"/>
  <c r="I22" i="2" s="1"/>
  <c r="O21" i="2"/>
  <c r="J21" i="2"/>
  <c r="L21" i="2" s="1"/>
  <c r="M21" i="2" s="1"/>
  <c r="F21" i="2"/>
  <c r="H21" i="2" s="1"/>
  <c r="I21" i="2" s="1"/>
  <c r="O20" i="2"/>
  <c r="J20" i="2"/>
  <c r="L20" i="2" s="1"/>
  <c r="M20" i="2" s="1"/>
  <c r="F20" i="2"/>
  <c r="H20" i="2" s="1"/>
  <c r="I20" i="2" s="1"/>
  <c r="O19" i="2"/>
  <c r="J19" i="2"/>
  <c r="L19" i="2" s="1"/>
  <c r="M19" i="2" s="1"/>
  <c r="F19" i="2"/>
  <c r="H19" i="2" s="1"/>
  <c r="I19" i="2" s="1"/>
  <c r="O18" i="2"/>
  <c r="J18" i="2"/>
  <c r="L18" i="2" s="1"/>
  <c r="M18" i="2" s="1"/>
  <c r="F18" i="2"/>
  <c r="H18" i="2" s="1"/>
  <c r="I18" i="2" s="1"/>
  <c r="O17" i="2"/>
  <c r="J17" i="2"/>
  <c r="L17" i="2" s="1"/>
  <c r="M17" i="2" s="1"/>
  <c r="F17" i="2"/>
  <c r="H17" i="2" s="1"/>
  <c r="I17" i="2" s="1"/>
  <c r="O16" i="2"/>
  <c r="J16" i="2"/>
  <c r="L16" i="2" s="1"/>
  <c r="M16" i="2" s="1"/>
  <c r="F16" i="2"/>
  <c r="H16" i="2" s="1"/>
  <c r="I16" i="2" s="1"/>
  <c r="O15" i="2"/>
  <c r="J15" i="2"/>
  <c r="L15" i="2" s="1"/>
  <c r="M15" i="2" s="1"/>
  <c r="F15" i="2"/>
  <c r="H15" i="2" s="1"/>
  <c r="I15" i="2" s="1"/>
  <c r="O14" i="2"/>
  <c r="J14" i="2"/>
  <c r="L14" i="2" s="1"/>
  <c r="M14" i="2" s="1"/>
  <c r="F14" i="2"/>
  <c r="H14" i="2" s="1"/>
  <c r="I14" i="2" s="1"/>
  <c r="O13" i="2"/>
  <c r="J13" i="2"/>
  <c r="L13" i="2" s="1"/>
  <c r="M13" i="2" s="1"/>
  <c r="F13" i="2"/>
  <c r="H13" i="2" s="1"/>
  <c r="I13" i="2" s="1"/>
  <c r="O12" i="2"/>
  <c r="J12" i="2"/>
  <c r="L12" i="2" s="1"/>
  <c r="M12" i="2" s="1"/>
  <c r="F12" i="2"/>
  <c r="H12" i="2" s="1"/>
  <c r="I12" i="2" s="1"/>
  <c r="O11" i="2"/>
  <c r="J11" i="2"/>
  <c r="L11" i="2" s="1"/>
  <c r="M11" i="2" s="1"/>
  <c r="F11" i="2"/>
  <c r="H11" i="2" s="1"/>
  <c r="I11" i="2" s="1"/>
  <c r="O10" i="2"/>
  <c r="J10" i="2"/>
  <c r="L10" i="2" s="1"/>
  <c r="M10" i="2" s="1"/>
  <c r="F10" i="2"/>
  <c r="H10" i="2" s="1"/>
  <c r="I10" i="2" s="1"/>
  <c r="O9" i="2"/>
  <c r="J9" i="2"/>
  <c r="L9" i="2" s="1"/>
  <c r="M9" i="2" s="1"/>
  <c r="F9" i="2"/>
  <c r="H9" i="2" s="1"/>
  <c r="I9" i="2" s="1"/>
  <c r="O8" i="2"/>
  <c r="J8" i="2"/>
  <c r="L8" i="2" s="1"/>
  <c r="M8" i="2" s="1"/>
  <c r="F8" i="2"/>
  <c r="H8" i="2" s="1"/>
  <c r="I8" i="2" s="1"/>
  <c r="O7" i="2"/>
  <c r="J7" i="2"/>
  <c r="L7" i="2" s="1"/>
  <c r="M7" i="2" s="1"/>
  <c r="F7" i="2"/>
  <c r="H7" i="2" s="1"/>
  <c r="I7" i="2" s="1"/>
  <c r="O6" i="2"/>
  <c r="J6" i="2"/>
  <c r="L6" i="2" s="1"/>
  <c r="M6" i="2" s="1"/>
  <c r="F6" i="2"/>
  <c r="H6" i="2" s="1"/>
  <c r="I6" i="2" s="1"/>
  <c r="O5" i="2"/>
  <c r="J5" i="2"/>
  <c r="L5" i="2" s="1"/>
  <c r="M5" i="2" s="1"/>
  <c r="F5" i="2"/>
  <c r="H5" i="2" s="1"/>
  <c r="I5" i="2" s="1"/>
  <c r="O4" i="2"/>
  <c r="J4" i="2"/>
  <c r="L4" i="2" s="1"/>
  <c r="M4" i="2" s="1"/>
  <c r="F4" i="2"/>
  <c r="H4" i="2" s="1"/>
  <c r="I4" i="2" s="1"/>
  <c r="O3" i="2"/>
  <c r="J3" i="2"/>
  <c r="L3" i="2" s="1"/>
  <c r="M3" i="2" s="1"/>
  <c r="F3" i="2"/>
  <c r="H3" i="2" s="1"/>
  <c r="I3" i="2" s="1"/>
  <c r="F2" i="2"/>
  <c r="G2" i="2"/>
  <c r="B196" i="4"/>
  <c r="H28" i="2" l="1"/>
  <c r="I28" i="2" s="1"/>
  <c r="G28" i="2"/>
  <c r="G3" i="2"/>
  <c r="P3" i="2" s="1"/>
  <c r="K3" i="2"/>
  <c r="Q3" i="2" s="1"/>
  <c r="G4" i="2"/>
  <c r="P4" i="2" s="1"/>
  <c r="K4" i="2"/>
  <c r="Q4" i="2" s="1"/>
  <c r="G5" i="2"/>
  <c r="P5" i="2" s="1"/>
  <c r="K5" i="2"/>
  <c r="Q5" i="2" s="1"/>
  <c r="G6" i="2"/>
  <c r="P6" i="2" s="1"/>
  <c r="K6" i="2"/>
  <c r="Q6" i="2" s="1"/>
  <c r="G7" i="2"/>
  <c r="P7" i="2" s="1"/>
  <c r="K7" i="2"/>
  <c r="Q7" i="2" s="1"/>
  <c r="G8" i="2"/>
  <c r="P8" i="2" s="1"/>
  <c r="K8" i="2"/>
  <c r="Q8" i="2" s="1"/>
  <c r="G9" i="2"/>
  <c r="P9" i="2" s="1"/>
  <c r="K9" i="2"/>
  <c r="Q9" i="2" s="1"/>
  <c r="G10" i="2"/>
  <c r="P10" i="2" s="1"/>
  <c r="K10" i="2"/>
  <c r="Q10" i="2" s="1"/>
  <c r="G11" i="2"/>
  <c r="P11" i="2" s="1"/>
  <c r="K11" i="2"/>
  <c r="Q11" i="2" s="1"/>
  <c r="G12" i="2"/>
  <c r="P12" i="2" s="1"/>
  <c r="K12" i="2"/>
  <c r="Q12" i="2" s="1"/>
  <c r="G13" i="2"/>
  <c r="P13" i="2" s="1"/>
  <c r="K13" i="2"/>
  <c r="Q13" i="2" s="1"/>
  <c r="G14" i="2"/>
  <c r="P14" i="2" s="1"/>
  <c r="K14" i="2"/>
  <c r="Q14" i="2" s="1"/>
  <c r="G15" i="2"/>
  <c r="P15" i="2" s="1"/>
  <c r="K15" i="2"/>
  <c r="Q15" i="2" s="1"/>
  <c r="G16" i="2"/>
  <c r="P16" i="2" s="1"/>
  <c r="K16" i="2"/>
  <c r="Q16" i="2" s="1"/>
  <c r="G17" i="2"/>
  <c r="P17" i="2" s="1"/>
  <c r="K17" i="2"/>
  <c r="Q17" i="2" s="1"/>
  <c r="G18" i="2"/>
  <c r="P18" i="2" s="1"/>
  <c r="K18" i="2"/>
  <c r="Q18" i="2" s="1"/>
  <c r="G19" i="2"/>
  <c r="P19" i="2" s="1"/>
  <c r="K19" i="2"/>
  <c r="Q19" i="2" s="1"/>
  <c r="G20" i="2"/>
  <c r="P20" i="2" s="1"/>
  <c r="K20" i="2"/>
  <c r="Q20" i="2" s="1"/>
  <c r="G21" i="2"/>
  <c r="P21" i="2" s="1"/>
  <c r="K21" i="2"/>
  <c r="Q21" i="2" s="1"/>
  <c r="G22" i="2"/>
  <c r="P22" i="2" s="1"/>
  <c r="K22" i="2"/>
  <c r="Q22" i="2" s="1"/>
  <c r="G23" i="2"/>
  <c r="P23" i="2" s="1"/>
  <c r="K23" i="2"/>
  <c r="Q23" i="2" s="1"/>
  <c r="G24" i="2"/>
  <c r="P24" i="2" s="1"/>
  <c r="K24" i="2"/>
  <c r="Q24" i="2" s="1"/>
  <c r="G25" i="2"/>
  <c r="P25" i="2" s="1"/>
  <c r="K25" i="2"/>
  <c r="Q25" i="2" s="1"/>
  <c r="G26" i="2"/>
  <c r="P26" i="2" s="1"/>
  <c r="K26" i="2"/>
  <c r="Q26" i="2" s="1"/>
  <c r="G27" i="2"/>
  <c r="P27" i="2" s="1"/>
  <c r="K27" i="2"/>
  <c r="Q27" i="2" s="1"/>
  <c r="K28" i="2"/>
  <c r="Q28" i="2" s="1"/>
  <c r="G29" i="2"/>
  <c r="P29" i="2" s="1"/>
  <c r="K29" i="2"/>
  <c r="Q29" i="2" s="1"/>
  <c r="G30" i="2"/>
  <c r="P30" i="2" s="1"/>
  <c r="K30" i="2"/>
  <c r="Q30" i="2" s="1"/>
  <c r="G31" i="2"/>
  <c r="P31" i="2" s="1"/>
  <c r="K31" i="2"/>
  <c r="Q31" i="2" s="1"/>
  <c r="G32" i="2"/>
  <c r="P32" i="2" s="1"/>
  <c r="K32" i="2"/>
  <c r="Q32" i="2" s="1"/>
  <c r="G33" i="2"/>
  <c r="P33" i="2" s="1"/>
  <c r="K33" i="2"/>
  <c r="Q33" i="2" s="1"/>
  <c r="G34" i="2"/>
  <c r="P34" i="2" s="1"/>
  <c r="K34" i="2"/>
  <c r="Q34" i="2" s="1"/>
  <c r="G35" i="2"/>
  <c r="P35" i="2" s="1"/>
  <c r="K35" i="2"/>
  <c r="Q35" i="2" s="1"/>
  <c r="G36" i="2"/>
  <c r="P36" i="2" s="1"/>
  <c r="K36" i="2"/>
  <c r="Q36" i="2" s="1"/>
  <c r="G37" i="2"/>
  <c r="P37" i="2" s="1"/>
  <c r="K37" i="2"/>
  <c r="Q37" i="2" s="1"/>
  <c r="G38" i="2"/>
  <c r="P38" i="2" s="1"/>
  <c r="K38" i="2"/>
  <c r="Q38" i="2" s="1"/>
  <c r="G39" i="2"/>
  <c r="P39" i="2" s="1"/>
  <c r="K39" i="2"/>
  <c r="Q39" i="2" s="1"/>
  <c r="G40" i="2"/>
  <c r="P40" i="2" s="1"/>
  <c r="K40" i="2"/>
  <c r="Q40" i="2" s="1"/>
  <c r="G41" i="2"/>
  <c r="P41" i="2" s="1"/>
  <c r="K41" i="2"/>
  <c r="Q41" i="2" s="1"/>
  <c r="G42" i="2"/>
  <c r="P42" i="2" s="1"/>
  <c r="K42" i="2"/>
  <c r="Q42" i="2" s="1"/>
  <c r="G43" i="2"/>
  <c r="P43" i="2" s="1"/>
  <c r="K43" i="2"/>
  <c r="Q43" i="2" s="1"/>
  <c r="G44" i="2"/>
  <c r="P44" i="2" s="1"/>
  <c r="K44" i="2"/>
  <c r="Q44" i="2" s="1"/>
  <c r="G45" i="2"/>
  <c r="P45" i="2" s="1"/>
  <c r="K45" i="2"/>
  <c r="Q45" i="2" s="1"/>
  <c r="G46" i="2"/>
  <c r="P46" i="2" s="1"/>
  <c r="K46" i="2"/>
  <c r="Q46" i="2" s="1"/>
  <c r="G47" i="2"/>
  <c r="P47" i="2" s="1"/>
  <c r="K47" i="2"/>
  <c r="Q47" i="2" s="1"/>
  <c r="G48" i="2"/>
  <c r="P48" i="2" s="1"/>
  <c r="K48" i="2"/>
  <c r="Q48" i="2" s="1"/>
  <c r="G49" i="2"/>
  <c r="P49" i="2" s="1"/>
  <c r="K49" i="2"/>
  <c r="Q49" i="2" s="1"/>
  <c r="G50" i="2"/>
  <c r="P50" i="2" s="1"/>
  <c r="K50" i="2"/>
  <c r="Q50" i="2" s="1"/>
  <c r="G51" i="2"/>
  <c r="P51" i="2" s="1"/>
  <c r="K51" i="2"/>
  <c r="Q51" i="2" s="1"/>
  <c r="G52" i="2"/>
  <c r="P52" i="2" s="1"/>
  <c r="K52" i="2"/>
  <c r="Q52" i="2" s="1"/>
  <c r="G53" i="2"/>
  <c r="P53" i="2" s="1"/>
  <c r="K53" i="2"/>
  <c r="Q53" i="2" s="1"/>
  <c r="G54" i="2"/>
  <c r="P54" i="2" s="1"/>
  <c r="K54" i="2"/>
  <c r="Q54" i="2" s="1"/>
  <c r="G55" i="2"/>
  <c r="P55" i="2" s="1"/>
  <c r="K55" i="2"/>
  <c r="Q55" i="2" s="1"/>
  <c r="G56" i="2"/>
  <c r="P56" i="2" s="1"/>
  <c r="K56" i="2"/>
  <c r="Q56" i="2" s="1"/>
  <c r="G57" i="2"/>
  <c r="P57" i="2" s="1"/>
  <c r="K57" i="2"/>
  <c r="Q57" i="2" s="1"/>
  <c r="G58" i="2"/>
  <c r="P58" i="2" s="1"/>
  <c r="K58" i="2"/>
  <c r="Q58" i="2" s="1"/>
  <c r="G59" i="2"/>
  <c r="P59" i="2" s="1"/>
  <c r="K59" i="2"/>
  <c r="Q59" i="2" s="1"/>
  <c r="P28" i="2" l="1"/>
  <c r="J2" i="5"/>
  <c r="G2" i="5"/>
  <c r="J2" i="2"/>
  <c r="L2" i="2" s="1"/>
  <c r="M2" i="2" s="1"/>
  <c r="H2" i="2"/>
  <c r="I2" i="2" s="1"/>
  <c r="K2" i="2" l="1"/>
  <c r="Q185" i="4"/>
  <c r="P185" i="4"/>
  <c r="O185" i="4"/>
  <c r="S185" i="4"/>
  <c r="S3" i="4" s="1"/>
  <c r="O3" i="4" l="1"/>
  <c r="P3" i="4"/>
  <c r="Q3" i="4"/>
  <c r="R185" i="4"/>
  <c r="R3" i="4" l="1"/>
  <c r="O2" i="2"/>
  <c r="P2" i="2" l="1"/>
  <c r="Q2" i="2"/>
  <c r="T3" i="4" l="1"/>
  <c r="X3" i="4" s="1"/>
  <c r="V3" i="4" l="1"/>
  <c r="U3" i="4"/>
  <c r="W3" i="4"/>
  <c r="D3" i="4"/>
</calcChain>
</file>

<file path=xl/comments1.xml><?xml version="1.0" encoding="utf-8"?>
<comments xmlns="http://schemas.openxmlformats.org/spreadsheetml/2006/main">
  <authors>
    <author xml:space="preserve"> </author>
  </authors>
  <commentList>
    <comment ref="F60" authorId="0">
      <text>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<sst xmlns="http://schemas.openxmlformats.org/spreadsheetml/2006/main" count="1053" uniqueCount="699">
  <si>
    <t>Key</t>
  </si>
  <si>
    <t>P</t>
  </si>
  <si>
    <t>Name</t>
  </si>
  <si>
    <t>Birth</t>
  </si>
  <si>
    <t>Death</t>
  </si>
  <si>
    <t>Inscription</t>
  </si>
  <si>
    <t>W</t>
  </si>
  <si>
    <t>W,P</t>
  </si>
  <si>
    <t xml:space="preserve"> Cemetery</t>
  </si>
  <si>
    <t>Source Key: See the source table at the bottom of the page</t>
  </si>
  <si>
    <t xml:space="preserve"> graves are documented in this file</t>
  </si>
  <si>
    <t>Birth Date</t>
  </si>
  <si>
    <t>Death Date</t>
  </si>
  <si>
    <t>Inscription/Contributor's comment</t>
  </si>
  <si>
    <t>Obituary</t>
  </si>
  <si>
    <t>GPP</t>
  </si>
  <si>
    <t>WPA</t>
  </si>
  <si>
    <t>Count</t>
  </si>
  <si>
    <t xml:space="preserve">Key </t>
  </si>
  <si>
    <t>Source</t>
  </si>
  <si>
    <t>For more information</t>
  </si>
  <si>
    <t>WPA data</t>
  </si>
  <si>
    <t>GPP pictures</t>
  </si>
  <si>
    <t>O</t>
  </si>
  <si>
    <t xml:space="preserve">84    </t>
  </si>
  <si>
    <t xml:space="preserve">Name </t>
  </si>
  <si>
    <t/>
  </si>
  <si>
    <t>Last</t>
  </si>
  <si>
    <t>First</t>
  </si>
  <si>
    <t>Template</t>
  </si>
  <si>
    <t>Est of</t>
  </si>
  <si>
    <t>Tot Grvs</t>
  </si>
  <si>
    <t>% in</t>
  </si>
  <si>
    <t>%</t>
  </si>
  <si>
    <t>Doc</t>
  </si>
  <si>
    <t>Obits</t>
  </si>
  <si>
    <t>WPA transcriber</t>
  </si>
  <si>
    <t>Select the WPA icon</t>
  </si>
  <si>
    <t>Select the Obit icon</t>
  </si>
  <si>
    <t>Select the GPP icon</t>
  </si>
  <si>
    <t>Janice Sowers</t>
  </si>
  <si>
    <t>BEEBE</t>
  </si>
  <si>
    <t>Vernon Taylor</t>
  </si>
  <si>
    <t>Vernon 1839-1923_x000D_
Sara 1840-1973_x000D_
William  1865-1866_x000D_
Mahala 1864-1923_x000D_
John 1864-1952_x000D_
Vernon 1895-1929</t>
  </si>
  <si>
    <t xml:space="preserve"> records), the ongoing Iowa Gravestone Photo Project (GPP) (</t>
  </si>
  <si>
    <t xml:space="preserve"> records), and the ongoing IAGenWeb Obituaries (Obits) (</t>
  </si>
  <si>
    <t xml:space="preserve">&lt;a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</si>
  <si>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 xml:space="preserve"> Cemetery entrance.  This is what Connie wrote about the </t>
  </si>
  <si>
    <t xml:space="preserve"> Cemetery. " </t>
  </si>
  <si>
    <t>See sheet named Table</t>
  </si>
  <si>
    <t xml:space="preserve">Aae, Aslak              </t>
  </si>
  <si>
    <t xml:space="preserve">33    </t>
  </si>
  <si>
    <t xml:space="preserve"> 1819       </t>
  </si>
  <si>
    <t xml:space="preserve">1852             </t>
  </si>
  <si>
    <t xml:space="preserve">Aae, Kistine E.         </t>
  </si>
  <si>
    <t xml:space="preserve">19    </t>
  </si>
  <si>
    <t xml:space="preserve"> 1831       </t>
  </si>
  <si>
    <t xml:space="preserve">1850             </t>
  </si>
  <si>
    <t xml:space="preserve">Aakre, Ole A.           </t>
  </si>
  <si>
    <t xml:space="preserve">41    </t>
  </si>
  <si>
    <t xml:space="preserve"> 1813       </t>
  </si>
  <si>
    <t xml:space="preserve">1854             </t>
  </si>
  <si>
    <t xml:space="preserve">Aarness, Carl A.        </t>
  </si>
  <si>
    <t xml:space="preserve">28    </t>
  </si>
  <si>
    <t xml:space="preserve"> 1826       </t>
  </si>
  <si>
    <t xml:space="preserve">Abrahanson, Anne        </t>
  </si>
  <si>
    <t xml:space="preserve">36    </t>
  </si>
  <si>
    <t xml:space="preserve"> 1822       </t>
  </si>
  <si>
    <t xml:space="preserve">1858             </t>
  </si>
  <si>
    <t xml:space="preserve">Busnes, Anna J.          </t>
  </si>
  <si>
    <t xml:space="preserve">35  </t>
  </si>
  <si>
    <t xml:space="preserve">1819        </t>
  </si>
  <si>
    <t xml:space="preserve">1854        </t>
  </si>
  <si>
    <t>Estrem, John C.</t>
  </si>
  <si>
    <t xml:space="preserve">74    </t>
  </si>
  <si>
    <t>1860</t>
  </si>
  <si>
    <t>1934</t>
  </si>
  <si>
    <t>Evans, Anders M.</t>
  </si>
  <si>
    <t xml:space="preserve">24    </t>
  </si>
  <si>
    <t>1867</t>
  </si>
  <si>
    <t>1891</t>
  </si>
  <si>
    <t>Evenson, Anne M.</t>
  </si>
  <si>
    <t xml:space="preserve">30    </t>
  </si>
  <si>
    <t>1870</t>
  </si>
  <si>
    <t>1900</t>
  </si>
  <si>
    <t>Evenson, Even</t>
  </si>
  <si>
    <t xml:space="preserve">43    </t>
  </si>
  <si>
    <t>1856 22-Mar</t>
  </si>
  <si>
    <t>1899 22-May</t>
  </si>
  <si>
    <t>Evenson, John</t>
  </si>
  <si>
    <t xml:space="preserve">71    </t>
  </si>
  <si>
    <t>1865 12-Aug</t>
  </si>
  <si>
    <t>1936 15-Dec</t>
  </si>
  <si>
    <t>Evenson, Ole</t>
  </si>
  <si>
    <t>1814</t>
  </si>
  <si>
    <t>1898</t>
  </si>
  <si>
    <t>Evenson, Sarah</t>
  </si>
  <si>
    <t xml:space="preserve">80    </t>
  </si>
  <si>
    <t>1827</t>
  </si>
  <si>
    <t>1906</t>
  </si>
  <si>
    <t xml:space="preserve">Hakoa, Maren H,       </t>
  </si>
  <si>
    <t xml:space="preserve">28      </t>
  </si>
  <si>
    <t xml:space="preserve">1826             </t>
  </si>
  <si>
    <t xml:space="preserve">Haugen, Sigrid E.     </t>
  </si>
  <si>
    <t xml:space="preserve">22      </t>
  </si>
  <si>
    <t xml:space="preserve">1834             </t>
  </si>
  <si>
    <t xml:space="preserve">1856             </t>
  </si>
  <si>
    <t xml:space="preserve">Hoyme, Sjermund       </t>
  </si>
  <si>
    <t xml:space="preserve">50      </t>
  </si>
  <si>
    <t xml:space="preserve">1805             </t>
  </si>
  <si>
    <t xml:space="preserve">1855             </t>
  </si>
  <si>
    <t xml:space="preserve">Jacobson, Abraham      </t>
  </si>
  <si>
    <t xml:space="preserve">74      </t>
  </si>
  <si>
    <t xml:space="preserve">1836           </t>
  </si>
  <si>
    <t xml:space="preserve">1910           </t>
  </si>
  <si>
    <t xml:space="preserve">Jacobson, Nicoline     </t>
  </si>
  <si>
    <t xml:space="preserve">85      </t>
  </si>
  <si>
    <t xml:space="preserve">1844           </t>
  </si>
  <si>
    <t xml:space="preserve">1929           </t>
  </si>
  <si>
    <t xml:space="preserve">Johnson, Johans        </t>
  </si>
  <si>
    <t xml:space="preserve">65      </t>
  </si>
  <si>
    <t xml:space="preserve">1851           </t>
  </si>
  <si>
    <t xml:space="preserve">1916           </t>
  </si>
  <si>
    <t xml:space="preserve">Johnson, John          </t>
  </si>
  <si>
    <t xml:space="preserve">30      </t>
  </si>
  <si>
    <t xml:space="preserve">1834           </t>
  </si>
  <si>
    <t xml:space="preserve">1864           </t>
  </si>
  <si>
    <t xml:space="preserve">Johnson, Peder         </t>
  </si>
  <si>
    <t xml:space="preserve">72      </t>
  </si>
  <si>
    <t xml:space="preserve">1909           </t>
  </si>
  <si>
    <t xml:space="preserve">Johnson,James M.       </t>
  </si>
  <si>
    <t xml:space="preserve">32      </t>
  </si>
  <si>
    <t xml:space="preserve">1867           </t>
  </si>
  <si>
    <t xml:space="preserve">1899           </t>
  </si>
  <si>
    <t xml:space="preserve">Johnson,Lillie         </t>
  </si>
  <si>
    <t xml:space="preserve">24      </t>
  </si>
  <si>
    <t xml:space="preserve">1890           </t>
  </si>
  <si>
    <t xml:space="preserve">1813           </t>
  </si>
  <si>
    <t xml:space="preserve">Klinkenberg, John C.   </t>
  </si>
  <si>
    <t xml:space="preserve">65    </t>
  </si>
  <si>
    <t xml:space="preserve">1855          </t>
  </si>
  <si>
    <t xml:space="preserve">1920          </t>
  </si>
  <si>
    <t xml:space="preserve">Konsker, Marte         </t>
  </si>
  <si>
    <t xml:space="preserve">75    </t>
  </si>
  <si>
    <t xml:space="preserve">1849          </t>
  </si>
  <si>
    <t xml:space="preserve">1924          </t>
  </si>
  <si>
    <t xml:space="preserve">Krogsland, Marie       </t>
  </si>
  <si>
    <t xml:space="preserve">59    </t>
  </si>
  <si>
    <t xml:space="preserve">1858          </t>
  </si>
  <si>
    <t xml:space="preserve">1917          </t>
  </si>
  <si>
    <t xml:space="preserve">Krogsund, Anton        </t>
  </si>
  <si>
    <t xml:space="preserve">49    </t>
  </si>
  <si>
    <t xml:space="preserve">1845          </t>
  </si>
  <si>
    <t xml:space="preserve">1894          </t>
  </si>
  <si>
    <t xml:space="preserve">Larsen, Simon            </t>
  </si>
  <si>
    <t xml:space="preserve">70  </t>
  </si>
  <si>
    <t xml:space="preserve">1832 Nov 21   </t>
  </si>
  <si>
    <t xml:space="preserve">1902 Nov 5    </t>
  </si>
  <si>
    <t xml:space="preserve">Larson, Louise           </t>
  </si>
  <si>
    <t xml:space="preserve">19  </t>
  </si>
  <si>
    <t xml:space="preserve">1876          </t>
  </si>
  <si>
    <t xml:space="preserve">1895          </t>
  </si>
  <si>
    <t xml:space="preserve">Lunde, Olava Mrs.        </t>
  </si>
  <si>
    <t xml:space="preserve">52  </t>
  </si>
  <si>
    <t xml:space="preserve">              </t>
  </si>
  <si>
    <t xml:space="preserve">1898          </t>
  </si>
  <si>
    <t xml:space="preserve">Moen, John A.          </t>
  </si>
  <si>
    <t xml:space="preserve">70    </t>
  </si>
  <si>
    <t xml:space="preserve">1846          </t>
  </si>
  <si>
    <t xml:space="preserve">1916          </t>
  </si>
  <si>
    <t xml:space="preserve">Nafstad, Marit T.    </t>
  </si>
  <si>
    <t xml:space="preserve">46      </t>
  </si>
  <si>
    <t xml:space="preserve">1850           </t>
  </si>
  <si>
    <t xml:space="preserve">1896           </t>
  </si>
  <si>
    <t xml:space="preserve">Nelson, Baard        </t>
  </si>
  <si>
    <t xml:space="preserve">60      </t>
  </si>
  <si>
    <t xml:space="preserve">1858           </t>
  </si>
  <si>
    <t xml:space="preserve">1918           </t>
  </si>
  <si>
    <t xml:space="preserve">Norby, Bertha G.     </t>
  </si>
  <si>
    <t xml:space="preserve">29      </t>
  </si>
  <si>
    <t xml:space="preserve">1886           </t>
  </si>
  <si>
    <t xml:space="preserve">1915           </t>
  </si>
  <si>
    <t xml:space="preserve">Norby, Erik H.       </t>
  </si>
  <si>
    <t xml:space="preserve">84      </t>
  </si>
  <si>
    <t xml:space="preserve">1825           </t>
  </si>
  <si>
    <t xml:space="preserve">Norby, thomas        </t>
  </si>
  <si>
    <t xml:space="preserve">43      </t>
  </si>
  <si>
    <t xml:space="preserve">1868           </t>
  </si>
  <si>
    <t xml:space="preserve">1911           </t>
  </si>
  <si>
    <t xml:space="preserve">Nove, Halvor         </t>
  </si>
  <si>
    <t xml:space="preserve">61      </t>
  </si>
  <si>
    <t xml:space="preserve">1842           </t>
  </si>
  <si>
    <t xml:space="preserve">1903 Oct 16    </t>
  </si>
  <si>
    <t xml:space="preserve">Olson, Anton        </t>
  </si>
  <si>
    <t xml:space="preserve">1826 Jul 25  </t>
  </si>
  <si>
    <t xml:space="preserve">1900 Feb 4   </t>
  </si>
  <si>
    <t xml:space="preserve">Olson, Cora         </t>
  </si>
  <si>
    <t xml:space="preserve">        </t>
  </si>
  <si>
    <t xml:space="preserve">1887         </t>
  </si>
  <si>
    <t xml:space="preserve">1903         </t>
  </si>
  <si>
    <t xml:space="preserve">Ostrem, Anders      </t>
  </si>
  <si>
    <t xml:space="preserve">33      </t>
  </si>
  <si>
    <t xml:space="preserve">1858         </t>
  </si>
  <si>
    <t xml:space="preserve">Ostrem, Nils        </t>
  </si>
  <si>
    <t xml:space="preserve">1862         </t>
  </si>
  <si>
    <t xml:space="preserve">Qualley, Marken        </t>
  </si>
  <si>
    <t xml:space="preserve">40    </t>
  </si>
  <si>
    <t xml:space="preserve">1817        </t>
  </si>
  <si>
    <t xml:space="preserve">1857        </t>
  </si>
  <si>
    <t xml:space="preserve">Ronglin, Hans H.   </t>
  </si>
  <si>
    <t xml:space="preserve">70      </t>
  </si>
  <si>
    <t xml:space="preserve">1844         </t>
  </si>
  <si>
    <t xml:space="preserve">1914         </t>
  </si>
  <si>
    <t xml:space="preserve">Rudie, Anna H. A.  </t>
  </si>
  <si>
    <t xml:space="preserve">19      </t>
  </si>
  <si>
    <t xml:space="preserve">1833         </t>
  </si>
  <si>
    <t xml:space="preserve">1852         </t>
  </si>
  <si>
    <t xml:space="preserve">Sheggrud, Anna     </t>
  </si>
  <si>
    <t xml:space="preserve">1883         </t>
  </si>
  <si>
    <t xml:space="preserve">1912         </t>
  </si>
  <si>
    <t xml:space="preserve">Sheggrud, Elvine   </t>
  </si>
  <si>
    <t xml:space="preserve">26      </t>
  </si>
  <si>
    <t xml:space="preserve">1884         </t>
  </si>
  <si>
    <t xml:space="preserve">1910         </t>
  </si>
  <si>
    <t xml:space="preserve">Sheggrud, Hustru   </t>
  </si>
  <si>
    <t xml:space="preserve">76      </t>
  </si>
  <si>
    <t xml:space="preserve">1835 Apr 14  </t>
  </si>
  <si>
    <t xml:space="preserve">1911 Jul 4   </t>
  </si>
  <si>
    <t xml:space="preserve">Sheggrud, Mary     </t>
  </si>
  <si>
    <t xml:space="preserve">55      </t>
  </si>
  <si>
    <t xml:space="preserve">1873         </t>
  </si>
  <si>
    <t xml:space="preserve">1928         </t>
  </si>
  <si>
    <t xml:space="preserve">Sheggrud, Simon    </t>
  </si>
  <si>
    <t xml:space="preserve">1838         </t>
  </si>
  <si>
    <t xml:space="preserve">Sjotnedt, Jyri S.  </t>
  </si>
  <si>
    <t xml:space="preserve">36      </t>
  </si>
  <si>
    <t xml:space="preserve">1894         </t>
  </si>
  <si>
    <t xml:space="preserve">Tingun, John              </t>
  </si>
  <si>
    <t xml:space="preserve">25  </t>
  </si>
  <si>
    <t xml:space="preserve">1893 Apr 4  </t>
  </si>
  <si>
    <t xml:space="preserve"> 1918 Oct 11</t>
  </si>
  <si>
    <t xml:space="preserve">Torgrim, Elena            </t>
  </si>
  <si>
    <t xml:space="preserve">77  </t>
  </si>
  <si>
    <t xml:space="preserve">1853        </t>
  </si>
  <si>
    <t xml:space="preserve"> 1930       </t>
  </si>
  <si>
    <t xml:space="preserve">Torgrim, James R.         </t>
  </si>
  <si>
    <t xml:space="preserve">1885        </t>
  </si>
  <si>
    <t xml:space="preserve"> 1910       </t>
  </si>
  <si>
    <t xml:space="preserve">Traaserud, Anders         </t>
  </si>
  <si>
    <t xml:space="preserve">17  </t>
  </si>
  <si>
    <t xml:space="preserve">1895        </t>
  </si>
  <si>
    <t xml:space="preserve"> 1912       </t>
  </si>
  <si>
    <t xml:space="preserve">Traaseryd, Johannes       </t>
  </si>
  <si>
    <t xml:space="preserve">89  </t>
  </si>
  <si>
    <t xml:space="preserve"> 1908       </t>
  </si>
  <si>
    <t xml:space="preserve">Walby, Sophia             </t>
  </si>
  <si>
    <t xml:space="preserve">47  </t>
  </si>
  <si>
    <t xml:space="preserve">1868        </t>
  </si>
  <si>
    <t xml:space="preserve">1915        </t>
  </si>
  <si>
    <t xml:space="preserve">Wigesland, Minnie         </t>
  </si>
  <si>
    <t xml:space="preserve">21  </t>
  </si>
  <si>
    <t xml:space="preserve">1898        </t>
  </si>
  <si>
    <t xml:space="preserve">1919        </t>
  </si>
  <si>
    <t xml:space="preserve">Wik, thor P.              </t>
  </si>
  <si>
    <t xml:space="preserve">27  </t>
  </si>
  <si>
    <t xml:space="preserve">1826        </t>
  </si>
  <si>
    <t xml:space="preserve">1852        </t>
  </si>
  <si>
    <t>1819</t>
  </si>
  <si>
    <t>1852</t>
  </si>
  <si>
    <t>1831</t>
  </si>
  <si>
    <t>1850</t>
  </si>
  <si>
    <t>1813</t>
  </si>
  <si>
    <t>1854</t>
  </si>
  <si>
    <t>1822</t>
  </si>
  <si>
    <t>1858</t>
  </si>
  <si>
    <t>May 22, 1899</t>
  </si>
  <si>
    <t>Aug 12, 1865</t>
  </si>
  <si>
    <t>Dec 15, 1936</t>
  </si>
  <si>
    <t>1805</t>
  </si>
  <si>
    <t>1855</t>
  </si>
  <si>
    <t>1910</t>
  </si>
  <si>
    <t>1851</t>
  </si>
  <si>
    <t>1916</t>
  </si>
  <si>
    <t>1864</t>
  </si>
  <si>
    <t>1920</t>
  </si>
  <si>
    <t>1849</t>
  </si>
  <si>
    <t>1924</t>
  </si>
  <si>
    <t>1845</t>
  </si>
  <si>
    <t>1894</t>
  </si>
  <si>
    <t>Nov 21, 1832</t>
  </si>
  <si>
    <t>1876</t>
  </si>
  <si>
    <t>1846</t>
  </si>
  <si>
    <t>1896</t>
  </si>
  <si>
    <t>1918</t>
  </si>
  <si>
    <t>1915</t>
  </si>
  <si>
    <t>1868</t>
  </si>
  <si>
    <t>1911</t>
  </si>
  <si>
    <t>Oct 16, 1903</t>
  </si>
  <si>
    <t>1903</t>
  </si>
  <si>
    <t>1857</t>
  </si>
  <si>
    <t>1883</t>
  </si>
  <si>
    <t>1912</t>
  </si>
  <si>
    <t>Apr 4, 1893</t>
  </si>
  <si>
    <t>Oct 11, 1918</t>
  </si>
  <si>
    <t>1853</t>
  </si>
  <si>
    <t>1930</t>
  </si>
  <si>
    <t>1885</t>
  </si>
  <si>
    <t>1919</t>
  </si>
  <si>
    <t>North Washington Prairie</t>
  </si>
  <si>
    <t>S</t>
  </si>
  <si>
    <t>GPP-ID</t>
  </si>
  <si>
    <t>Obit-County</t>
  </si>
  <si>
    <t>Obit-ID</t>
  </si>
  <si>
    <t>Photo Id</t>
  </si>
  <si>
    <t>Height</t>
  </si>
  <si>
    <t>Width</t>
  </si>
  <si>
    <t>Sub By</t>
  </si>
  <si>
    <t>Aae, Aslak Smmonson</t>
  </si>
  <si>
    <t>Nov, 1852</t>
  </si>
  <si>
    <t>Aug 2, 1850</t>
  </si>
  <si>
    <t>July 1854</t>
  </si>
  <si>
    <t>Aarnes, Carl A</t>
  </si>
  <si>
    <t>March 1826</t>
  </si>
  <si>
    <t>Oct 1854</t>
  </si>
  <si>
    <t>Abrahamson, Anne O</t>
  </si>
  <si>
    <t>May 1858</t>
  </si>
  <si>
    <t>Bakhus, Helga A</t>
  </si>
  <si>
    <t>March 1861</t>
  </si>
  <si>
    <t>Bakke, Nils H</t>
  </si>
  <si>
    <t>Aug 1791</t>
  </si>
  <si>
    <t>Mar 1854</t>
  </si>
  <si>
    <t>Berg, Albert J</t>
  </si>
  <si>
    <t>1880</t>
  </si>
  <si>
    <t>1956</t>
  </si>
  <si>
    <t>Berg, Arnold B</t>
  </si>
  <si>
    <t>1904</t>
  </si>
  <si>
    <t>1943</t>
  </si>
  <si>
    <t>Berg, Clara S</t>
  </si>
  <si>
    <t>1881</t>
  </si>
  <si>
    <t>1960</t>
  </si>
  <si>
    <t>Bergan, Betsey O</t>
  </si>
  <si>
    <t>Aug 1853</t>
  </si>
  <si>
    <t>Sept 1853</t>
  </si>
  <si>
    <t>Bernatz, Evelyn</t>
  </si>
  <si>
    <t>2000</t>
  </si>
  <si>
    <t>Bjortuft, Thorgrim J</t>
  </si>
  <si>
    <t>May 1853</t>
  </si>
  <si>
    <t>Nov 1855</t>
  </si>
  <si>
    <t>Brakestad, Ole N</t>
  </si>
  <si>
    <t>Mar 1858</t>
  </si>
  <si>
    <t>Apr 1858</t>
  </si>
  <si>
    <t>Busnes, Gurine T</t>
  </si>
  <si>
    <t>Aug 1848</t>
  </si>
  <si>
    <t>Oct 1857</t>
  </si>
  <si>
    <t>Estrem, Charles A</t>
  </si>
  <si>
    <t>1965</t>
  </si>
  <si>
    <t>Estrem, Elizabeth</t>
  </si>
  <si>
    <t>1996</t>
  </si>
  <si>
    <t>Estrem, Ida M</t>
  </si>
  <si>
    <t>1973</t>
  </si>
  <si>
    <t>Evans, Anders Martin</t>
  </si>
  <si>
    <t>Evans, Anne</t>
  </si>
  <si>
    <t>Evans, Christopher</t>
  </si>
  <si>
    <t>1840</t>
  </si>
  <si>
    <t>Evans, Christopher Family Stone</t>
  </si>
  <si>
    <t>Evans, Ella Marie</t>
  </si>
  <si>
    <t>1944</t>
  </si>
  <si>
    <t>Evans, Ellen M</t>
  </si>
  <si>
    <t>1971</t>
  </si>
  <si>
    <t>Evans, Ole C</t>
  </si>
  <si>
    <t>1865</t>
  </si>
  <si>
    <t>1925</t>
  </si>
  <si>
    <t>Evenson, Anne M</t>
  </si>
  <si>
    <t>Dec 22, 1870</t>
  </si>
  <si>
    <t>June 6, 1900</t>
  </si>
  <si>
    <t>Evenson, Even J</t>
  </si>
  <si>
    <t>Mar 22, 1858</t>
  </si>
  <si>
    <t>Oct 1, 1814</t>
  </si>
  <si>
    <t>Nov 16, 1898</t>
  </si>
  <si>
    <t>1825/1826</t>
  </si>
  <si>
    <t>May 10, 1906</t>
  </si>
  <si>
    <t>Haugen, Joseph T</t>
  </si>
  <si>
    <t>March 1859</t>
  </si>
  <si>
    <t>Aug 1863</t>
  </si>
  <si>
    <t>Haugen, Ole Johannes T</t>
  </si>
  <si>
    <t>May 1851</t>
  </si>
  <si>
    <t>Haugen, Sigrid E Tostenson</t>
  </si>
  <si>
    <t>Oct 1856</t>
  </si>
  <si>
    <t>Hegtvedt, Silas Trumand</t>
  </si>
  <si>
    <t>Jan 12, 1890</t>
  </si>
  <si>
    <t>Feb 20, 1890</t>
  </si>
  <si>
    <t>Hobron, Grace S</t>
  </si>
  <si>
    <t>1905</t>
  </si>
  <si>
    <t>1972</t>
  </si>
  <si>
    <t>Nov 1854</t>
  </si>
  <si>
    <t>Holton, Clara R</t>
  </si>
  <si>
    <t>Feb. 1, 1893</t>
  </si>
  <si>
    <t>ar 8, 1893</t>
  </si>
  <si>
    <t>Hoyme, Gjermund</t>
  </si>
  <si>
    <t>Oct 1855</t>
  </si>
  <si>
    <t>Ihle, Ester E</t>
  </si>
  <si>
    <t>1982</t>
  </si>
  <si>
    <t>Jacobson, Abraham C J</t>
  </si>
  <si>
    <t>1939</t>
  </si>
  <si>
    <t>Jan 3, 1836</t>
  </si>
  <si>
    <t>May 15, 1910</t>
  </si>
  <si>
    <t>Jacobson, Carl G</t>
  </si>
  <si>
    <t>1949</t>
  </si>
  <si>
    <t>Jacobson, Charlotte M</t>
  </si>
  <si>
    <t>May 12, 1909</t>
  </si>
  <si>
    <t>Dec. 27, 1995</t>
  </si>
  <si>
    <t>Nov 23, 1863</t>
  </si>
  <si>
    <t>Mar. 4, 1949</t>
  </si>
  <si>
    <t>Jacobson, Constance M</t>
  </si>
  <si>
    <t>Aug. 3, 1918</t>
  </si>
  <si>
    <t>Dec. 9, 2000</t>
  </si>
  <si>
    <t>Jacobson, Eugene C</t>
  </si>
  <si>
    <t>Aug. 20, 1920</t>
  </si>
  <si>
    <t>June 10, 1981</t>
  </si>
  <si>
    <t>Jacobson, Johanna</t>
  </si>
  <si>
    <t>1889</t>
  </si>
  <si>
    <t>1962</t>
  </si>
  <si>
    <t>Jacobson, Kenneth A</t>
  </si>
  <si>
    <t>Mar. 5, 1923</t>
  </si>
  <si>
    <t>June 30, 1974</t>
  </si>
  <si>
    <t>Jacobson, Mary Ann (Johnson)</t>
  </si>
  <si>
    <t>Feb 19, 1871</t>
  </si>
  <si>
    <t>April 28, 1897</t>
  </si>
  <si>
    <t>Jacobson, Minnie</t>
  </si>
  <si>
    <t>1882</t>
  </si>
  <si>
    <t>1938</t>
  </si>
  <si>
    <t>Jacobson, Nicoline (Hegg)</t>
  </si>
  <si>
    <t>May 28, 1844</t>
  </si>
  <si>
    <t>July 2, 1929</t>
  </si>
  <si>
    <t>Jacobson, Ragnvald</t>
  </si>
  <si>
    <t>1888</t>
  </si>
  <si>
    <t>Jacobson, Robert</t>
  </si>
  <si>
    <t>1927</t>
  </si>
  <si>
    <t>1997</t>
  </si>
  <si>
    <t>Jacobson, Ruth L</t>
  </si>
  <si>
    <t>Jan. 27, 1919</t>
  </si>
  <si>
    <t>Mar. 19, 1925</t>
  </si>
  <si>
    <t>Jacobson, Vincent</t>
  </si>
  <si>
    <t>June 21, 1913</t>
  </si>
  <si>
    <t>Sept. 30, 1954</t>
  </si>
  <si>
    <t>Johnson, James M</t>
  </si>
  <si>
    <t>Aug 18, 1867</t>
  </si>
  <si>
    <t>Jan 27, 1899</t>
  </si>
  <si>
    <t>Johnson, Johane A</t>
  </si>
  <si>
    <t>May 19, 1851</t>
  </si>
  <si>
    <t>Dec. 14, 1916</t>
  </si>
  <si>
    <t>Johnson, John G</t>
  </si>
  <si>
    <t>Oct 1834</t>
  </si>
  <si>
    <t>April 1864</t>
  </si>
  <si>
    <t>Johnson, Nina Fredrika</t>
  </si>
  <si>
    <t>Jan 6, 1888</t>
  </si>
  <si>
    <t>Aug 18, 1891</t>
  </si>
  <si>
    <t>Johnson, Peder</t>
  </si>
  <si>
    <t>April 8, 1836</t>
  </si>
  <si>
    <t>Jan. 21, 1908</t>
  </si>
  <si>
    <t>K, O P</t>
  </si>
  <si>
    <t>Klinkenberg, Carlton L</t>
  </si>
  <si>
    <t>1990</t>
  </si>
  <si>
    <t>Klinkenberg, John C</t>
  </si>
  <si>
    <t>Klinkenberg, May C</t>
  </si>
  <si>
    <t>Klinkenberg, Mina</t>
  </si>
  <si>
    <t>Klinkenberg, Peter A</t>
  </si>
  <si>
    <t>1940</t>
  </si>
  <si>
    <t>Klinkenberg, William</t>
  </si>
  <si>
    <t>Konskov, Andrew</t>
  </si>
  <si>
    <t>Konskov, Andrew Family Stone</t>
  </si>
  <si>
    <t>Konskov, Harry</t>
  </si>
  <si>
    <t>June 14, 1889</t>
  </si>
  <si>
    <t>Mar 6, 1897</t>
  </si>
  <si>
    <t>Konskov, Marte</t>
  </si>
  <si>
    <t>Krogsund, Alert M</t>
  </si>
  <si>
    <t>July 22, 1892</t>
  </si>
  <si>
    <t>Dec. 11, 1971</t>
  </si>
  <si>
    <t>Krogsund, Anton P</t>
  </si>
  <si>
    <t>May 11, 1845</t>
  </si>
  <si>
    <t>Dec 16, 1894</t>
  </si>
  <si>
    <t>Krogsund, Fritchof L</t>
  </si>
  <si>
    <t>March 26, 1894</t>
  </si>
  <si>
    <t>Dec. 6, 1967</t>
  </si>
  <si>
    <t>Krogsund, Heidi N</t>
  </si>
  <si>
    <t>Krogsund, Heidi Norma</t>
  </si>
  <si>
    <t>Oct. 6, 1941</t>
  </si>
  <si>
    <t>June 10, 2001</t>
  </si>
  <si>
    <t>Krogsund, Marie</t>
  </si>
  <si>
    <t>Aug. 7, 1917</t>
  </si>
  <si>
    <t>Krogsund, Norma E</t>
  </si>
  <si>
    <t>Mar. 13, 1908</t>
  </si>
  <si>
    <t>Mar. 28, 1995</t>
  </si>
  <si>
    <t>Krogsund, O P</t>
  </si>
  <si>
    <t>June 4, 1855</t>
  </si>
  <si>
    <t>Nov. 11, 1939</t>
  </si>
  <si>
    <t>Larsen, Louise Gjorgine</t>
  </si>
  <si>
    <t>Aug 10, 1876</t>
  </si>
  <si>
    <t>Mar 14, 1895</t>
  </si>
  <si>
    <t>Larsen, Martha</t>
  </si>
  <si>
    <t>Jan. 20, 1935</t>
  </si>
  <si>
    <t>Larsen, Simon</t>
  </si>
  <si>
    <t>Nov. 5, 1902</t>
  </si>
  <si>
    <t>Lien, Halvor Olsen</t>
  </si>
  <si>
    <t>March 1855</t>
  </si>
  <si>
    <t>Lunde, Olava</t>
  </si>
  <si>
    <t>1856/1857</t>
  </si>
  <si>
    <t>Oct. 14, 1889</t>
  </si>
  <si>
    <t>Moen, Carl A</t>
  </si>
  <si>
    <t>1980</t>
  </si>
  <si>
    <t>Moen, John A</t>
  </si>
  <si>
    <t>Moen, John Family Stone</t>
  </si>
  <si>
    <t>Moen, Synneva A</t>
  </si>
  <si>
    <t>1933</t>
  </si>
  <si>
    <t>Morken, Gertrude</t>
  </si>
  <si>
    <t>1861</t>
  </si>
  <si>
    <t>Morken, Mary Selma</t>
  </si>
  <si>
    <t>Morken, Ole</t>
  </si>
  <si>
    <t>1931</t>
  </si>
  <si>
    <t>Nefstad, Ingeborg E</t>
  </si>
  <si>
    <t>Nelson, Baard B</t>
  </si>
  <si>
    <t>Dec. 6, 1858</t>
  </si>
  <si>
    <t>Dec. 11, 1918</t>
  </si>
  <si>
    <t>Nelson, Nina</t>
  </si>
  <si>
    <t>Sept. 7, 1908</t>
  </si>
  <si>
    <t>Jan. 31, 1928</t>
  </si>
  <si>
    <t>Norby, Bertha G</t>
  </si>
  <si>
    <t>May 6, 1836</t>
  </si>
  <si>
    <t>Norby, Erik H</t>
  </si>
  <si>
    <t>June 21, 1825</t>
  </si>
  <si>
    <t>Norby, Thomas</t>
  </si>
  <si>
    <t>1869</t>
  </si>
  <si>
    <t>Nore, Halvor R</t>
  </si>
  <si>
    <t>1841/1842</t>
  </si>
  <si>
    <t>Olsen, Anton</t>
  </si>
  <si>
    <t>July 25, 1826</t>
  </si>
  <si>
    <t>Feb. 14, 1900</t>
  </si>
  <si>
    <t>Olsen, Anton Family Stone</t>
  </si>
  <si>
    <t>Olsen, Cora Marie</t>
  </si>
  <si>
    <t>Nov 23, 1887</t>
  </si>
  <si>
    <t>Sep. 29, 1903</t>
  </si>
  <si>
    <t>Ostrem, Anders H</t>
  </si>
  <si>
    <t>Feb 1825</t>
  </si>
  <si>
    <t>Dec 1858</t>
  </si>
  <si>
    <t>Ostrem, Christine A</t>
  </si>
  <si>
    <t>June 1856</t>
  </si>
  <si>
    <t>Ostrem, Nils</t>
  </si>
  <si>
    <t>March 1862</t>
  </si>
  <si>
    <t>Peterson, Lillie J</t>
  </si>
  <si>
    <t>Nov 27, 1890</t>
  </si>
  <si>
    <t>July 24, 1914</t>
  </si>
  <si>
    <t>Qualley, Marken</t>
  </si>
  <si>
    <t>Nov 8, 1817</t>
  </si>
  <si>
    <t>Apr 29, 1857</t>
  </si>
  <si>
    <t>Rabens, Margo (Krogsund)</t>
  </si>
  <si>
    <t>May 4, 1932</t>
  </si>
  <si>
    <t>Nov. 7, 2007</t>
  </si>
  <si>
    <t>Ramsey, Nils E</t>
  </si>
  <si>
    <t>Ramsey, Peter E</t>
  </si>
  <si>
    <t>June 1855</t>
  </si>
  <si>
    <t>Ronglin, Hans Hanson</t>
  </si>
  <si>
    <t>Sept 11, 1844</t>
  </si>
  <si>
    <t>July 16, 1914</t>
  </si>
  <si>
    <t>Rudie, Anne H Anderson</t>
  </si>
  <si>
    <t>Dec, 1833</t>
  </si>
  <si>
    <t>April, 1852</t>
  </si>
  <si>
    <t>Rue, Marit O</t>
  </si>
  <si>
    <t>April, 1850</t>
  </si>
  <si>
    <t>Mar, 1852</t>
  </si>
  <si>
    <t>Sand, Beret Louise</t>
  </si>
  <si>
    <t>1995</t>
  </si>
  <si>
    <t>Sand, Donna Mae</t>
  </si>
  <si>
    <t>Aug. 23, 1955</t>
  </si>
  <si>
    <t>Sand, Gerald R</t>
  </si>
  <si>
    <t>1926</t>
  </si>
  <si>
    <t>Sand, Ole N</t>
  </si>
  <si>
    <t>1874</t>
  </si>
  <si>
    <t>1959</t>
  </si>
  <si>
    <t>Sand, Vernon L</t>
  </si>
  <si>
    <t>1922</t>
  </si>
  <si>
    <t>Sheggrud, Anna Karine</t>
  </si>
  <si>
    <t>Mar 31,  1883</t>
  </si>
  <si>
    <t>Sheggrud, Elvine Selma</t>
  </si>
  <si>
    <t>Jan 22, 1884</t>
  </si>
  <si>
    <t>Mar. 4, 1910</t>
  </si>
  <si>
    <t>Sheggrud, Emma Idella</t>
  </si>
  <si>
    <t>Feb. 10, 1907</t>
  </si>
  <si>
    <t>Sept. 30, 1907</t>
  </si>
  <si>
    <t>Sheggrud, Gunhild</t>
  </si>
  <si>
    <t>Apr. 14, 1835</t>
  </si>
  <si>
    <t>July 4, 1911</t>
  </si>
  <si>
    <t>Sheggrud, Mary</t>
  </si>
  <si>
    <t>Sept 14, 1873</t>
  </si>
  <si>
    <t>July 8, 1928</t>
  </si>
  <si>
    <t>Sheggrud, Oliver Family Stone</t>
  </si>
  <si>
    <t>Sheggrud, Oliver T</t>
  </si>
  <si>
    <t>May 18, 1866</t>
  </si>
  <si>
    <t>Nov. 15, 1945</t>
  </si>
  <si>
    <t>Sheggrud, Otto Milton</t>
  </si>
  <si>
    <t>June 22, 1907</t>
  </si>
  <si>
    <t>Oct. 4, 1954</t>
  </si>
  <si>
    <t>Sheggrud, Simon</t>
  </si>
  <si>
    <t>Sept 22, 1838</t>
  </si>
  <si>
    <t>Apr. 17, 1914</t>
  </si>
  <si>
    <t>Sjotvedt, Gjyri</t>
  </si>
  <si>
    <t>June, 1858</t>
  </si>
  <si>
    <t>May, 1894</t>
  </si>
  <si>
    <t>Tinjum, Eingeborg</t>
  </si>
  <si>
    <t>1950</t>
  </si>
  <si>
    <t>Tinjum, John</t>
  </si>
  <si>
    <t>Tinjum, Ole O.</t>
  </si>
  <si>
    <t>Torgrim, Cornelius J</t>
  </si>
  <si>
    <t>Torgrim, Elena</t>
  </si>
  <si>
    <t>Torgrim, Emma C</t>
  </si>
  <si>
    <t>June 18, 1902</t>
  </si>
  <si>
    <t>May 6, 1946</t>
  </si>
  <si>
    <t>Torgrim, James R</t>
  </si>
  <si>
    <t>Torgrim, Joseph E</t>
  </si>
  <si>
    <t>1941</t>
  </si>
  <si>
    <t>Torgrim, L Joanne</t>
  </si>
  <si>
    <t>April 9, 1929</t>
  </si>
  <si>
    <t>Feb. 3, 1969</t>
  </si>
  <si>
    <t>Torgrim, Marie E</t>
  </si>
  <si>
    <t>Dec 27, 1897</t>
  </si>
  <si>
    <t>June 25, 1995</t>
  </si>
  <si>
    <t>Torgrim, Willard</t>
  </si>
  <si>
    <t>Aug 1, 1892</t>
  </si>
  <si>
    <t>Oct. 15, 1975</t>
  </si>
  <si>
    <t>Traaserud, Anders</t>
  </si>
  <si>
    <t>Jan 2, 1855</t>
  </si>
  <si>
    <t>Apr. 16, 1912</t>
  </si>
  <si>
    <t>Traaserud, Johannes</t>
  </si>
  <si>
    <t>Mar 19, 1819</t>
  </si>
  <si>
    <t>Jan. 26, 1908</t>
  </si>
  <si>
    <t>Traaserud, Johannes Family Stone</t>
  </si>
  <si>
    <t>Traaserud, Lillian</t>
  </si>
  <si>
    <t>Nov 19, 1899</t>
  </si>
  <si>
    <t>Aug. 21, 1900</t>
  </si>
  <si>
    <t>Traaserud, Olive</t>
  </si>
  <si>
    <t>Oct 9, 1868</t>
  </si>
  <si>
    <t>Mar. 13, 1947</t>
  </si>
  <si>
    <t>Vikesland, Agnes Idella</t>
  </si>
  <si>
    <t>June 12, 1908</t>
  </si>
  <si>
    <t>Voldeng, Berthe Helene</t>
  </si>
  <si>
    <t>Aug 1852</t>
  </si>
  <si>
    <t>Aug 1855</t>
  </si>
  <si>
    <t>Walby, Ole A</t>
  </si>
  <si>
    <t>1863</t>
  </si>
  <si>
    <t>Walby, Sophie</t>
  </si>
  <si>
    <t>Wigesland, Anna Margaretta</t>
  </si>
  <si>
    <t>June 1853</t>
  </si>
  <si>
    <t>June 1854</t>
  </si>
  <si>
    <t>Wigesland, Minnie (Nelson)</t>
  </si>
  <si>
    <t>Wigesland, Oliver</t>
  </si>
  <si>
    <t>Wik, Thora P</t>
  </si>
  <si>
    <t>Sept, 1826</t>
  </si>
  <si>
    <t>Aug, 1853</t>
  </si>
  <si>
    <t>Sept 1834</t>
  </si>
  <si>
    <t>Oct 17, 1858</t>
  </si>
  <si>
    <t>June 22, 1915</t>
  </si>
  <si>
    <r>
      <rPr>
        <b/>
        <sz val="12"/>
        <rFont val="Calibri"/>
        <family val="2"/>
        <scheme val="minor"/>
      </rPr>
      <t>A</t>
    </r>
    <r>
      <rPr>
        <sz val="8"/>
        <rFont val="Calibri"/>
        <family val="2"/>
        <scheme val="minor"/>
      </rPr>
      <t xml:space="preserve">aaa                            </t>
    </r>
    <r>
      <rPr>
        <sz val="10"/>
        <rFont val="Calibri"/>
        <family val="2"/>
        <scheme val="minor"/>
      </rPr>
      <t>Names</t>
    </r>
  </si>
  <si>
    <r>
      <rPr>
        <b/>
        <sz val="12"/>
        <rFont val="Calibri"/>
        <family val="2"/>
        <scheme val="minor"/>
      </rPr>
      <t>B</t>
    </r>
    <r>
      <rPr>
        <sz val="8"/>
        <rFont val="Calibri"/>
        <family val="2"/>
        <scheme val="minor"/>
      </rPr>
      <t xml:space="preserve">aaa                            </t>
    </r>
    <r>
      <rPr>
        <sz val="10"/>
        <rFont val="Calibri"/>
        <family val="2"/>
        <scheme val="minor"/>
      </rPr>
      <t>Names</t>
    </r>
  </si>
  <si>
    <r>
      <rPr>
        <b/>
        <sz val="12"/>
        <rFont val="Calibri"/>
        <family val="2"/>
        <scheme val="minor"/>
      </rPr>
      <t>C</t>
    </r>
    <r>
      <rPr>
        <sz val="8"/>
        <rFont val="Calibri"/>
        <family val="2"/>
        <scheme val="minor"/>
      </rPr>
      <t xml:space="preserve">aaa                            </t>
    </r>
    <r>
      <rPr>
        <sz val="10"/>
        <rFont val="Calibri"/>
        <family val="2"/>
        <scheme val="minor"/>
      </rPr>
      <t>Names</t>
    </r>
  </si>
  <si>
    <r>
      <rPr>
        <b/>
        <sz val="12"/>
        <rFont val="Calibri"/>
        <family val="2"/>
        <scheme val="minor"/>
      </rPr>
      <t>D</t>
    </r>
    <r>
      <rPr>
        <sz val="8"/>
        <rFont val="Calibri"/>
        <family val="2"/>
        <scheme val="minor"/>
      </rPr>
      <t xml:space="preserve">aaa                            </t>
    </r>
    <r>
      <rPr>
        <sz val="10"/>
        <rFont val="Calibri"/>
        <family val="2"/>
        <scheme val="minor"/>
      </rPr>
      <t>Names</t>
    </r>
  </si>
  <si>
    <r>
      <rPr>
        <b/>
        <sz val="12"/>
        <rFont val="Calibri"/>
        <family val="2"/>
        <scheme val="minor"/>
      </rPr>
      <t>E</t>
    </r>
    <r>
      <rPr>
        <sz val="8"/>
        <rFont val="Calibri"/>
        <family val="2"/>
        <scheme val="minor"/>
      </rPr>
      <t xml:space="preserve">aaa                            </t>
    </r>
    <r>
      <rPr>
        <sz val="10"/>
        <rFont val="Calibri"/>
        <family val="2"/>
        <scheme val="minor"/>
      </rPr>
      <t>Names</t>
    </r>
  </si>
  <si>
    <r>
      <rPr>
        <b/>
        <sz val="12"/>
        <rFont val="Calibri"/>
        <family val="2"/>
        <scheme val="minor"/>
      </rPr>
      <t>F</t>
    </r>
    <r>
      <rPr>
        <sz val="8"/>
        <rFont val="Calibri"/>
        <family val="2"/>
        <scheme val="minor"/>
      </rPr>
      <t xml:space="preserve">aaa                            </t>
    </r>
    <r>
      <rPr>
        <sz val="10"/>
        <rFont val="Calibri"/>
        <family val="2"/>
        <scheme val="minor"/>
      </rPr>
      <t>Names</t>
    </r>
  </si>
  <si>
    <r>
      <rPr>
        <b/>
        <sz val="12"/>
        <rFont val="Calibri"/>
        <family val="2"/>
        <scheme val="minor"/>
      </rPr>
      <t>G</t>
    </r>
    <r>
      <rPr>
        <sz val="8"/>
        <rFont val="Calibri"/>
        <family val="2"/>
        <scheme val="minor"/>
      </rPr>
      <t xml:space="preserve">aaa                            </t>
    </r>
    <r>
      <rPr>
        <sz val="10"/>
        <rFont val="Calibri"/>
        <family val="2"/>
        <scheme val="minor"/>
      </rPr>
      <t>Names</t>
    </r>
  </si>
  <si>
    <r>
      <rPr>
        <b/>
        <sz val="12"/>
        <rFont val="Calibri"/>
        <family val="2"/>
        <scheme val="minor"/>
      </rPr>
      <t>H</t>
    </r>
    <r>
      <rPr>
        <sz val="8"/>
        <rFont val="Calibri"/>
        <family val="2"/>
        <scheme val="minor"/>
      </rPr>
      <t xml:space="preserve">aaa                            </t>
    </r>
    <r>
      <rPr>
        <sz val="10"/>
        <rFont val="Calibri"/>
        <family val="2"/>
        <scheme val="minor"/>
      </rPr>
      <t>Names</t>
    </r>
  </si>
  <si>
    <r>
      <rPr>
        <b/>
        <sz val="12"/>
        <rFont val="Calibri"/>
        <family val="2"/>
        <scheme val="minor"/>
      </rPr>
      <t>I</t>
    </r>
    <r>
      <rPr>
        <sz val="8"/>
        <rFont val="Calibri"/>
        <family val="2"/>
        <scheme val="minor"/>
      </rPr>
      <t xml:space="preserve">aaa                            </t>
    </r>
    <r>
      <rPr>
        <sz val="10"/>
        <rFont val="Calibri"/>
        <family val="2"/>
        <scheme val="minor"/>
      </rPr>
      <t>Names</t>
    </r>
  </si>
  <si>
    <r>
      <rPr>
        <b/>
        <sz val="12"/>
        <rFont val="Calibri"/>
        <family val="2"/>
        <scheme val="minor"/>
      </rPr>
      <t>J</t>
    </r>
    <r>
      <rPr>
        <sz val="8"/>
        <rFont val="Calibri"/>
        <family val="2"/>
        <scheme val="minor"/>
      </rPr>
      <t xml:space="preserve">aaa                            </t>
    </r>
    <r>
      <rPr>
        <sz val="10"/>
        <rFont val="Calibri"/>
        <family val="2"/>
        <scheme val="minor"/>
      </rPr>
      <t>Names</t>
    </r>
  </si>
  <si>
    <r>
      <rPr>
        <b/>
        <sz val="12"/>
        <rFont val="Calibri"/>
        <family val="2"/>
        <scheme val="minor"/>
      </rPr>
      <t>K</t>
    </r>
    <r>
      <rPr>
        <sz val="8"/>
        <rFont val="Calibri"/>
        <family val="2"/>
        <scheme val="minor"/>
      </rPr>
      <t xml:space="preserve">aaa                            </t>
    </r>
    <r>
      <rPr>
        <sz val="10"/>
        <rFont val="Calibri"/>
        <family val="2"/>
        <scheme val="minor"/>
      </rPr>
      <t>Names</t>
    </r>
  </si>
  <si>
    <r>
      <rPr>
        <b/>
        <sz val="12"/>
        <rFont val="Calibri"/>
        <family val="2"/>
        <scheme val="minor"/>
      </rPr>
      <t>L</t>
    </r>
    <r>
      <rPr>
        <sz val="8"/>
        <rFont val="Calibri"/>
        <family val="2"/>
        <scheme val="minor"/>
      </rPr>
      <t xml:space="preserve">aaa                            </t>
    </r>
    <r>
      <rPr>
        <sz val="10"/>
        <rFont val="Calibri"/>
        <family val="2"/>
        <scheme val="minor"/>
      </rPr>
      <t>Names</t>
    </r>
  </si>
  <si>
    <r>
      <rPr>
        <b/>
        <sz val="12"/>
        <rFont val="Calibri"/>
        <family val="2"/>
        <scheme val="minor"/>
      </rPr>
      <t>M</t>
    </r>
    <r>
      <rPr>
        <sz val="8"/>
        <rFont val="Calibri"/>
        <family val="2"/>
        <scheme val="minor"/>
      </rPr>
      <t xml:space="preserve">aaa                            </t>
    </r>
    <r>
      <rPr>
        <sz val="10"/>
        <rFont val="Calibri"/>
        <family val="2"/>
        <scheme val="minor"/>
      </rPr>
      <t>Names</t>
    </r>
  </si>
  <si>
    <r>
      <rPr>
        <b/>
        <sz val="12"/>
        <rFont val="Calibri"/>
        <family val="2"/>
        <scheme val="minor"/>
      </rPr>
      <t>N</t>
    </r>
    <r>
      <rPr>
        <sz val="8"/>
        <rFont val="Calibri"/>
        <family val="2"/>
        <scheme val="minor"/>
      </rPr>
      <t xml:space="preserve">aaa                            </t>
    </r>
    <r>
      <rPr>
        <sz val="10"/>
        <rFont val="Calibri"/>
        <family val="2"/>
        <scheme val="minor"/>
      </rPr>
      <t>Names</t>
    </r>
  </si>
  <si>
    <r>
      <rPr>
        <b/>
        <sz val="12"/>
        <rFont val="Calibri"/>
        <family val="2"/>
        <scheme val="minor"/>
      </rPr>
      <t>O</t>
    </r>
    <r>
      <rPr>
        <sz val="8"/>
        <rFont val="Calibri"/>
        <family val="2"/>
        <scheme val="minor"/>
      </rPr>
      <t xml:space="preserve">aaa                            </t>
    </r>
    <r>
      <rPr>
        <sz val="10"/>
        <rFont val="Calibri"/>
        <family val="2"/>
        <scheme val="minor"/>
      </rPr>
      <t>Names</t>
    </r>
  </si>
  <si>
    <r>
      <rPr>
        <b/>
        <sz val="12"/>
        <rFont val="Calibri"/>
        <family val="2"/>
        <scheme val="minor"/>
      </rPr>
      <t>P</t>
    </r>
    <r>
      <rPr>
        <sz val="8"/>
        <rFont val="Calibri"/>
        <family val="2"/>
        <scheme val="minor"/>
      </rPr>
      <t xml:space="preserve">aaa                            </t>
    </r>
    <r>
      <rPr>
        <sz val="10"/>
        <rFont val="Calibri"/>
        <family val="2"/>
        <scheme val="minor"/>
      </rPr>
      <t>Names</t>
    </r>
  </si>
  <si>
    <r>
      <rPr>
        <b/>
        <sz val="12"/>
        <rFont val="Calibri"/>
        <family val="2"/>
        <scheme val="minor"/>
      </rPr>
      <t>Q</t>
    </r>
    <r>
      <rPr>
        <sz val="8"/>
        <rFont val="Calibri"/>
        <family val="2"/>
        <scheme val="minor"/>
      </rPr>
      <t xml:space="preserve">aaa                            </t>
    </r>
    <r>
      <rPr>
        <sz val="10"/>
        <rFont val="Calibri"/>
        <family val="2"/>
        <scheme val="minor"/>
      </rPr>
      <t>Names</t>
    </r>
  </si>
  <si>
    <r>
      <rPr>
        <b/>
        <sz val="12"/>
        <rFont val="Calibri"/>
        <family val="2"/>
        <scheme val="minor"/>
      </rPr>
      <t>R</t>
    </r>
    <r>
      <rPr>
        <sz val="8"/>
        <rFont val="Calibri"/>
        <family val="2"/>
        <scheme val="minor"/>
      </rPr>
      <t xml:space="preserve">aaa                            </t>
    </r>
    <r>
      <rPr>
        <sz val="10"/>
        <rFont val="Calibri"/>
        <family val="2"/>
        <scheme val="minor"/>
      </rPr>
      <t>Names</t>
    </r>
  </si>
  <si>
    <r>
      <rPr>
        <b/>
        <sz val="12"/>
        <rFont val="Calibri"/>
        <family val="2"/>
        <scheme val="minor"/>
      </rPr>
      <t>S</t>
    </r>
    <r>
      <rPr>
        <sz val="8"/>
        <rFont val="Calibri"/>
        <family val="2"/>
        <scheme val="minor"/>
      </rPr>
      <t xml:space="preserve">aaa                            </t>
    </r>
    <r>
      <rPr>
        <sz val="10"/>
        <rFont val="Calibri"/>
        <family val="2"/>
        <scheme val="minor"/>
      </rPr>
      <t>Names</t>
    </r>
  </si>
  <si>
    <r>
      <rPr>
        <b/>
        <sz val="12"/>
        <rFont val="Calibri"/>
        <family val="2"/>
        <scheme val="minor"/>
      </rPr>
      <t>T</t>
    </r>
    <r>
      <rPr>
        <sz val="8"/>
        <rFont val="Calibri"/>
        <family val="2"/>
        <scheme val="minor"/>
      </rPr>
      <t xml:space="preserve">aaa                            </t>
    </r>
    <r>
      <rPr>
        <sz val="10"/>
        <rFont val="Calibri"/>
        <family val="2"/>
        <scheme val="minor"/>
      </rPr>
      <t>Names</t>
    </r>
  </si>
  <si>
    <r>
      <rPr>
        <b/>
        <sz val="12"/>
        <rFont val="Calibri"/>
        <family val="2"/>
        <scheme val="minor"/>
      </rPr>
      <t>U</t>
    </r>
    <r>
      <rPr>
        <sz val="8"/>
        <rFont val="Calibri"/>
        <family val="2"/>
        <scheme val="minor"/>
      </rPr>
      <t xml:space="preserve">aaa                            </t>
    </r>
    <r>
      <rPr>
        <sz val="10"/>
        <rFont val="Calibri"/>
        <family val="2"/>
        <scheme val="minor"/>
      </rPr>
      <t>Names</t>
    </r>
  </si>
  <si>
    <r>
      <rPr>
        <b/>
        <sz val="12"/>
        <rFont val="Calibri"/>
        <family val="2"/>
        <scheme val="minor"/>
      </rPr>
      <t>V</t>
    </r>
    <r>
      <rPr>
        <sz val="8"/>
        <rFont val="Calibri"/>
        <family val="2"/>
        <scheme val="minor"/>
      </rPr>
      <t xml:space="preserve">aaa                            </t>
    </r>
    <r>
      <rPr>
        <sz val="10"/>
        <rFont val="Calibri"/>
        <family val="2"/>
        <scheme val="minor"/>
      </rPr>
      <t>Names</t>
    </r>
  </si>
  <si>
    <r>
      <rPr>
        <b/>
        <sz val="12"/>
        <rFont val="Calibri"/>
        <family val="2"/>
        <scheme val="minor"/>
      </rPr>
      <t>W</t>
    </r>
    <r>
      <rPr>
        <sz val="8"/>
        <rFont val="Calibri"/>
        <family val="2"/>
        <scheme val="minor"/>
      </rPr>
      <t xml:space="preserve">aaa                            </t>
    </r>
    <r>
      <rPr>
        <sz val="10"/>
        <rFont val="Calibri"/>
        <family val="2"/>
        <scheme val="minor"/>
      </rPr>
      <t>Names</t>
    </r>
  </si>
  <si>
    <r>
      <rPr>
        <b/>
        <sz val="12"/>
        <rFont val="Calibri"/>
        <family val="2"/>
        <scheme val="minor"/>
      </rPr>
      <t>X</t>
    </r>
    <r>
      <rPr>
        <sz val="8"/>
        <rFont val="Calibri"/>
        <family val="2"/>
        <scheme val="minor"/>
      </rPr>
      <t xml:space="preserve">aaa                            </t>
    </r>
    <r>
      <rPr>
        <sz val="10"/>
        <rFont val="Calibri"/>
        <family val="2"/>
        <scheme val="minor"/>
      </rPr>
      <t>Names</t>
    </r>
  </si>
  <si>
    <r>
      <rPr>
        <b/>
        <sz val="12"/>
        <rFont val="Calibri"/>
        <family val="2"/>
        <scheme val="minor"/>
      </rPr>
      <t>Y</t>
    </r>
    <r>
      <rPr>
        <sz val="8"/>
        <rFont val="Calibri"/>
        <family val="2"/>
        <scheme val="minor"/>
      </rPr>
      <t xml:space="preserve">aaa                            </t>
    </r>
    <r>
      <rPr>
        <sz val="10"/>
        <rFont val="Calibri"/>
        <family val="2"/>
        <scheme val="minor"/>
      </rPr>
      <t>Names</t>
    </r>
  </si>
  <si>
    <r>
      <rPr>
        <b/>
        <sz val="12"/>
        <rFont val="Calibri"/>
        <family val="2"/>
        <scheme val="minor"/>
      </rPr>
      <t>Z</t>
    </r>
    <r>
      <rPr>
        <sz val="8"/>
        <rFont val="Calibri"/>
        <family val="2"/>
        <scheme val="minor"/>
      </rPr>
      <t xml:space="preserve">aaa                            </t>
    </r>
    <r>
      <rPr>
        <sz val="10"/>
        <rFont val="Calibri"/>
        <family val="2"/>
        <scheme val="minor"/>
      </rPr>
      <t>Names</t>
    </r>
  </si>
  <si>
    <r>
      <t>zzz</t>
    </r>
    <r>
      <rPr>
        <b/>
        <sz val="12"/>
        <rFont val="Calibri"/>
        <family val="2"/>
        <scheme val="minor"/>
      </rPr>
      <t xml:space="preserve">END         </t>
    </r>
    <r>
      <rPr>
        <sz val="10"/>
        <rFont val="Calibri"/>
        <family val="2"/>
        <scheme val="minor"/>
      </rPr>
      <t>Names</t>
    </r>
  </si>
  <si>
    <t xml:space="preserve"> </t>
  </si>
  <si>
    <t>Jacobson, Abraham</t>
  </si>
  <si>
    <t>Jacobson, Clara</t>
  </si>
  <si>
    <t>Aae, Kistine E.</t>
  </si>
  <si>
    <t>Aakre, Ole A.</t>
  </si>
  <si>
    <t>Busnes, Anna J.</t>
  </si>
  <si>
    <t>The WPA and the GPP have different spellings for the Name</t>
  </si>
  <si>
    <t>Photos</t>
  </si>
  <si>
    <t xml:space="preserve"> records). These tables include links to </t>
  </si>
  <si>
    <t xml:space="preserve">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t>
  </si>
  <si>
    <t xml:space="preserve"> graves is based on a 100% photo survey conducted by Bill Waters on August 1, 2009 and was created by merging the  information found in the Works Project Administration (WPA) 1930’s Graves Registration Survey (</t>
  </si>
  <si>
    <t>Hakloa, Maren H</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</si>
</sst>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10"/>
      <name val="Calibri"/>
      <family val="2"/>
      <scheme val="minor"/>
    </font>
    <font>
      <u/>
      <sz val="11"/>
      <color theme="10"/>
      <name val="Calibri"/>
      <family val="2"/>
    </font>
    <font>
      <u/>
      <sz val="10"/>
      <color theme="10"/>
      <name val="Calibri"/>
      <family val="2"/>
    </font>
    <font>
      <b/>
      <sz val="8"/>
      <color indexed="81"/>
      <name val="Tahoma"/>
      <family val="2"/>
    </font>
    <font>
      <sz val="8"/>
      <color indexed="81"/>
      <name val="Tahoma"/>
      <family val="2"/>
    </font>
    <font>
      <sz val="11"/>
      <name val="Calibri"/>
      <family val="2"/>
      <scheme val="minor"/>
    </font>
    <font>
      <sz val="20"/>
      <name val="Calibri"/>
      <family val="2"/>
      <scheme val="minor"/>
    </font>
    <font>
      <b/>
      <sz val="12"/>
      <name val="Calibri"/>
      <family val="2"/>
      <scheme val="minor"/>
    </font>
    <font>
      <sz val="8"/>
      <name val="Calibri"/>
      <family val="2"/>
      <scheme val="minor"/>
    </font>
    <font>
      <sz val="12"/>
      <color rgb="FF8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50">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quotePrefix="1" applyAlignment="1">
      <alignment horizontal="center"/>
    </xf>
    <xf numFmtId="15" fontId="0" fillId="0" borderId="0" xfId="0" applyNumberFormat="1" applyAlignment="1">
      <alignment horizontal="center"/>
    </xf>
    <xf numFmtId="15" fontId="0" fillId="0" borderId="0" xfId="0" quotePrefix="1" applyNumberFormat="1" applyAlignment="1">
      <alignment horizontal="center"/>
    </xf>
    <xf numFmtId="0" fontId="18" fillId="0" borderId="0" xfId="0" applyFont="1" applyAlignment="1">
      <alignment horizontal="center"/>
    </xf>
    <xf numFmtId="0" fontId="0" fillId="0" borderId="0" xfId="0" applyAlignment="1">
      <alignment horizontal="left"/>
    </xf>
    <xf numFmtId="0" fontId="19" fillId="0" borderId="0" xfId="0" applyFont="1" applyBorder="1"/>
    <xf numFmtId="0" fontId="19" fillId="0" borderId="0" xfId="0" applyFont="1" applyBorder="1" applyAlignment="1">
      <alignment horizontal="center"/>
    </xf>
    <xf numFmtId="0" fontId="19" fillId="0" borderId="0" xfId="0" applyFont="1" applyBorder="1" applyAlignment="1">
      <alignment horizontal="left"/>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2" fillId="0" borderId="0" xfId="43" applyFont="1" applyBorder="1" applyAlignment="1" applyProtection="1">
      <alignment horizontal="left"/>
    </xf>
    <xf numFmtId="0" fontId="20" fillId="0" borderId="0" xfId="0" applyFont="1" applyFill="1" applyBorder="1" applyAlignment="1">
      <alignment horizontal="center"/>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20" fillId="33" borderId="0" xfId="0" applyFont="1" applyFill="1" applyBorder="1" applyAlignment="1">
      <alignment horizontal="center" wrapText="1"/>
    </xf>
    <xf numFmtId="0" fontId="14" fillId="0" borderId="0" xfId="0" applyFont="1"/>
    <xf numFmtId="0" fontId="20" fillId="33" borderId="0" xfId="0" applyFont="1" applyFill="1" applyAlignment="1">
      <alignment horizontal="left" wrapText="1"/>
    </xf>
    <xf numFmtId="0" fontId="20" fillId="33" borderId="0" xfId="0" applyFont="1" applyFill="1" applyAlignment="1">
      <alignment horizontal="center" wrapText="1"/>
    </xf>
    <xf numFmtId="0" fontId="20" fillId="33" borderId="10" xfId="0" applyFont="1" applyFill="1" applyBorder="1" applyAlignment="1">
      <alignment horizontal="center"/>
    </xf>
    <xf numFmtId="0" fontId="20" fillId="33" borderId="10" xfId="0" applyFont="1" applyFill="1" applyBorder="1" applyAlignment="1">
      <alignment horizontal="left"/>
    </xf>
    <xf numFmtId="0" fontId="20" fillId="0" borderId="0" xfId="0" applyFont="1" applyBorder="1" applyAlignment="1">
      <alignment horizontal="center"/>
    </xf>
    <xf numFmtId="0" fontId="25" fillId="0" borderId="0" xfId="0" applyFont="1" applyBorder="1"/>
    <xf numFmtId="0" fontId="20" fillId="0" borderId="0" xfId="0" applyFont="1" applyBorder="1"/>
    <xf numFmtId="0" fontId="26" fillId="0" borderId="0" xfId="0" applyFont="1" applyBorder="1" applyAlignment="1">
      <alignment horizontal="right"/>
    </xf>
    <xf numFmtId="0" fontId="26" fillId="0" borderId="0" xfId="0" applyFont="1" applyBorder="1" applyAlignment="1">
      <alignment horizontal="center"/>
    </xf>
    <xf numFmtId="0" fontId="25" fillId="0" borderId="0" xfId="0" applyFont="1"/>
    <xf numFmtId="0" fontId="25" fillId="0" borderId="0" xfId="0" applyFont="1" applyAlignment="1">
      <alignment horizontal="center"/>
    </xf>
    <xf numFmtId="0" fontId="20" fillId="0" borderId="0" xfId="0" applyFont="1" applyBorder="1" applyAlignment="1">
      <alignment horizontal="left"/>
    </xf>
    <xf numFmtId="0" fontId="20" fillId="0" borderId="0" xfId="0" quotePrefix="1" applyFont="1" applyBorder="1" applyAlignment="1">
      <alignment horizontal="left"/>
    </xf>
    <xf numFmtId="1" fontId="25" fillId="0" borderId="0" xfId="0" applyNumberFormat="1" applyFont="1" applyAlignment="1">
      <alignment horizontal="center"/>
    </xf>
    <xf numFmtId="9" fontId="25" fillId="0" borderId="0" xfId="42" applyFont="1" applyAlignment="1">
      <alignment horizontal="center"/>
    </xf>
    <xf numFmtId="0" fontId="25" fillId="0" borderId="0" xfId="0" quotePrefix="1" applyFont="1"/>
    <xf numFmtId="0" fontId="20" fillId="0" borderId="0" xfId="0" applyFont="1" applyBorder="1" applyAlignment="1">
      <alignment wrapText="1"/>
    </xf>
    <xf numFmtId="0" fontId="20" fillId="0" borderId="0" xfId="0" applyFont="1" applyAlignment="1">
      <alignment horizontal="center" wrapText="1"/>
    </xf>
    <xf numFmtId="0" fontId="20" fillId="0" borderId="0" xfId="0" applyFont="1" applyAlignment="1">
      <alignment wrapText="1"/>
    </xf>
    <xf numFmtId="0" fontId="25" fillId="0" borderId="0" xfId="0" applyFont="1" applyAlignment="1">
      <alignment horizontal="left"/>
    </xf>
    <xf numFmtId="15" fontId="25" fillId="0" borderId="0" xfId="0" applyNumberFormat="1" applyFont="1"/>
    <xf numFmtId="15" fontId="25" fillId="0" borderId="0" xfId="0" quotePrefix="1" applyNumberFormat="1" applyFont="1"/>
    <xf numFmtId="0" fontId="25" fillId="0" borderId="10" xfId="0" applyFont="1" applyBorder="1"/>
    <xf numFmtId="0" fontId="25" fillId="0" borderId="10" xfId="0" quotePrefix="1" applyFont="1" applyBorder="1"/>
    <xf numFmtId="0" fontId="20" fillId="0" borderId="0" xfId="0" applyFont="1" applyAlignment="1">
      <alignment horizontal="center"/>
    </xf>
    <xf numFmtId="0" fontId="27" fillId="0" borderId="0" xfId="0" applyFont="1"/>
    <xf numFmtId="0" fontId="20" fillId="0" borderId="0" xfId="0" applyFont="1"/>
    <xf numFmtId="0" fontId="29" fillId="0" borderId="0" xfId="0" applyFont="1" applyAlignment="1">
      <alignment horizontal="left"/>
    </xf>
    <xf numFmtId="0" fontId="0" fillId="0" borderId="0" xfId="0" applyAlignment="1"/>
    <xf numFmtId="0" fontId="0" fillId="0" borderId="0" xfId="0" applyNumberFormat="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mailto:djsowers@powerbank.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workbookViewId="0">
      <selection activeCell="A2" sqref="A2:E38"/>
    </sheetView>
  </sheetViews>
  <sheetFormatPr defaultRowHeight="15" x14ac:dyDescent="0.25"/>
  <cols>
    <col min="1" max="1" width="9.140625" style="1"/>
    <col min="2" max="2" width="30.7109375" customWidth="1"/>
    <col min="3" max="4" width="20.7109375" style="1" customWidth="1"/>
    <col min="5" max="5" width="28.7109375" customWidth="1"/>
    <col min="6" max="7" width="20.7109375" customWidth="1"/>
    <col min="8" max="8" width="2.7109375" customWidth="1"/>
  </cols>
  <sheetData>
    <row r="1" spans="1:9" x14ac:dyDescent="0.25">
      <c r="A1" s="1" t="s">
        <v>0</v>
      </c>
      <c r="B1" s="2" t="s">
        <v>2</v>
      </c>
      <c r="C1" s="1" t="s">
        <v>3</v>
      </c>
      <c r="D1" s="1" t="s">
        <v>4</v>
      </c>
      <c r="E1" s="2" t="s">
        <v>5</v>
      </c>
      <c r="F1" s="2"/>
      <c r="G1" s="2"/>
      <c r="H1" s="2"/>
      <c r="I1" s="2"/>
    </row>
    <row r="2" spans="1:9" x14ac:dyDescent="0.25">
      <c r="B2" s="2"/>
      <c r="E2" s="2"/>
      <c r="F2" s="2"/>
      <c r="G2" s="2"/>
      <c r="H2" s="2"/>
    </row>
    <row r="3" spans="1:9" x14ac:dyDescent="0.25">
      <c r="B3" s="2"/>
      <c r="E3" s="2"/>
      <c r="F3" s="2"/>
      <c r="G3" s="2"/>
    </row>
    <row r="4" spans="1:9" x14ac:dyDescent="0.25">
      <c r="B4" s="2"/>
      <c r="E4" s="2"/>
      <c r="F4" s="2"/>
      <c r="G4" s="2"/>
      <c r="H4" s="2"/>
    </row>
    <row r="5" spans="1:9" x14ac:dyDescent="0.25">
      <c r="B5" s="2"/>
      <c r="E5" s="2"/>
      <c r="F5" s="2"/>
      <c r="G5" s="2"/>
      <c r="H5" s="2"/>
    </row>
    <row r="6" spans="1:9" x14ac:dyDescent="0.25">
      <c r="B6" s="2"/>
      <c r="E6" s="2"/>
      <c r="F6" s="2"/>
      <c r="G6" s="2"/>
      <c r="H6" s="2"/>
    </row>
    <row r="7" spans="1:9" x14ac:dyDescent="0.25">
      <c r="B7" s="2"/>
      <c r="E7" s="2"/>
      <c r="F7" s="2"/>
      <c r="G7" s="2"/>
      <c r="H7" s="2"/>
    </row>
    <row r="8" spans="1:9" x14ac:dyDescent="0.25">
      <c r="B8" s="2"/>
      <c r="D8" s="4"/>
      <c r="E8" s="2"/>
      <c r="F8" s="2"/>
      <c r="G8" s="2"/>
      <c r="H8" s="2"/>
    </row>
    <row r="9" spans="1:9" x14ac:dyDescent="0.25">
      <c r="B9" s="2"/>
      <c r="D9" s="4"/>
      <c r="E9" s="2"/>
      <c r="F9" s="2"/>
      <c r="G9" s="2"/>
      <c r="H9" s="2"/>
    </row>
    <row r="10" spans="1:9" x14ac:dyDescent="0.25">
      <c r="B10" s="2"/>
      <c r="E10" s="2"/>
      <c r="F10" s="2"/>
      <c r="G10" s="2"/>
      <c r="H10" s="2"/>
    </row>
    <row r="11" spans="1:9" x14ac:dyDescent="0.25">
      <c r="B11" s="2"/>
      <c r="E11" s="2"/>
      <c r="F11" s="2"/>
      <c r="G11" s="2"/>
      <c r="H11" s="2"/>
    </row>
    <row r="12" spans="1:9" x14ac:dyDescent="0.25">
      <c r="B12" s="2"/>
      <c r="E12" s="2"/>
      <c r="F12" s="2"/>
      <c r="G12" s="2"/>
      <c r="H12" s="2"/>
    </row>
    <row r="13" spans="1:9" x14ac:dyDescent="0.25">
      <c r="B13" s="2"/>
      <c r="D13" s="4"/>
      <c r="E13" s="2"/>
      <c r="F13" s="2"/>
      <c r="G13" s="2"/>
      <c r="H13" s="2"/>
    </row>
    <row r="14" spans="1:9" x14ac:dyDescent="0.25">
      <c r="B14" s="2"/>
      <c r="E14" s="2"/>
      <c r="F14" s="2"/>
      <c r="G14" s="2"/>
      <c r="H14" s="2"/>
    </row>
    <row r="15" spans="1:9" x14ac:dyDescent="0.25">
      <c r="B15" s="2"/>
      <c r="C15" s="4"/>
      <c r="D15" s="4"/>
      <c r="E15" s="2"/>
      <c r="F15" s="2"/>
      <c r="G15" s="2"/>
      <c r="H15" s="2"/>
    </row>
    <row r="16" spans="1:9" x14ac:dyDescent="0.25">
      <c r="C16" s="4"/>
      <c r="D16" s="4"/>
      <c r="E16" s="2"/>
      <c r="F16" s="2"/>
      <c r="G16" s="2"/>
      <c r="H16" s="2"/>
    </row>
    <row r="17" spans="2:8" x14ac:dyDescent="0.25">
      <c r="E17" s="2"/>
      <c r="F17" s="2"/>
      <c r="G17" s="2"/>
      <c r="H17" s="2"/>
    </row>
    <row r="18" spans="2:8" x14ac:dyDescent="0.25">
      <c r="E18" s="2"/>
      <c r="F18" s="2"/>
      <c r="G18" s="2"/>
      <c r="H18" s="2"/>
    </row>
    <row r="19" spans="2:8" x14ac:dyDescent="0.25">
      <c r="B19" s="2"/>
      <c r="E19" s="2"/>
      <c r="F19" s="2"/>
      <c r="G19" s="2"/>
      <c r="H19" s="2"/>
    </row>
    <row r="20" spans="2:8" x14ac:dyDescent="0.25">
      <c r="B20" s="2"/>
      <c r="E20" s="3"/>
      <c r="F20" s="2"/>
      <c r="G20" s="2"/>
      <c r="H20" s="2"/>
    </row>
    <row r="21" spans="2:8" x14ac:dyDescent="0.25">
      <c r="B21" s="2"/>
      <c r="E21" s="3"/>
      <c r="F21" s="2"/>
      <c r="G21" s="2"/>
      <c r="H21" s="2"/>
    </row>
    <row r="22" spans="2:8" x14ac:dyDescent="0.25">
      <c r="C22" s="4"/>
      <c r="D22" s="4"/>
      <c r="E22" s="2"/>
      <c r="F22" s="2"/>
      <c r="G22" s="2"/>
      <c r="H22" s="2"/>
    </row>
    <row r="23" spans="2:8" x14ac:dyDescent="0.25">
      <c r="C23" s="4"/>
      <c r="D23" s="4"/>
      <c r="E23" s="2"/>
      <c r="F23" s="2"/>
      <c r="G23" s="2"/>
      <c r="H23" s="2"/>
    </row>
    <row r="24" spans="2:8" x14ac:dyDescent="0.25">
      <c r="E24" s="2"/>
      <c r="F24" s="2"/>
      <c r="G24" s="2"/>
      <c r="H24" s="2"/>
    </row>
    <row r="25" spans="2:8" x14ac:dyDescent="0.25">
      <c r="E25" s="2"/>
      <c r="F25" s="2"/>
      <c r="G25" s="2"/>
      <c r="H25" s="2"/>
    </row>
    <row r="26" spans="2:8" x14ac:dyDescent="0.25">
      <c r="E26" s="2"/>
      <c r="F26" s="2"/>
      <c r="G26" s="2"/>
      <c r="H26" s="2"/>
    </row>
    <row r="27" spans="2:8" x14ac:dyDescent="0.25">
      <c r="B27" s="2"/>
      <c r="E27" s="2"/>
      <c r="F27" s="2"/>
      <c r="G27" s="2"/>
      <c r="H27" s="2"/>
    </row>
    <row r="28" spans="2:8" x14ac:dyDescent="0.25">
      <c r="C28" s="4"/>
      <c r="D28" s="4"/>
      <c r="F28" s="2"/>
      <c r="G28" s="2"/>
      <c r="H28" s="2"/>
    </row>
    <row r="29" spans="2:8" x14ac:dyDescent="0.25">
      <c r="C29" s="4"/>
      <c r="D29" s="4"/>
      <c r="F29" s="2"/>
      <c r="G29" s="2"/>
      <c r="H29" s="2"/>
    </row>
    <row r="30" spans="2:8" x14ac:dyDescent="0.25">
      <c r="D30" s="4"/>
      <c r="E30" s="2"/>
      <c r="F30" s="2"/>
      <c r="G30" s="2"/>
      <c r="H30" s="2"/>
    </row>
    <row r="31" spans="2:8" x14ac:dyDescent="0.25">
      <c r="E31" s="2"/>
      <c r="F31" s="2"/>
      <c r="G31" s="2"/>
      <c r="H31" s="2"/>
    </row>
    <row r="32" spans="2:8" x14ac:dyDescent="0.25">
      <c r="E32" s="2"/>
      <c r="F32" s="2"/>
      <c r="G32" s="2"/>
      <c r="H32" s="2"/>
    </row>
    <row r="33" spans="2:8" x14ac:dyDescent="0.25">
      <c r="B33" s="2"/>
      <c r="E33" s="2"/>
      <c r="F33" s="2"/>
      <c r="G33" s="2"/>
      <c r="H33" s="2"/>
    </row>
    <row r="34" spans="2:8" x14ac:dyDescent="0.25">
      <c r="E34" s="2"/>
      <c r="F34" s="2"/>
      <c r="G34" s="2"/>
      <c r="H34" s="2"/>
    </row>
    <row r="35" spans="2:8" x14ac:dyDescent="0.25">
      <c r="E35" s="2"/>
      <c r="F35" s="2"/>
      <c r="G35" s="2"/>
      <c r="H35" s="2"/>
    </row>
    <row r="36" spans="2:8" x14ac:dyDescent="0.25">
      <c r="B36" s="2"/>
      <c r="E36" s="2"/>
      <c r="F36" s="2"/>
      <c r="G36" s="2"/>
      <c r="H36" s="2"/>
    </row>
    <row r="37" spans="2:8" x14ac:dyDescent="0.25">
      <c r="C37" s="4"/>
      <c r="D37" s="4"/>
      <c r="E37" s="2"/>
      <c r="F37" s="2"/>
      <c r="G37" s="2"/>
      <c r="H37" s="2"/>
    </row>
    <row r="38" spans="2:8" x14ac:dyDescent="0.25">
      <c r="D38" s="4"/>
      <c r="E38" s="2"/>
      <c r="F38" s="2"/>
      <c r="G38" s="2"/>
      <c r="H38" s="2"/>
    </row>
    <row r="39" spans="2:8" x14ac:dyDescent="0.25">
      <c r="E39" s="2"/>
      <c r="F39" s="2"/>
      <c r="G39" s="2"/>
      <c r="H39" s="2"/>
    </row>
    <row r="40" spans="2:8" x14ac:dyDescent="0.25">
      <c r="E40" s="2"/>
      <c r="F40" s="2"/>
      <c r="G40" s="2"/>
      <c r="H40" s="2"/>
    </row>
    <row r="41" spans="2:8" x14ac:dyDescent="0.25">
      <c r="B41" s="2"/>
      <c r="E41" s="2"/>
      <c r="F41" s="2"/>
      <c r="G41" s="2"/>
      <c r="H41" s="2"/>
    </row>
    <row r="42" spans="2:8" x14ac:dyDescent="0.25">
      <c r="F42" s="2"/>
      <c r="G42" s="2"/>
      <c r="H42" s="2"/>
    </row>
    <row r="43" spans="2:8" x14ac:dyDescent="0.25">
      <c r="F43" s="2"/>
      <c r="G43" s="2"/>
      <c r="H43" s="2"/>
    </row>
    <row r="44" spans="2:8" x14ac:dyDescent="0.25">
      <c r="E44" s="2"/>
      <c r="F44" s="2"/>
      <c r="G44" s="2"/>
      <c r="H44" s="2"/>
    </row>
    <row r="45" spans="2:8" x14ac:dyDescent="0.25">
      <c r="E45" s="2"/>
      <c r="F45" s="2"/>
      <c r="G45" s="2"/>
      <c r="H45" s="2"/>
    </row>
    <row r="46" spans="2:8" x14ac:dyDescent="0.25">
      <c r="E46" s="2"/>
      <c r="F46" s="2"/>
      <c r="G46" s="2"/>
      <c r="H46" s="2"/>
    </row>
    <row r="47" spans="2:8" x14ac:dyDescent="0.25">
      <c r="E47" s="2"/>
      <c r="F47" s="2"/>
      <c r="G47" s="2"/>
      <c r="H47" s="2"/>
    </row>
    <row r="48" spans="2:8" x14ac:dyDescent="0.25">
      <c r="B48" s="2"/>
      <c r="E48" s="2"/>
      <c r="F48" s="2"/>
      <c r="G48" s="2"/>
      <c r="H48" s="2"/>
    </row>
    <row r="49" spans="2:8" x14ac:dyDescent="0.25">
      <c r="C49" s="4"/>
      <c r="D49" s="4"/>
      <c r="E49" s="3"/>
      <c r="F49" s="2"/>
      <c r="G49" s="2"/>
      <c r="H49" s="2"/>
    </row>
    <row r="50" spans="2:8" x14ac:dyDescent="0.25">
      <c r="E50" s="2"/>
      <c r="F50" s="2"/>
      <c r="G50" s="2"/>
      <c r="H50" s="2"/>
    </row>
    <row r="51" spans="2:8" x14ac:dyDescent="0.25">
      <c r="B51" s="2"/>
      <c r="E51" s="3"/>
      <c r="F51" s="2"/>
      <c r="G51" s="2"/>
      <c r="H51" s="2"/>
    </row>
    <row r="52" spans="2:8" x14ac:dyDescent="0.25">
      <c r="D52" s="6"/>
      <c r="E52" s="2"/>
      <c r="F52" s="2"/>
      <c r="G52" s="2"/>
      <c r="H52" s="2"/>
    </row>
    <row r="53" spans="2:8" x14ac:dyDescent="0.25">
      <c r="D53" s="4"/>
      <c r="E53" s="2"/>
      <c r="F53" s="2"/>
      <c r="G53" s="2"/>
      <c r="H53" s="2"/>
    </row>
    <row r="54" spans="2:8" x14ac:dyDescent="0.25">
      <c r="D54" s="4"/>
      <c r="E54" s="2"/>
      <c r="F54" s="2"/>
      <c r="G54" s="2"/>
      <c r="H54" s="2"/>
    </row>
    <row r="55" spans="2:8" x14ac:dyDescent="0.25">
      <c r="D55" s="4"/>
      <c r="E55" s="2"/>
      <c r="F55" s="2"/>
      <c r="G55" s="2"/>
      <c r="H55" s="2"/>
    </row>
    <row r="56" spans="2:8" x14ac:dyDescent="0.25">
      <c r="E56" s="2"/>
      <c r="F56" s="2"/>
      <c r="G56" s="2"/>
      <c r="H56" s="2"/>
    </row>
    <row r="57" spans="2:8" x14ac:dyDescent="0.25">
      <c r="E57" s="2"/>
      <c r="F57" s="2"/>
      <c r="G57" s="2"/>
      <c r="H57" s="2"/>
    </row>
    <row r="58" spans="2:8" x14ac:dyDescent="0.25">
      <c r="E58" s="2"/>
      <c r="F58" s="2"/>
      <c r="G58" s="2"/>
      <c r="H58" s="2"/>
    </row>
    <row r="59" spans="2:8" x14ac:dyDescent="0.25">
      <c r="E59" s="2"/>
      <c r="F59" s="2"/>
      <c r="G59" s="2"/>
      <c r="H59" s="2"/>
    </row>
    <row r="60" spans="2:8" x14ac:dyDescent="0.25">
      <c r="E60" s="2"/>
      <c r="F60" s="2"/>
      <c r="G60" s="2"/>
      <c r="H60" s="2"/>
    </row>
    <row r="61" spans="2:8" x14ac:dyDescent="0.25">
      <c r="B61" s="2"/>
      <c r="E61" s="2"/>
      <c r="F61" s="2"/>
      <c r="G61" s="2"/>
      <c r="H61" s="2"/>
    </row>
    <row r="62" spans="2:8" x14ac:dyDescent="0.25">
      <c r="B62" s="2"/>
      <c r="C62" s="4"/>
      <c r="D62" s="4"/>
      <c r="E62" s="2"/>
      <c r="F62" s="2"/>
      <c r="G62" s="2"/>
      <c r="H62" s="2"/>
    </row>
    <row r="63" spans="2:8" x14ac:dyDescent="0.25">
      <c r="D63" s="4"/>
      <c r="F63" s="2"/>
      <c r="G63" s="2"/>
      <c r="H63" s="2"/>
    </row>
    <row r="64" spans="2:8" x14ac:dyDescent="0.25">
      <c r="D64" s="4"/>
      <c r="F64" s="2"/>
      <c r="G64" s="2"/>
      <c r="H64" s="2"/>
    </row>
    <row r="65" spans="1:8" x14ac:dyDescent="0.25">
      <c r="B65" s="2"/>
      <c r="E65" s="2"/>
      <c r="F65" s="2"/>
      <c r="G65" s="2"/>
      <c r="H65" s="2"/>
    </row>
    <row r="66" spans="1:8" x14ac:dyDescent="0.25">
      <c r="E66" s="2"/>
      <c r="F66" s="2"/>
      <c r="G66" s="2"/>
      <c r="H66" s="2"/>
    </row>
    <row r="67" spans="1:8" x14ac:dyDescent="0.25">
      <c r="E67" s="2"/>
      <c r="F67" s="2"/>
      <c r="G67" s="2"/>
      <c r="H67" s="2"/>
    </row>
    <row r="68" spans="1:8" x14ac:dyDescent="0.25">
      <c r="B68" s="2"/>
      <c r="E68" s="2"/>
      <c r="F68" s="2"/>
      <c r="G68" s="2"/>
      <c r="H68" s="2"/>
    </row>
    <row r="69" spans="1:8" x14ac:dyDescent="0.25">
      <c r="B69" s="2"/>
      <c r="E69" s="2"/>
      <c r="F69" s="2"/>
      <c r="G69" s="2"/>
      <c r="H69" s="2"/>
    </row>
    <row r="70" spans="1:8" x14ac:dyDescent="0.25">
      <c r="E70" s="2"/>
      <c r="F70" s="2"/>
      <c r="G70" s="2"/>
      <c r="H70" s="2"/>
    </row>
    <row r="71" spans="1:8" x14ac:dyDescent="0.25">
      <c r="E71" s="2"/>
      <c r="F71" s="2"/>
      <c r="G71" s="2"/>
      <c r="H71" s="2"/>
    </row>
    <row r="72" spans="1:8" x14ac:dyDescent="0.25">
      <c r="E72" s="2"/>
      <c r="F72" s="2"/>
      <c r="G72" s="2"/>
      <c r="H72" s="2"/>
    </row>
    <row r="73" spans="1:8" x14ac:dyDescent="0.25">
      <c r="E73" s="2"/>
      <c r="F73" s="2"/>
      <c r="G73" s="2"/>
      <c r="H73" s="2"/>
    </row>
    <row r="74" spans="1:8" x14ac:dyDescent="0.25">
      <c r="D74" s="4"/>
      <c r="E74" s="3"/>
      <c r="F74" s="2"/>
      <c r="G74" s="2"/>
      <c r="H74" s="2"/>
    </row>
    <row r="75" spans="1:8" s="2" customFormat="1" x14ac:dyDescent="0.25">
      <c r="A75" s="1"/>
      <c r="C75" s="1"/>
      <c r="D75" s="4"/>
      <c r="E75" s="3"/>
    </row>
    <row r="76" spans="1:8" x14ac:dyDescent="0.25">
      <c r="E76" s="2"/>
      <c r="F76" s="2"/>
      <c r="G76" s="2"/>
      <c r="H76" s="2"/>
    </row>
    <row r="77" spans="1:8" x14ac:dyDescent="0.25">
      <c r="E77" s="2"/>
      <c r="F77" s="2"/>
      <c r="G77" s="2"/>
      <c r="H77" s="2"/>
    </row>
    <row r="78" spans="1:8" x14ac:dyDescent="0.25">
      <c r="D78" s="4"/>
      <c r="E78" s="3"/>
      <c r="F78" s="2"/>
      <c r="G78" s="2"/>
      <c r="H78" s="2"/>
    </row>
    <row r="79" spans="1:8" x14ac:dyDescent="0.25">
      <c r="C79" s="4"/>
      <c r="D79" s="4"/>
      <c r="E79" s="3"/>
      <c r="F79" s="2"/>
      <c r="G79" s="2"/>
      <c r="H79" s="2"/>
    </row>
    <row r="80" spans="1:8" x14ac:dyDescent="0.25">
      <c r="D80" s="4"/>
      <c r="E80" s="3"/>
      <c r="F80" s="2"/>
      <c r="G80" s="2"/>
      <c r="H80" s="2"/>
    </row>
    <row r="81" spans="1:8" x14ac:dyDescent="0.25">
      <c r="E81" s="2"/>
      <c r="F81" s="2"/>
      <c r="G81" s="2"/>
      <c r="H81" s="2"/>
    </row>
    <row r="82" spans="1:8" x14ac:dyDescent="0.25">
      <c r="E82" s="2"/>
      <c r="F82" s="2"/>
      <c r="G82" s="2"/>
      <c r="H82" s="2"/>
    </row>
    <row r="83" spans="1:8" x14ac:dyDescent="0.25">
      <c r="E83" s="2"/>
      <c r="F83" s="2"/>
      <c r="G83" s="2"/>
      <c r="H83" s="2"/>
    </row>
    <row r="84" spans="1:8" x14ac:dyDescent="0.25">
      <c r="E84" s="2"/>
      <c r="F84" s="2"/>
      <c r="G84" s="2"/>
      <c r="H84" s="2"/>
    </row>
    <row r="85" spans="1:8" x14ac:dyDescent="0.25">
      <c r="D85" s="4"/>
      <c r="E85" s="3"/>
      <c r="F85" s="2"/>
      <c r="G85" s="2"/>
      <c r="H85" s="2"/>
    </row>
    <row r="86" spans="1:8" x14ac:dyDescent="0.25">
      <c r="D86" s="4"/>
      <c r="E86" s="2"/>
      <c r="F86" s="2"/>
      <c r="G86" s="2"/>
      <c r="H86" s="2"/>
    </row>
    <row r="87" spans="1:8" x14ac:dyDescent="0.25">
      <c r="D87" s="4"/>
      <c r="E87" s="2"/>
      <c r="F87" s="2"/>
      <c r="G87" s="2"/>
      <c r="H87" s="2"/>
    </row>
    <row r="88" spans="1:8" x14ac:dyDescent="0.25">
      <c r="C88" s="7"/>
      <c r="D88" s="7"/>
      <c r="E88" s="3"/>
      <c r="F88" s="2"/>
      <c r="G88" s="2"/>
      <c r="H88" s="2"/>
    </row>
    <row r="89" spans="1:8" x14ac:dyDescent="0.25">
      <c r="E89" s="2"/>
      <c r="F89" s="2"/>
      <c r="G89" s="2"/>
      <c r="H89" s="2"/>
    </row>
    <row r="90" spans="1:8" s="2" customFormat="1" x14ac:dyDescent="0.25">
      <c r="A90" s="1"/>
      <c r="C90" s="1"/>
      <c r="D90" s="4"/>
      <c r="E90" s="3"/>
    </row>
    <row r="91" spans="1:8" x14ac:dyDescent="0.25">
      <c r="E91" s="3"/>
      <c r="F91" s="2"/>
      <c r="G91" s="2"/>
      <c r="H91" s="2"/>
    </row>
    <row r="92" spans="1:8" x14ac:dyDescent="0.25">
      <c r="E92" s="2"/>
      <c r="F92" s="2"/>
      <c r="G92" s="2"/>
      <c r="H92" s="2"/>
    </row>
    <row r="93" spans="1:8" x14ac:dyDescent="0.25">
      <c r="E93" s="2"/>
      <c r="F93" s="2"/>
      <c r="G93" s="2"/>
      <c r="H93" s="2"/>
    </row>
    <row r="94" spans="1:8" x14ac:dyDescent="0.25">
      <c r="E94" s="2"/>
      <c r="F94" s="2"/>
      <c r="G94" s="2"/>
      <c r="H94" s="2"/>
    </row>
    <row r="95" spans="1:8" x14ac:dyDescent="0.25">
      <c r="E95" s="2"/>
      <c r="F95" s="2"/>
      <c r="G95" s="2"/>
      <c r="H95" s="2"/>
    </row>
    <row r="96" spans="1:8" x14ac:dyDescent="0.25">
      <c r="E96" s="2"/>
      <c r="F96" s="2"/>
      <c r="G96" s="2"/>
      <c r="H96" s="2"/>
    </row>
    <row r="97" spans="2:8" x14ac:dyDescent="0.25">
      <c r="E97" s="2"/>
      <c r="F97" s="2"/>
      <c r="G97" s="2"/>
      <c r="H97" s="2"/>
    </row>
    <row r="98" spans="2:8" x14ac:dyDescent="0.25">
      <c r="E98" s="2"/>
      <c r="F98" s="2"/>
      <c r="G98" s="2"/>
      <c r="H98" s="2"/>
    </row>
    <row r="99" spans="2:8" x14ac:dyDescent="0.25">
      <c r="B99" s="2"/>
      <c r="E99" s="2"/>
      <c r="F99" s="2"/>
      <c r="G99" s="2"/>
      <c r="H99" s="2"/>
    </row>
    <row r="100" spans="2:8" x14ac:dyDescent="0.25">
      <c r="E100" s="2"/>
      <c r="F100" s="2"/>
      <c r="G100" s="2"/>
      <c r="H100" s="2"/>
    </row>
    <row r="101" spans="2:8" x14ac:dyDescent="0.25">
      <c r="D101" s="4"/>
      <c r="E101" s="3"/>
      <c r="F101" s="2"/>
      <c r="G101" s="2"/>
      <c r="H101" s="2"/>
    </row>
    <row r="102" spans="2:8" x14ac:dyDescent="0.25">
      <c r="B102" s="2"/>
      <c r="E102" s="2"/>
      <c r="F102" s="2"/>
      <c r="G102" s="2"/>
      <c r="H102" s="2"/>
    </row>
    <row r="103" spans="2:8" x14ac:dyDescent="0.25">
      <c r="C103" s="5"/>
      <c r="D103" s="4"/>
      <c r="E103" s="2"/>
      <c r="F103" s="2"/>
      <c r="G103" s="2"/>
      <c r="H103" s="2"/>
    </row>
    <row r="104" spans="2:8" x14ac:dyDescent="0.25">
      <c r="B104" s="2"/>
      <c r="D104" s="4"/>
      <c r="E104" s="2"/>
      <c r="F104" s="2"/>
      <c r="G104" s="2"/>
      <c r="H104" s="2"/>
    </row>
    <row r="105" spans="2:8" x14ac:dyDescent="0.25">
      <c r="B105" s="2"/>
      <c r="E105" s="2"/>
      <c r="F105" s="2"/>
      <c r="G105" s="2"/>
      <c r="H105" s="2"/>
    </row>
    <row r="106" spans="2:8" x14ac:dyDescent="0.25">
      <c r="B106" s="2"/>
      <c r="E106" s="2"/>
      <c r="F106" s="2"/>
      <c r="G106" s="2"/>
      <c r="H106" s="2"/>
    </row>
    <row r="107" spans="2:8" x14ac:dyDescent="0.25">
      <c r="B107" s="2"/>
      <c r="D107" s="4"/>
      <c r="E107" s="2"/>
      <c r="F107" s="2"/>
      <c r="G107" s="2"/>
      <c r="H107" s="2"/>
    </row>
    <row r="108" spans="2:8" x14ac:dyDescent="0.25">
      <c r="E108" s="2"/>
      <c r="F108" s="2"/>
      <c r="G108" s="2"/>
      <c r="H108" s="2"/>
    </row>
    <row r="109" spans="2:8" x14ac:dyDescent="0.25">
      <c r="D109" s="4"/>
      <c r="E109" s="3"/>
      <c r="F109" s="2"/>
      <c r="G109" s="2"/>
      <c r="H109" s="2"/>
    </row>
    <row r="110" spans="2:8" x14ac:dyDescent="0.25">
      <c r="B110" s="2"/>
      <c r="D110" s="4"/>
      <c r="E110" s="2"/>
      <c r="F110" s="2"/>
      <c r="G110" s="2"/>
      <c r="H110" s="2"/>
    </row>
    <row r="111" spans="2:8" x14ac:dyDescent="0.25">
      <c r="B111" s="2"/>
      <c r="D111" s="4"/>
      <c r="E111" s="2"/>
      <c r="F111" s="2"/>
      <c r="G111" s="2"/>
      <c r="H111" s="2"/>
    </row>
    <row r="112" spans="2:8" x14ac:dyDescent="0.25">
      <c r="C112" s="4"/>
      <c r="D112" s="4"/>
      <c r="E112" s="2"/>
      <c r="F112" s="2"/>
      <c r="G112" s="2"/>
      <c r="H112" s="2"/>
    </row>
    <row r="113" spans="2:8" x14ac:dyDescent="0.25">
      <c r="D113" s="4"/>
      <c r="E113" s="2"/>
      <c r="F113" s="2"/>
      <c r="G113" s="2"/>
      <c r="H113" s="2"/>
    </row>
    <row r="114" spans="2:8" x14ac:dyDescent="0.25">
      <c r="E114" s="2"/>
      <c r="F114" s="2"/>
      <c r="G114" s="2"/>
      <c r="H114" s="2"/>
    </row>
    <row r="115" spans="2:8" x14ac:dyDescent="0.25">
      <c r="D115" s="4"/>
      <c r="E115" s="3"/>
      <c r="F115" s="2"/>
      <c r="G115" s="2"/>
      <c r="H115" s="2"/>
    </row>
    <row r="116" spans="2:8" x14ac:dyDescent="0.25">
      <c r="B116" s="2"/>
      <c r="E116" s="2"/>
      <c r="F116" s="2"/>
      <c r="G116" s="2"/>
      <c r="H116" s="2"/>
    </row>
    <row r="117" spans="2:8" x14ac:dyDescent="0.25">
      <c r="E117" s="2"/>
      <c r="F117" s="2"/>
      <c r="G117" s="2"/>
      <c r="H117" s="2"/>
    </row>
    <row r="118" spans="2:8" x14ac:dyDescent="0.25">
      <c r="E118" s="2"/>
      <c r="F118" s="2"/>
      <c r="G118" s="2"/>
      <c r="H118" s="2"/>
    </row>
    <row r="119" spans="2:8" x14ac:dyDescent="0.25">
      <c r="D119" s="4"/>
      <c r="E119" s="2"/>
      <c r="F119" s="2"/>
      <c r="G119" s="2"/>
      <c r="H119" s="2"/>
    </row>
    <row r="120" spans="2:8" x14ac:dyDescent="0.25">
      <c r="D120" s="4"/>
      <c r="E120" s="2"/>
      <c r="F120" s="2"/>
      <c r="G120" s="2"/>
      <c r="H120" s="2"/>
    </row>
    <row r="121" spans="2:8" x14ac:dyDescent="0.25">
      <c r="D121" s="4"/>
      <c r="E121" s="2"/>
      <c r="F121" s="2"/>
      <c r="G121" s="2"/>
      <c r="H121" s="2"/>
    </row>
    <row r="122" spans="2:8" x14ac:dyDescent="0.25">
      <c r="E122" s="2"/>
      <c r="F122" s="2"/>
      <c r="G122" s="2"/>
      <c r="H122" s="2"/>
    </row>
    <row r="123" spans="2:8" x14ac:dyDescent="0.25">
      <c r="D123" s="4"/>
      <c r="E123" s="2"/>
      <c r="F123" s="2"/>
      <c r="G123" s="2"/>
      <c r="H123" s="2"/>
    </row>
    <row r="124" spans="2:8" x14ac:dyDescent="0.25">
      <c r="C124" s="4"/>
      <c r="D124" s="4"/>
      <c r="E124" s="2"/>
      <c r="F124" s="2"/>
      <c r="G124" s="2"/>
      <c r="H124" s="2"/>
    </row>
    <row r="125" spans="2:8" x14ac:dyDescent="0.25">
      <c r="D125" s="4"/>
      <c r="E125" s="3"/>
      <c r="F125" s="2"/>
      <c r="G125" s="2"/>
      <c r="H125" s="2"/>
    </row>
    <row r="126" spans="2:8" x14ac:dyDescent="0.25">
      <c r="E126" s="2"/>
      <c r="F126" s="2"/>
      <c r="G126" s="2"/>
      <c r="H126" s="2"/>
    </row>
    <row r="127" spans="2:8" x14ac:dyDescent="0.25">
      <c r="C127" s="4"/>
      <c r="D127" s="4"/>
      <c r="E127" s="2"/>
      <c r="F127" s="2"/>
      <c r="G127" s="2"/>
      <c r="H127" s="2"/>
    </row>
    <row r="128" spans="2:8" x14ac:dyDescent="0.25">
      <c r="E128" s="2"/>
      <c r="F128" s="2"/>
      <c r="G128" s="2"/>
      <c r="H128" s="2"/>
    </row>
    <row r="129" spans="2:8" x14ac:dyDescent="0.25">
      <c r="E129" s="2"/>
      <c r="F129" s="2"/>
      <c r="G129" s="2"/>
      <c r="H129" s="2"/>
    </row>
    <row r="130" spans="2:8" x14ac:dyDescent="0.25">
      <c r="E130" s="3"/>
      <c r="F130" s="2"/>
      <c r="G130" s="2"/>
      <c r="H130" s="2"/>
    </row>
    <row r="131" spans="2:8" x14ac:dyDescent="0.25">
      <c r="C131" s="4"/>
      <c r="D131" s="4"/>
      <c r="E131" s="2"/>
      <c r="F131" s="2"/>
      <c r="G131" s="2"/>
      <c r="H131" s="2"/>
    </row>
    <row r="132" spans="2:8" x14ac:dyDescent="0.25">
      <c r="B132" s="2"/>
      <c r="E132" s="2"/>
      <c r="F132" s="2"/>
      <c r="G132" s="2"/>
      <c r="H132" s="2"/>
    </row>
    <row r="133" spans="2:8" x14ac:dyDescent="0.25">
      <c r="E133" s="2"/>
      <c r="F133" s="2"/>
      <c r="G133" s="2"/>
      <c r="H133" s="2"/>
    </row>
    <row r="134" spans="2:8" x14ac:dyDescent="0.25">
      <c r="D134" s="4"/>
      <c r="E134" s="3"/>
      <c r="F134" s="2"/>
      <c r="G134" s="2"/>
      <c r="H134" s="2"/>
    </row>
    <row r="135" spans="2:8" x14ac:dyDescent="0.25">
      <c r="E135" s="2"/>
      <c r="F135" s="2"/>
      <c r="G135" s="2"/>
      <c r="H135" s="2"/>
    </row>
    <row r="136" spans="2:8" x14ac:dyDescent="0.25">
      <c r="E136" s="2"/>
      <c r="F136" s="2"/>
      <c r="G136" s="2"/>
      <c r="H136" s="2"/>
    </row>
    <row r="137" spans="2:8" x14ac:dyDescent="0.25">
      <c r="E137" s="2"/>
      <c r="F137" s="2"/>
      <c r="G137" s="2"/>
      <c r="H137" s="2"/>
    </row>
    <row r="138" spans="2:8" x14ac:dyDescent="0.25">
      <c r="E138" s="2"/>
      <c r="F138" s="2"/>
      <c r="G138" s="2"/>
      <c r="H138" s="2"/>
    </row>
    <row r="139" spans="2:8" x14ac:dyDescent="0.25">
      <c r="D139" s="4"/>
      <c r="E139" s="2"/>
      <c r="F139" s="2"/>
      <c r="G139" s="2"/>
      <c r="H139" s="2"/>
    </row>
    <row r="140" spans="2:8" x14ac:dyDescent="0.25">
      <c r="C140" s="4"/>
      <c r="D140" s="4"/>
      <c r="E140" s="2"/>
      <c r="F140" s="2"/>
      <c r="G140" s="2"/>
      <c r="H140" s="2"/>
    </row>
    <row r="141" spans="2:8" x14ac:dyDescent="0.25">
      <c r="D141" s="4"/>
      <c r="E141" s="3"/>
      <c r="F141" s="2"/>
      <c r="G141" s="2"/>
      <c r="H141" s="2"/>
    </row>
    <row r="142" spans="2:8" x14ac:dyDescent="0.25">
      <c r="D142" s="4"/>
      <c r="E142" s="3"/>
      <c r="F142" s="2"/>
      <c r="G142" s="2"/>
      <c r="H142" s="2"/>
    </row>
    <row r="143" spans="2:8" x14ac:dyDescent="0.25">
      <c r="D143" s="4"/>
      <c r="E143" s="3"/>
      <c r="F143" s="2"/>
      <c r="G143" s="2"/>
      <c r="H143" s="2"/>
    </row>
    <row r="144" spans="2:8" x14ac:dyDescent="0.25">
      <c r="B144" s="2"/>
      <c r="C144" s="4"/>
      <c r="D144" s="4"/>
      <c r="E144" s="8"/>
      <c r="F144" s="2"/>
      <c r="G144" s="2"/>
      <c r="H144" s="2"/>
    </row>
    <row r="145" spans="2:8" x14ac:dyDescent="0.25">
      <c r="E145" s="2"/>
      <c r="F145" s="2"/>
      <c r="G145" s="2"/>
      <c r="H145" s="2"/>
    </row>
    <row r="146" spans="2:8" x14ac:dyDescent="0.25">
      <c r="E146" s="2"/>
      <c r="F146" s="2"/>
      <c r="G146" s="2"/>
      <c r="H146" s="2"/>
    </row>
    <row r="147" spans="2:8" x14ac:dyDescent="0.25">
      <c r="D147" s="4"/>
      <c r="E147" s="3"/>
      <c r="F147" s="2"/>
      <c r="G147" s="2"/>
      <c r="H147" s="2"/>
    </row>
    <row r="148" spans="2:8" x14ac:dyDescent="0.25">
      <c r="E148" s="2"/>
      <c r="F148" s="2"/>
      <c r="G148" s="2"/>
      <c r="H148" s="2"/>
    </row>
    <row r="149" spans="2:8" x14ac:dyDescent="0.25">
      <c r="E149" s="2"/>
      <c r="F149" s="2"/>
      <c r="G149" s="2"/>
      <c r="H149" s="2"/>
    </row>
    <row r="150" spans="2:8" x14ac:dyDescent="0.25">
      <c r="B150" s="2"/>
      <c r="D150" s="4"/>
      <c r="E150" s="3"/>
      <c r="F150" s="2"/>
      <c r="G150" s="2"/>
      <c r="H150" s="2"/>
    </row>
    <row r="151" spans="2:8" x14ac:dyDescent="0.25">
      <c r="D151" s="4"/>
      <c r="E151" s="2"/>
      <c r="F151" s="2"/>
      <c r="G151" s="2"/>
      <c r="H151" s="2"/>
    </row>
    <row r="152" spans="2:8" x14ac:dyDescent="0.25">
      <c r="B152" s="2"/>
      <c r="D152" s="4"/>
      <c r="E152" s="2"/>
      <c r="F152" s="2"/>
      <c r="G152" s="2"/>
      <c r="H152" s="2"/>
    </row>
    <row r="153" spans="2:8" x14ac:dyDescent="0.25">
      <c r="E153" s="2"/>
      <c r="F153" s="2"/>
      <c r="G153" s="2"/>
      <c r="H153" s="2"/>
    </row>
    <row r="154" spans="2:8" x14ac:dyDescent="0.25">
      <c r="E154" s="2"/>
      <c r="F154" s="2"/>
      <c r="G154" s="2"/>
      <c r="H154" s="2"/>
    </row>
    <row r="155" spans="2:8" x14ac:dyDescent="0.25">
      <c r="D155" s="4"/>
      <c r="E155" s="3"/>
      <c r="F155" s="2"/>
      <c r="G155" s="2"/>
      <c r="H155" s="2"/>
    </row>
    <row r="156" spans="2:8" x14ac:dyDescent="0.25">
      <c r="D156" s="4"/>
      <c r="E156" s="2"/>
      <c r="F156" s="2"/>
      <c r="G156" s="2"/>
      <c r="H156" s="2"/>
    </row>
    <row r="157" spans="2:8" x14ac:dyDescent="0.25">
      <c r="C157" s="4"/>
      <c r="D157" s="4"/>
      <c r="E157" s="2"/>
      <c r="F157" s="2"/>
      <c r="G157" s="2"/>
      <c r="H157" s="2"/>
    </row>
    <row r="158" spans="2:8" x14ac:dyDescent="0.25">
      <c r="B158" s="2"/>
      <c r="E158" s="2"/>
      <c r="F158" s="2"/>
      <c r="G158" s="2"/>
      <c r="H158" s="2"/>
    </row>
    <row r="159" spans="2:8" x14ac:dyDescent="0.25">
      <c r="B159" s="2"/>
      <c r="C159" s="4"/>
      <c r="D159" s="4"/>
      <c r="E159" s="3"/>
      <c r="F159" s="2"/>
      <c r="G159" s="2"/>
      <c r="H159" s="2"/>
    </row>
    <row r="160" spans="2:8" x14ac:dyDescent="0.25">
      <c r="B160" s="2"/>
      <c r="E160" s="2"/>
      <c r="F160" s="2"/>
      <c r="G160" s="2"/>
      <c r="H160" s="2"/>
    </row>
    <row r="161" spans="2:8" x14ac:dyDescent="0.25">
      <c r="B161" s="2"/>
      <c r="E161" s="2"/>
      <c r="F161" s="2"/>
      <c r="G161" s="2"/>
      <c r="H161" s="2"/>
    </row>
    <row r="162" spans="2:8" x14ac:dyDescent="0.25">
      <c r="E162" s="2"/>
      <c r="F162" s="2"/>
      <c r="G162" s="2"/>
      <c r="H162" s="2"/>
    </row>
    <row r="163" spans="2:8" x14ac:dyDescent="0.25">
      <c r="B163" s="2"/>
      <c r="D163" s="4"/>
      <c r="E163" s="3"/>
      <c r="F163" s="2"/>
      <c r="G163" s="2"/>
      <c r="H163" s="2"/>
    </row>
    <row r="164" spans="2:8" x14ac:dyDescent="0.25">
      <c r="D164" s="4"/>
      <c r="E164" s="3"/>
      <c r="F164" s="2"/>
      <c r="G164" s="2"/>
      <c r="H164" s="2"/>
    </row>
    <row r="165" spans="2:8" x14ac:dyDescent="0.25">
      <c r="E165" s="2"/>
      <c r="F165" s="2"/>
      <c r="G165" s="2"/>
      <c r="H165" s="2"/>
    </row>
    <row r="166" spans="2:8" x14ac:dyDescent="0.25">
      <c r="B166" s="2"/>
      <c r="F166" s="2"/>
      <c r="G166" s="2"/>
      <c r="H166" s="2"/>
    </row>
    <row r="167" spans="2:8" x14ac:dyDescent="0.25">
      <c r="B167" s="2"/>
      <c r="C167" s="4"/>
      <c r="D167" s="4"/>
      <c r="F167" s="2"/>
      <c r="G167" s="2"/>
      <c r="H167" s="2"/>
    </row>
  </sheetData>
  <sortState ref="A2:K171">
    <sortCondition ref="B2:B171"/>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opLeftCell="B1" workbookViewId="0">
      <selection activeCell="N2" sqref="N2:Q59"/>
    </sheetView>
  </sheetViews>
  <sheetFormatPr defaultRowHeight="15" x14ac:dyDescent="0.25"/>
  <cols>
    <col min="1" max="1" width="5.7109375" style="2" customWidth="1"/>
    <col min="2" max="2" width="30.7109375" customWidth="1"/>
    <col min="4" max="5" width="20.7109375" customWidth="1"/>
    <col min="6" max="13" width="1.7109375" customWidth="1"/>
    <col min="14" max="14" width="5.7109375" customWidth="1"/>
    <col min="15" max="15" width="30.7109375" customWidth="1"/>
    <col min="16" max="17" width="20.7109375" customWidth="1"/>
    <col min="18" max="18" width="50.7109375" customWidth="1"/>
  </cols>
  <sheetData>
    <row r="1" spans="1:18" s="2" customFormat="1" x14ac:dyDescent="0.25">
      <c r="A1" s="2" t="s">
        <v>0</v>
      </c>
      <c r="B1" s="2" t="s">
        <v>2</v>
      </c>
      <c r="D1" s="2" t="s">
        <v>3</v>
      </c>
      <c r="E1" s="2" t="s">
        <v>4</v>
      </c>
      <c r="N1" s="1" t="s">
        <v>0</v>
      </c>
      <c r="O1" s="2" t="s">
        <v>25</v>
      </c>
      <c r="P1" s="2" t="s">
        <v>3</v>
      </c>
      <c r="Q1" s="2" t="s">
        <v>4</v>
      </c>
      <c r="R1" s="2" t="s">
        <v>5</v>
      </c>
    </row>
    <row r="2" spans="1:18" s="2" customFormat="1" x14ac:dyDescent="0.25">
      <c r="A2" s="2" t="s">
        <v>6</v>
      </c>
      <c r="B2" s="2" t="s">
        <v>50</v>
      </c>
      <c r="C2" s="2" t="s">
        <v>51</v>
      </c>
      <c r="D2" s="2" t="s">
        <v>52</v>
      </c>
      <c r="E2" s="2" t="s">
        <v>53</v>
      </c>
      <c r="F2" s="2">
        <f>FIND(" ",CONCATENATE(TRIM(SUBSTITUTE(D2,"-"," ")),"  "))</f>
        <v>5</v>
      </c>
      <c r="G2" s="2" t="str">
        <f>IF(F2&gt;1,MID(TRIM(D2),1,F2-1)," ")</f>
        <v>1819</v>
      </c>
      <c r="H2" s="2" t="str">
        <f t="shared" ref="H2" si="0">MID(TRIM(D2),F2+1,20)</f>
        <v/>
      </c>
      <c r="I2" s="2">
        <f>FIND("-",CONCATENATE(H2,"-    "))</f>
        <v>1</v>
      </c>
      <c r="J2" s="2">
        <f>FIND(" ",CONCATENATE(TRIM(SUBSTITUTE(E2,"-"," ")),"  "))</f>
        <v>5</v>
      </c>
      <c r="K2" s="2" t="str">
        <f>IF(J2&gt;1,MID(TRIM(E2),1,J2-1)," ")</f>
        <v>1852</v>
      </c>
      <c r="L2" s="2" t="str">
        <f t="shared" ref="L2" si="1">MID(TRIM(E2),J2+1,20)</f>
        <v/>
      </c>
      <c r="M2" s="2">
        <f>FIND("-",CONCATENATE(L2,"-    "))</f>
        <v>1</v>
      </c>
      <c r="N2" s="1" t="s">
        <v>6</v>
      </c>
      <c r="O2" s="2" t="str">
        <f>B2</f>
        <v xml:space="preserve">Aae, Aslak              </v>
      </c>
      <c r="P2" s="2" t="str">
        <f t="shared" ref="P2" si="2">TRIM(CONCATENATE(IF(I2&gt;1,CONCATENATE(MID(H2,I2+1,3)," ",MID(H2,1,I2-1),", ")," "),G2))</f>
        <v>1819</v>
      </c>
      <c r="Q2" s="2" t="str">
        <f t="shared" ref="Q2" si="3">TRIM(CONCATENATE(IF(M2&gt;1,CONCATENATE(MID(L2,M2+1,3)," ",MID(L2,1,M2-1),", ")," "),K2))</f>
        <v>1852</v>
      </c>
    </row>
    <row r="3" spans="1:18" s="2" customFormat="1" x14ac:dyDescent="0.25">
      <c r="B3" s="2" t="s">
        <v>54</v>
      </c>
      <c r="C3" s="2" t="s">
        <v>55</v>
      </c>
      <c r="D3" s="2" t="s">
        <v>56</v>
      </c>
      <c r="E3" s="2" t="s">
        <v>57</v>
      </c>
      <c r="F3" s="2">
        <f t="shared" ref="F3:F59" si="4">FIND(" ",CONCATENATE(TRIM(SUBSTITUTE(D3,"-"," ")),"  "))</f>
        <v>5</v>
      </c>
      <c r="G3" s="2" t="str">
        <f t="shared" ref="G3:G59" si="5">IF(F3&gt;1,MID(TRIM(D3),1,F3-1)," ")</f>
        <v>1831</v>
      </c>
      <c r="H3" s="2" t="str">
        <f t="shared" ref="H3:H59" si="6">MID(TRIM(D3),F3+1,20)</f>
        <v/>
      </c>
      <c r="I3" s="2">
        <f t="shared" ref="I3:I59" si="7">FIND("-",CONCATENATE(H3,"-    "))</f>
        <v>1</v>
      </c>
      <c r="J3" s="2">
        <f t="shared" ref="J3:J59" si="8">FIND(" ",CONCATENATE(TRIM(SUBSTITUTE(E3,"-"," ")),"  "))</f>
        <v>5</v>
      </c>
      <c r="K3" s="2" t="str">
        <f t="shared" ref="K3:K59" si="9">IF(J3&gt;1,MID(TRIM(E3),1,J3-1)," ")</f>
        <v>1850</v>
      </c>
      <c r="L3" s="2" t="str">
        <f t="shared" ref="L3:L59" si="10">MID(TRIM(E3),J3+1,20)</f>
        <v/>
      </c>
      <c r="M3" s="2">
        <f t="shared" ref="M3:M59" si="11">FIND("-",CONCATENATE(L3,"-    "))</f>
        <v>1</v>
      </c>
      <c r="N3" s="1" t="s">
        <v>6</v>
      </c>
      <c r="O3" s="2" t="str">
        <f t="shared" ref="O3:O59" si="12">B3</f>
        <v xml:space="preserve">Aae, Kistine E.         </v>
      </c>
      <c r="P3" s="2" t="str">
        <f t="shared" ref="P3:P59" si="13">TRIM(CONCATENATE(IF(I3&gt;1,CONCATENATE(MID(H3,I3+1,3)," ",MID(H3,1,I3-1),", ")," "),G3))</f>
        <v>1831</v>
      </c>
      <c r="Q3" s="2" t="str">
        <f t="shared" ref="Q3:Q59" si="14">TRIM(CONCATENATE(IF(M3&gt;1,CONCATENATE(MID(L3,M3+1,3)," ",MID(L3,1,M3-1),", ")," "),K3))</f>
        <v>1850</v>
      </c>
    </row>
    <row r="4" spans="1:18" s="2" customFormat="1" x14ac:dyDescent="0.25">
      <c r="B4" s="2" t="s">
        <v>58</v>
      </c>
      <c r="C4" s="2" t="s">
        <v>59</v>
      </c>
      <c r="D4" s="2" t="s">
        <v>60</v>
      </c>
      <c r="E4" s="2" t="s">
        <v>61</v>
      </c>
      <c r="F4" s="2">
        <f t="shared" si="4"/>
        <v>5</v>
      </c>
      <c r="G4" s="2" t="str">
        <f t="shared" si="5"/>
        <v>1813</v>
      </c>
      <c r="H4" s="2" t="str">
        <f t="shared" si="6"/>
        <v/>
      </c>
      <c r="I4" s="2">
        <f t="shared" si="7"/>
        <v>1</v>
      </c>
      <c r="J4" s="2">
        <f t="shared" si="8"/>
        <v>5</v>
      </c>
      <c r="K4" s="2" t="str">
        <f t="shared" si="9"/>
        <v>1854</v>
      </c>
      <c r="L4" s="2" t="str">
        <f t="shared" si="10"/>
        <v/>
      </c>
      <c r="M4" s="2">
        <f t="shared" si="11"/>
        <v>1</v>
      </c>
      <c r="N4" s="1" t="s">
        <v>6</v>
      </c>
      <c r="O4" s="2" t="str">
        <f t="shared" si="12"/>
        <v xml:space="preserve">Aakre, Ole A.           </v>
      </c>
      <c r="P4" s="2" t="str">
        <f t="shared" si="13"/>
        <v>1813</v>
      </c>
      <c r="Q4" s="2" t="str">
        <f t="shared" si="14"/>
        <v>1854</v>
      </c>
    </row>
    <row r="5" spans="1:18" s="2" customFormat="1" x14ac:dyDescent="0.25">
      <c r="B5" s="2" t="s">
        <v>62</v>
      </c>
      <c r="C5" s="2" t="s">
        <v>63</v>
      </c>
      <c r="D5" s="2" t="s">
        <v>64</v>
      </c>
      <c r="E5" s="2" t="s">
        <v>61</v>
      </c>
      <c r="F5" s="2">
        <f t="shared" si="4"/>
        <v>5</v>
      </c>
      <c r="G5" s="2" t="str">
        <f t="shared" si="5"/>
        <v>1826</v>
      </c>
      <c r="H5" s="2" t="str">
        <f t="shared" si="6"/>
        <v/>
      </c>
      <c r="I5" s="2">
        <f t="shared" si="7"/>
        <v>1</v>
      </c>
      <c r="J5" s="2">
        <f t="shared" si="8"/>
        <v>5</v>
      </c>
      <c r="K5" s="2" t="str">
        <f t="shared" si="9"/>
        <v>1854</v>
      </c>
      <c r="L5" s="2" t="str">
        <f t="shared" si="10"/>
        <v/>
      </c>
      <c r="M5" s="2">
        <f t="shared" si="11"/>
        <v>1</v>
      </c>
      <c r="N5" s="1" t="s">
        <v>6</v>
      </c>
      <c r="O5" s="2" t="str">
        <f t="shared" si="12"/>
        <v xml:space="preserve">Aarness, Carl A.        </v>
      </c>
      <c r="P5" s="2" t="str">
        <f t="shared" si="13"/>
        <v>1826</v>
      </c>
      <c r="Q5" s="2" t="str">
        <f t="shared" si="14"/>
        <v>1854</v>
      </c>
    </row>
    <row r="6" spans="1:18" s="2" customFormat="1" x14ac:dyDescent="0.25">
      <c r="B6" s="2" t="s">
        <v>65</v>
      </c>
      <c r="C6" s="2" t="s">
        <v>66</v>
      </c>
      <c r="D6" s="2" t="s">
        <v>67</v>
      </c>
      <c r="E6" s="2" t="s">
        <v>68</v>
      </c>
      <c r="F6" s="2">
        <f t="shared" si="4"/>
        <v>5</v>
      </c>
      <c r="G6" s="2" t="str">
        <f t="shared" si="5"/>
        <v>1822</v>
      </c>
      <c r="H6" s="2" t="str">
        <f t="shared" si="6"/>
        <v/>
      </c>
      <c r="I6" s="2">
        <f t="shared" si="7"/>
        <v>1</v>
      </c>
      <c r="J6" s="2">
        <f t="shared" si="8"/>
        <v>5</v>
      </c>
      <c r="K6" s="2" t="str">
        <f t="shared" si="9"/>
        <v>1858</v>
      </c>
      <c r="L6" s="2" t="str">
        <f t="shared" si="10"/>
        <v/>
      </c>
      <c r="M6" s="2">
        <f t="shared" si="11"/>
        <v>1</v>
      </c>
      <c r="N6" s="1" t="s">
        <v>6</v>
      </c>
      <c r="O6" s="2" t="str">
        <f t="shared" si="12"/>
        <v xml:space="preserve">Abrahanson, Anne        </v>
      </c>
      <c r="P6" s="2" t="str">
        <f t="shared" si="13"/>
        <v>1822</v>
      </c>
      <c r="Q6" s="2" t="str">
        <f t="shared" si="14"/>
        <v>1858</v>
      </c>
    </row>
    <row r="7" spans="1:18" s="2" customFormat="1" x14ac:dyDescent="0.25">
      <c r="B7" s="2" t="s">
        <v>69</v>
      </c>
      <c r="C7" s="2" t="s">
        <v>70</v>
      </c>
      <c r="D7" s="2" t="s">
        <v>71</v>
      </c>
      <c r="E7" s="2" t="s">
        <v>72</v>
      </c>
      <c r="F7" s="2">
        <f t="shared" si="4"/>
        <v>5</v>
      </c>
      <c r="G7" s="2" t="str">
        <f t="shared" si="5"/>
        <v>1819</v>
      </c>
      <c r="H7" s="2" t="str">
        <f t="shared" si="6"/>
        <v/>
      </c>
      <c r="I7" s="2">
        <f t="shared" si="7"/>
        <v>1</v>
      </c>
      <c r="J7" s="2">
        <f t="shared" si="8"/>
        <v>5</v>
      </c>
      <c r="K7" s="2" t="str">
        <f t="shared" si="9"/>
        <v>1854</v>
      </c>
      <c r="L7" s="2" t="str">
        <f t="shared" si="10"/>
        <v/>
      </c>
      <c r="M7" s="2">
        <f t="shared" si="11"/>
        <v>1</v>
      </c>
      <c r="N7" s="1" t="s">
        <v>6</v>
      </c>
      <c r="O7" s="2" t="str">
        <f t="shared" si="12"/>
        <v xml:space="preserve">Busnes, Anna J.          </v>
      </c>
      <c r="P7" s="2" t="str">
        <f t="shared" si="13"/>
        <v>1819</v>
      </c>
      <c r="Q7" s="2" t="str">
        <f t="shared" si="14"/>
        <v>1854</v>
      </c>
    </row>
    <row r="8" spans="1:18" s="2" customFormat="1" x14ac:dyDescent="0.25">
      <c r="B8" s="2" t="s">
        <v>73</v>
      </c>
      <c r="C8" s="2" t="s">
        <v>74</v>
      </c>
      <c r="D8" s="2" t="s">
        <v>75</v>
      </c>
      <c r="E8" s="2" t="s">
        <v>76</v>
      </c>
      <c r="F8" s="2">
        <f t="shared" si="4"/>
        <v>5</v>
      </c>
      <c r="G8" s="2" t="str">
        <f t="shared" si="5"/>
        <v>1860</v>
      </c>
      <c r="H8" s="2" t="str">
        <f t="shared" si="6"/>
        <v/>
      </c>
      <c r="I8" s="2">
        <f t="shared" si="7"/>
        <v>1</v>
      </c>
      <c r="J8" s="2">
        <f t="shared" si="8"/>
        <v>5</v>
      </c>
      <c r="K8" s="2" t="str">
        <f t="shared" si="9"/>
        <v>1934</v>
      </c>
      <c r="L8" s="2" t="str">
        <f t="shared" si="10"/>
        <v/>
      </c>
      <c r="M8" s="2">
        <f t="shared" si="11"/>
        <v>1</v>
      </c>
      <c r="N8" s="1" t="s">
        <v>6</v>
      </c>
      <c r="O8" s="2" t="str">
        <f t="shared" si="12"/>
        <v>Estrem, John C.</v>
      </c>
      <c r="P8" s="2" t="str">
        <f t="shared" si="13"/>
        <v>1860</v>
      </c>
      <c r="Q8" s="2" t="str">
        <f t="shared" si="14"/>
        <v>1934</v>
      </c>
    </row>
    <row r="9" spans="1:18" s="2" customFormat="1" x14ac:dyDescent="0.25">
      <c r="B9" s="2" t="s">
        <v>77</v>
      </c>
      <c r="C9" s="2" t="s">
        <v>78</v>
      </c>
      <c r="D9" s="2" t="s">
        <v>79</v>
      </c>
      <c r="E9" s="2" t="s">
        <v>80</v>
      </c>
      <c r="F9" s="2">
        <f t="shared" si="4"/>
        <v>5</v>
      </c>
      <c r="G9" s="2" t="str">
        <f t="shared" si="5"/>
        <v>1867</v>
      </c>
      <c r="H9" s="2" t="str">
        <f t="shared" si="6"/>
        <v/>
      </c>
      <c r="I9" s="2">
        <f t="shared" si="7"/>
        <v>1</v>
      </c>
      <c r="J9" s="2">
        <f t="shared" si="8"/>
        <v>5</v>
      </c>
      <c r="K9" s="2" t="str">
        <f t="shared" si="9"/>
        <v>1891</v>
      </c>
      <c r="L9" s="2" t="str">
        <f t="shared" si="10"/>
        <v/>
      </c>
      <c r="M9" s="2">
        <f t="shared" si="11"/>
        <v>1</v>
      </c>
      <c r="N9" s="1" t="s">
        <v>6</v>
      </c>
      <c r="O9" s="2" t="str">
        <f t="shared" si="12"/>
        <v>Evans, Anders M.</v>
      </c>
      <c r="P9" s="2" t="str">
        <f t="shared" si="13"/>
        <v>1867</v>
      </c>
      <c r="Q9" s="2" t="str">
        <f t="shared" si="14"/>
        <v>1891</v>
      </c>
    </row>
    <row r="10" spans="1:18" s="2" customFormat="1" x14ac:dyDescent="0.25">
      <c r="B10" s="2" t="s">
        <v>81</v>
      </c>
      <c r="C10" s="2" t="s">
        <v>82</v>
      </c>
      <c r="D10" s="2" t="s">
        <v>83</v>
      </c>
      <c r="E10" s="2" t="s">
        <v>84</v>
      </c>
      <c r="F10" s="2">
        <f t="shared" si="4"/>
        <v>5</v>
      </c>
      <c r="G10" s="2" t="str">
        <f t="shared" si="5"/>
        <v>1870</v>
      </c>
      <c r="H10" s="2" t="str">
        <f t="shared" si="6"/>
        <v/>
      </c>
      <c r="I10" s="2">
        <f t="shared" si="7"/>
        <v>1</v>
      </c>
      <c r="J10" s="2">
        <f t="shared" si="8"/>
        <v>5</v>
      </c>
      <c r="K10" s="2" t="str">
        <f t="shared" si="9"/>
        <v>1900</v>
      </c>
      <c r="L10" s="2" t="str">
        <f t="shared" si="10"/>
        <v/>
      </c>
      <c r="M10" s="2">
        <f t="shared" si="11"/>
        <v>1</v>
      </c>
      <c r="N10" s="1" t="s">
        <v>6</v>
      </c>
      <c r="O10" s="2" t="str">
        <f t="shared" si="12"/>
        <v>Evenson, Anne M.</v>
      </c>
      <c r="P10" s="2" t="str">
        <f t="shared" si="13"/>
        <v>1870</v>
      </c>
      <c r="Q10" s="2" t="str">
        <f t="shared" si="14"/>
        <v>1900</v>
      </c>
    </row>
    <row r="11" spans="1:18" s="2" customFormat="1" x14ac:dyDescent="0.25">
      <c r="B11" s="2" t="s">
        <v>85</v>
      </c>
      <c r="C11" s="2" t="s">
        <v>86</v>
      </c>
      <c r="D11" s="2" t="s">
        <v>87</v>
      </c>
      <c r="E11" s="2" t="s">
        <v>88</v>
      </c>
      <c r="F11" s="2">
        <f t="shared" si="4"/>
        <v>5</v>
      </c>
      <c r="G11" s="2" t="str">
        <f t="shared" si="5"/>
        <v>1856</v>
      </c>
      <c r="H11" s="2" t="str">
        <f t="shared" si="6"/>
        <v>22-Mar</v>
      </c>
      <c r="I11" s="2">
        <f t="shared" si="7"/>
        <v>3</v>
      </c>
      <c r="J11" s="2">
        <f t="shared" si="8"/>
        <v>5</v>
      </c>
      <c r="K11" s="2" t="str">
        <f t="shared" si="9"/>
        <v>1899</v>
      </c>
      <c r="L11" s="2" t="str">
        <f t="shared" si="10"/>
        <v>22-May</v>
      </c>
      <c r="M11" s="2">
        <f t="shared" si="11"/>
        <v>3</v>
      </c>
      <c r="N11" s="1" t="s">
        <v>6</v>
      </c>
      <c r="O11" s="2" t="str">
        <f t="shared" si="12"/>
        <v>Evenson, Even</v>
      </c>
      <c r="P11" s="2" t="str">
        <f t="shared" si="13"/>
        <v>Mar 22, 1856</v>
      </c>
      <c r="Q11" s="2" t="str">
        <f t="shared" si="14"/>
        <v>May 22, 1899</v>
      </c>
    </row>
    <row r="12" spans="1:18" s="2" customFormat="1" x14ac:dyDescent="0.25">
      <c r="B12" s="2" t="s">
        <v>89</v>
      </c>
      <c r="C12" s="2" t="s">
        <v>90</v>
      </c>
      <c r="D12" s="2" t="s">
        <v>91</v>
      </c>
      <c r="E12" s="2" t="s">
        <v>92</v>
      </c>
      <c r="F12" s="2">
        <f t="shared" si="4"/>
        <v>5</v>
      </c>
      <c r="G12" s="2" t="str">
        <f t="shared" si="5"/>
        <v>1865</v>
      </c>
      <c r="H12" s="2" t="str">
        <f t="shared" si="6"/>
        <v>12-Aug</v>
      </c>
      <c r="I12" s="2">
        <f t="shared" si="7"/>
        <v>3</v>
      </c>
      <c r="J12" s="2">
        <f t="shared" si="8"/>
        <v>5</v>
      </c>
      <c r="K12" s="2" t="str">
        <f t="shared" si="9"/>
        <v>1936</v>
      </c>
      <c r="L12" s="2" t="str">
        <f t="shared" si="10"/>
        <v>15-Dec</v>
      </c>
      <c r="M12" s="2">
        <f t="shared" si="11"/>
        <v>3</v>
      </c>
      <c r="N12" s="1" t="s">
        <v>6</v>
      </c>
      <c r="O12" s="2" t="str">
        <f t="shared" si="12"/>
        <v>Evenson, John</v>
      </c>
      <c r="P12" s="2" t="str">
        <f t="shared" si="13"/>
        <v>Aug 12, 1865</v>
      </c>
      <c r="Q12" s="2" t="str">
        <f t="shared" si="14"/>
        <v>Dec 15, 1936</v>
      </c>
    </row>
    <row r="13" spans="1:18" s="2" customFormat="1" x14ac:dyDescent="0.25">
      <c r="B13" s="2" t="s">
        <v>93</v>
      </c>
      <c r="C13" s="2" t="s">
        <v>24</v>
      </c>
      <c r="D13" s="2" t="s">
        <v>94</v>
      </c>
      <c r="E13" s="2" t="s">
        <v>95</v>
      </c>
      <c r="F13" s="2">
        <f t="shared" si="4"/>
        <v>5</v>
      </c>
      <c r="G13" s="2" t="str">
        <f t="shared" si="5"/>
        <v>1814</v>
      </c>
      <c r="H13" s="2" t="str">
        <f t="shared" si="6"/>
        <v/>
      </c>
      <c r="I13" s="2">
        <f t="shared" si="7"/>
        <v>1</v>
      </c>
      <c r="J13" s="2">
        <f t="shared" si="8"/>
        <v>5</v>
      </c>
      <c r="K13" s="2" t="str">
        <f t="shared" si="9"/>
        <v>1898</v>
      </c>
      <c r="L13" s="2" t="str">
        <f t="shared" si="10"/>
        <v/>
      </c>
      <c r="M13" s="2">
        <f t="shared" si="11"/>
        <v>1</v>
      </c>
      <c r="N13" s="1" t="s">
        <v>6</v>
      </c>
      <c r="O13" s="2" t="str">
        <f t="shared" si="12"/>
        <v>Evenson, Ole</v>
      </c>
      <c r="P13" s="2" t="str">
        <f t="shared" si="13"/>
        <v>1814</v>
      </c>
      <c r="Q13" s="2" t="str">
        <f t="shared" si="14"/>
        <v>1898</v>
      </c>
    </row>
    <row r="14" spans="1:18" s="2" customFormat="1" x14ac:dyDescent="0.25">
      <c r="B14" s="2" t="s">
        <v>96</v>
      </c>
      <c r="C14" s="2" t="s">
        <v>97</v>
      </c>
      <c r="D14" s="2" t="s">
        <v>98</v>
      </c>
      <c r="E14" s="2" t="s">
        <v>99</v>
      </c>
      <c r="F14" s="2">
        <f t="shared" si="4"/>
        <v>5</v>
      </c>
      <c r="G14" s="2" t="str">
        <f t="shared" si="5"/>
        <v>1827</v>
      </c>
      <c r="H14" s="2" t="str">
        <f t="shared" si="6"/>
        <v/>
      </c>
      <c r="I14" s="2">
        <f t="shared" si="7"/>
        <v>1</v>
      </c>
      <c r="J14" s="2">
        <f t="shared" si="8"/>
        <v>5</v>
      </c>
      <c r="K14" s="2" t="str">
        <f t="shared" si="9"/>
        <v>1906</v>
      </c>
      <c r="L14" s="2" t="str">
        <f t="shared" si="10"/>
        <v/>
      </c>
      <c r="M14" s="2">
        <f t="shared" si="11"/>
        <v>1</v>
      </c>
      <c r="N14" s="1" t="s">
        <v>6</v>
      </c>
      <c r="O14" s="2" t="str">
        <f t="shared" si="12"/>
        <v>Evenson, Sarah</v>
      </c>
      <c r="P14" s="2" t="str">
        <f t="shared" si="13"/>
        <v>1827</v>
      </c>
      <c r="Q14" s="2" t="str">
        <f t="shared" si="14"/>
        <v>1906</v>
      </c>
    </row>
    <row r="15" spans="1:18" s="2" customFormat="1" x14ac:dyDescent="0.25">
      <c r="B15" s="2" t="s">
        <v>100</v>
      </c>
      <c r="C15" s="2" t="s">
        <v>101</v>
      </c>
      <c r="D15" s="2" t="s">
        <v>102</v>
      </c>
      <c r="E15" s="2" t="s">
        <v>61</v>
      </c>
      <c r="F15" s="2">
        <f t="shared" si="4"/>
        <v>5</v>
      </c>
      <c r="G15" s="2" t="str">
        <f t="shared" si="5"/>
        <v>1826</v>
      </c>
      <c r="H15" s="2" t="str">
        <f t="shared" si="6"/>
        <v/>
      </c>
      <c r="I15" s="2">
        <f t="shared" si="7"/>
        <v>1</v>
      </c>
      <c r="J15" s="2">
        <f t="shared" si="8"/>
        <v>5</v>
      </c>
      <c r="K15" s="2" t="str">
        <f t="shared" si="9"/>
        <v>1854</v>
      </c>
      <c r="L15" s="2" t="str">
        <f t="shared" si="10"/>
        <v/>
      </c>
      <c r="M15" s="2">
        <f t="shared" si="11"/>
        <v>1</v>
      </c>
      <c r="N15" s="1" t="s">
        <v>6</v>
      </c>
      <c r="O15" s="2" t="str">
        <f t="shared" si="12"/>
        <v xml:space="preserve">Hakoa, Maren H,       </v>
      </c>
      <c r="P15" s="2" t="str">
        <f t="shared" si="13"/>
        <v>1826</v>
      </c>
      <c r="Q15" s="2" t="str">
        <f t="shared" si="14"/>
        <v>1854</v>
      </c>
    </row>
    <row r="16" spans="1:18" s="2" customFormat="1" x14ac:dyDescent="0.25">
      <c r="B16" s="2" t="s">
        <v>103</v>
      </c>
      <c r="C16" s="2" t="s">
        <v>104</v>
      </c>
      <c r="D16" s="2" t="s">
        <v>105</v>
      </c>
      <c r="E16" s="2" t="s">
        <v>106</v>
      </c>
      <c r="F16" s="2">
        <f t="shared" si="4"/>
        <v>5</v>
      </c>
      <c r="G16" s="2" t="str">
        <f t="shared" si="5"/>
        <v>1834</v>
      </c>
      <c r="H16" s="2" t="str">
        <f t="shared" si="6"/>
        <v/>
      </c>
      <c r="I16" s="2">
        <f t="shared" si="7"/>
        <v>1</v>
      </c>
      <c r="J16" s="2">
        <f t="shared" si="8"/>
        <v>5</v>
      </c>
      <c r="K16" s="2" t="str">
        <f t="shared" si="9"/>
        <v>1856</v>
      </c>
      <c r="L16" s="2" t="str">
        <f t="shared" si="10"/>
        <v/>
      </c>
      <c r="M16" s="2">
        <f t="shared" si="11"/>
        <v>1</v>
      </c>
      <c r="N16" s="1" t="s">
        <v>6</v>
      </c>
      <c r="O16" s="2" t="str">
        <f t="shared" si="12"/>
        <v xml:space="preserve">Haugen, Sigrid E.     </v>
      </c>
      <c r="P16" s="2" t="str">
        <f t="shared" si="13"/>
        <v>1834</v>
      </c>
      <c r="Q16" s="2" t="str">
        <f t="shared" si="14"/>
        <v>1856</v>
      </c>
    </row>
    <row r="17" spans="2:17" s="2" customFormat="1" x14ac:dyDescent="0.25">
      <c r="B17" s="2" t="s">
        <v>107</v>
      </c>
      <c r="C17" s="2" t="s">
        <v>108</v>
      </c>
      <c r="D17" s="2" t="s">
        <v>109</v>
      </c>
      <c r="E17" s="2" t="s">
        <v>110</v>
      </c>
      <c r="F17" s="2">
        <f t="shared" si="4"/>
        <v>5</v>
      </c>
      <c r="G17" s="2" t="str">
        <f t="shared" si="5"/>
        <v>1805</v>
      </c>
      <c r="H17" s="2" t="str">
        <f t="shared" si="6"/>
        <v/>
      </c>
      <c r="I17" s="2">
        <f t="shared" si="7"/>
        <v>1</v>
      </c>
      <c r="J17" s="2">
        <f t="shared" si="8"/>
        <v>5</v>
      </c>
      <c r="K17" s="2" t="str">
        <f t="shared" si="9"/>
        <v>1855</v>
      </c>
      <c r="L17" s="2" t="str">
        <f t="shared" si="10"/>
        <v/>
      </c>
      <c r="M17" s="2">
        <f t="shared" si="11"/>
        <v>1</v>
      </c>
      <c r="N17" s="1" t="s">
        <v>6</v>
      </c>
      <c r="O17" s="2" t="str">
        <f t="shared" si="12"/>
        <v xml:space="preserve">Hoyme, Sjermund       </v>
      </c>
      <c r="P17" s="2" t="str">
        <f t="shared" si="13"/>
        <v>1805</v>
      </c>
      <c r="Q17" s="2" t="str">
        <f t="shared" si="14"/>
        <v>1855</v>
      </c>
    </row>
    <row r="18" spans="2:17" s="2" customFormat="1" x14ac:dyDescent="0.25">
      <c r="B18" s="2" t="s">
        <v>111</v>
      </c>
      <c r="C18" s="2" t="s">
        <v>112</v>
      </c>
      <c r="D18" s="2" t="s">
        <v>113</v>
      </c>
      <c r="E18" s="2" t="s">
        <v>114</v>
      </c>
      <c r="F18" s="2">
        <f t="shared" si="4"/>
        <v>5</v>
      </c>
      <c r="G18" s="2" t="str">
        <f t="shared" si="5"/>
        <v>1836</v>
      </c>
      <c r="H18" s="2" t="str">
        <f t="shared" si="6"/>
        <v/>
      </c>
      <c r="I18" s="2">
        <f t="shared" si="7"/>
        <v>1</v>
      </c>
      <c r="J18" s="2">
        <f t="shared" si="8"/>
        <v>5</v>
      </c>
      <c r="K18" s="2" t="str">
        <f t="shared" si="9"/>
        <v>1910</v>
      </c>
      <c r="L18" s="2" t="str">
        <f t="shared" si="10"/>
        <v/>
      </c>
      <c r="M18" s="2">
        <f t="shared" si="11"/>
        <v>1</v>
      </c>
      <c r="N18" s="1" t="s">
        <v>6</v>
      </c>
      <c r="O18" s="2" t="str">
        <f t="shared" si="12"/>
        <v xml:space="preserve">Jacobson, Abraham      </v>
      </c>
      <c r="P18" s="2" t="str">
        <f t="shared" si="13"/>
        <v>1836</v>
      </c>
      <c r="Q18" s="2" t="str">
        <f t="shared" si="14"/>
        <v>1910</v>
      </c>
    </row>
    <row r="19" spans="2:17" s="2" customFormat="1" x14ac:dyDescent="0.25">
      <c r="B19" s="2" t="s">
        <v>115</v>
      </c>
      <c r="C19" s="2" t="s">
        <v>116</v>
      </c>
      <c r="D19" s="2" t="s">
        <v>117</v>
      </c>
      <c r="E19" s="2" t="s">
        <v>118</v>
      </c>
      <c r="F19" s="2">
        <f t="shared" si="4"/>
        <v>5</v>
      </c>
      <c r="G19" s="2" t="str">
        <f t="shared" si="5"/>
        <v>1844</v>
      </c>
      <c r="H19" s="2" t="str">
        <f t="shared" si="6"/>
        <v/>
      </c>
      <c r="I19" s="2">
        <f t="shared" si="7"/>
        <v>1</v>
      </c>
      <c r="J19" s="2">
        <f t="shared" si="8"/>
        <v>5</v>
      </c>
      <c r="K19" s="2" t="str">
        <f t="shared" si="9"/>
        <v>1929</v>
      </c>
      <c r="L19" s="2" t="str">
        <f t="shared" si="10"/>
        <v/>
      </c>
      <c r="M19" s="2">
        <f t="shared" si="11"/>
        <v>1</v>
      </c>
      <c r="N19" s="1" t="s">
        <v>6</v>
      </c>
      <c r="O19" s="2" t="str">
        <f t="shared" si="12"/>
        <v xml:space="preserve">Jacobson, Nicoline     </v>
      </c>
      <c r="P19" s="2" t="str">
        <f t="shared" si="13"/>
        <v>1844</v>
      </c>
      <c r="Q19" s="2" t="str">
        <f t="shared" si="14"/>
        <v>1929</v>
      </c>
    </row>
    <row r="20" spans="2:17" s="2" customFormat="1" x14ac:dyDescent="0.25">
      <c r="B20" s="2" t="s">
        <v>119</v>
      </c>
      <c r="C20" s="2" t="s">
        <v>120</v>
      </c>
      <c r="D20" s="2" t="s">
        <v>121</v>
      </c>
      <c r="E20" s="2" t="s">
        <v>122</v>
      </c>
      <c r="F20" s="2">
        <f t="shared" si="4"/>
        <v>5</v>
      </c>
      <c r="G20" s="2" t="str">
        <f t="shared" si="5"/>
        <v>1851</v>
      </c>
      <c r="H20" s="2" t="str">
        <f t="shared" si="6"/>
        <v/>
      </c>
      <c r="I20" s="2">
        <f t="shared" si="7"/>
        <v>1</v>
      </c>
      <c r="J20" s="2">
        <f t="shared" si="8"/>
        <v>5</v>
      </c>
      <c r="K20" s="2" t="str">
        <f t="shared" si="9"/>
        <v>1916</v>
      </c>
      <c r="L20" s="2" t="str">
        <f t="shared" si="10"/>
        <v/>
      </c>
      <c r="M20" s="2">
        <f t="shared" si="11"/>
        <v>1</v>
      </c>
      <c r="N20" s="1" t="s">
        <v>6</v>
      </c>
      <c r="O20" s="2" t="str">
        <f t="shared" si="12"/>
        <v xml:space="preserve">Johnson, Johans        </v>
      </c>
      <c r="P20" s="2" t="str">
        <f t="shared" si="13"/>
        <v>1851</v>
      </c>
      <c r="Q20" s="2" t="str">
        <f t="shared" si="14"/>
        <v>1916</v>
      </c>
    </row>
    <row r="21" spans="2:17" s="2" customFormat="1" x14ac:dyDescent="0.25">
      <c r="B21" s="2" t="s">
        <v>123</v>
      </c>
      <c r="C21" s="2" t="s">
        <v>124</v>
      </c>
      <c r="D21" s="2" t="s">
        <v>125</v>
      </c>
      <c r="E21" s="2" t="s">
        <v>126</v>
      </c>
      <c r="F21" s="2">
        <f t="shared" si="4"/>
        <v>5</v>
      </c>
      <c r="G21" s="2" t="str">
        <f t="shared" si="5"/>
        <v>1834</v>
      </c>
      <c r="H21" s="2" t="str">
        <f t="shared" si="6"/>
        <v/>
      </c>
      <c r="I21" s="2">
        <f t="shared" si="7"/>
        <v>1</v>
      </c>
      <c r="J21" s="2">
        <f t="shared" si="8"/>
        <v>5</v>
      </c>
      <c r="K21" s="2" t="str">
        <f t="shared" si="9"/>
        <v>1864</v>
      </c>
      <c r="L21" s="2" t="str">
        <f t="shared" si="10"/>
        <v/>
      </c>
      <c r="M21" s="2">
        <f t="shared" si="11"/>
        <v>1</v>
      </c>
      <c r="N21" s="1" t="s">
        <v>6</v>
      </c>
      <c r="O21" s="2" t="str">
        <f t="shared" si="12"/>
        <v xml:space="preserve">Johnson, John          </v>
      </c>
      <c r="P21" s="2" t="str">
        <f t="shared" si="13"/>
        <v>1834</v>
      </c>
      <c r="Q21" s="2" t="str">
        <f t="shared" si="14"/>
        <v>1864</v>
      </c>
    </row>
    <row r="22" spans="2:17" s="2" customFormat="1" x14ac:dyDescent="0.25">
      <c r="B22" s="2" t="s">
        <v>127</v>
      </c>
      <c r="C22" s="2" t="s">
        <v>128</v>
      </c>
      <c r="D22" s="2" t="s">
        <v>113</v>
      </c>
      <c r="E22" s="2" t="s">
        <v>129</v>
      </c>
      <c r="F22" s="2">
        <f t="shared" si="4"/>
        <v>5</v>
      </c>
      <c r="G22" s="2" t="str">
        <f t="shared" si="5"/>
        <v>1836</v>
      </c>
      <c r="H22" s="2" t="str">
        <f t="shared" si="6"/>
        <v/>
      </c>
      <c r="I22" s="2">
        <f t="shared" si="7"/>
        <v>1</v>
      </c>
      <c r="J22" s="2">
        <f t="shared" si="8"/>
        <v>5</v>
      </c>
      <c r="K22" s="2" t="str">
        <f t="shared" si="9"/>
        <v>1909</v>
      </c>
      <c r="L22" s="2" t="str">
        <f t="shared" si="10"/>
        <v/>
      </c>
      <c r="M22" s="2">
        <f t="shared" si="11"/>
        <v>1</v>
      </c>
      <c r="N22" s="1" t="s">
        <v>6</v>
      </c>
      <c r="O22" s="2" t="str">
        <f t="shared" si="12"/>
        <v xml:space="preserve">Johnson, Peder         </v>
      </c>
      <c r="P22" s="2" t="str">
        <f t="shared" si="13"/>
        <v>1836</v>
      </c>
      <c r="Q22" s="2" t="str">
        <f t="shared" si="14"/>
        <v>1909</v>
      </c>
    </row>
    <row r="23" spans="2:17" s="2" customFormat="1" x14ac:dyDescent="0.25">
      <c r="B23" s="2" t="s">
        <v>130</v>
      </c>
      <c r="C23" s="2" t="s">
        <v>131</v>
      </c>
      <c r="D23" s="2" t="s">
        <v>132</v>
      </c>
      <c r="E23" s="2" t="s">
        <v>133</v>
      </c>
      <c r="F23" s="2">
        <f t="shared" si="4"/>
        <v>5</v>
      </c>
      <c r="G23" s="2" t="str">
        <f t="shared" si="5"/>
        <v>1867</v>
      </c>
      <c r="H23" s="2" t="str">
        <f t="shared" si="6"/>
        <v/>
      </c>
      <c r="I23" s="2">
        <f t="shared" si="7"/>
        <v>1</v>
      </c>
      <c r="J23" s="2">
        <f t="shared" si="8"/>
        <v>5</v>
      </c>
      <c r="K23" s="2" t="str">
        <f t="shared" si="9"/>
        <v>1899</v>
      </c>
      <c r="L23" s="2" t="str">
        <f t="shared" si="10"/>
        <v/>
      </c>
      <c r="M23" s="2">
        <f t="shared" si="11"/>
        <v>1</v>
      </c>
      <c r="N23" s="1" t="s">
        <v>6</v>
      </c>
      <c r="O23" s="2" t="str">
        <f t="shared" si="12"/>
        <v xml:space="preserve">Johnson,James M.       </v>
      </c>
      <c r="P23" s="2" t="str">
        <f t="shared" si="13"/>
        <v>1867</v>
      </c>
      <c r="Q23" s="2" t="str">
        <f t="shared" si="14"/>
        <v>1899</v>
      </c>
    </row>
    <row r="24" spans="2:17" s="2" customFormat="1" x14ac:dyDescent="0.25">
      <c r="B24" s="2" t="s">
        <v>134</v>
      </c>
      <c r="C24" s="2" t="s">
        <v>135</v>
      </c>
      <c r="D24" s="2" t="s">
        <v>136</v>
      </c>
      <c r="E24" s="2" t="s">
        <v>137</v>
      </c>
      <c r="F24" s="2">
        <f t="shared" si="4"/>
        <v>5</v>
      </c>
      <c r="G24" s="2" t="str">
        <f t="shared" si="5"/>
        <v>1890</v>
      </c>
      <c r="H24" s="2" t="str">
        <f t="shared" si="6"/>
        <v/>
      </c>
      <c r="I24" s="2">
        <f t="shared" si="7"/>
        <v>1</v>
      </c>
      <c r="J24" s="2">
        <f t="shared" si="8"/>
        <v>5</v>
      </c>
      <c r="K24" s="2" t="str">
        <f t="shared" si="9"/>
        <v>1813</v>
      </c>
      <c r="L24" s="2" t="str">
        <f t="shared" si="10"/>
        <v/>
      </c>
      <c r="M24" s="2">
        <f t="shared" si="11"/>
        <v>1</v>
      </c>
      <c r="N24" s="1" t="s">
        <v>6</v>
      </c>
      <c r="O24" s="2" t="str">
        <f t="shared" si="12"/>
        <v xml:space="preserve">Johnson,Lillie         </v>
      </c>
      <c r="P24" s="2" t="str">
        <f t="shared" si="13"/>
        <v>1890</v>
      </c>
      <c r="Q24" s="2" t="str">
        <f t="shared" si="14"/>
        <v>1813</v>
      </c>
    </row>
    <row r="25" spans="2:17" s="2" customFormat="1" x14ac:dyDescent="0.25">
      <c r="B25" s="2" t="s">
        <v>138</v>
      </c>
      <c r="C25" s="2" t="s">
        <v>139</v>
      </c>
      <c r="D25" s="2" t="s">
        <v>140</v>
      </c>
      <c r="E25" s="2" t="s">
        <v>141</v>
      </c>
      <c r="F25" s="2">
        <f t="shared" si="4"/>
        <v>5</v>
      </c>
      <c r="G25" s="2" t="str">
        <f t="shared" si="5"/>
        <v>1855</v>
      </c>
      <c r="H25" s="2" t="str">
        <f t="shared" si="6"/>
        <v/>
      </c>
      <c r="I25" s="2">
        <f t="shared" si="7"/>
        <v>1</v>
      </c>
      <c r="J25" s="2">
        <f t="shared" si="8"/>
        <v>5</v>
      </c>
      <c r="K25" s="2" t="str">
        <f t="shared" si="9"/>
        <v>1920</v>
      </c>
      <c r="L25" s="2" t="str">
        <f t="shared" si="10"/>
        <v/>
      </c>
      <c r="M25" s="2">
        <f t="shared" si="11"/>
        <v>1</v>
      </c>
      <c r="N25" s="1" t="s">
        <v>6</v>
      </c>
      <c r="O25" s="2" t="str">
        <f t="shared" si="12"/>
        <v xml:space="preserve">Klinkenberg, John C.   </v>
      </c>
      <c r="P25" s="2" t="str">
        <f t="shared" si="13"/>
        <v>1855</v>
      </c>
      <c r="Q25" s="2" t="str">
        <f t="shared" si="14"/>
        <v>1920</v>
      </c>
    </row>
    <row r="26" spans="2:17" s="2" customFormat="1" x14ac:dyDescent="0.25">
      <c r="B26" s="2" t="s">
        <v>142</v>
      </c>
      <c r="C26" s="2" t="s">
        <v>143</v>
      </c>
      <c r="D26" s="2" t="s">
        <v>144</v>
      </c>
      <c r="E26" s="2" t="s">
        <v>145</v>
      </c>
      <c r="F26" s="2">
        <f t="shared" si="4"/>
        <v>5</v>
      </c>
      <c r="G26" s="2" t="str">
        <f t="shared" si="5"/>
        <v>1849</v>
      </c>
      <c r="H26" s="2" t="str">
        <f t="shared" si="6"/>
        <v/>
      </c>
      <c r="I26" s="2">
        <f t="shared" si="7"/>
        <v>1</v>
      </c>
      <c r="J26" s="2">
        <f t="shared" si="8"/>
        <v>5</v>
      </c>
      <c r="K26" s="2" t="str">
        <f t="shared" si="9"/>
        <v>1924</v>
      </c>
      <c r="L26" s="2" t="str">
        <f t="shared" si="10"/>
        <v/>
      </c>
      <c r="M26" s="2">
        <f t="shared" si="11"/>
        <v>1</v>
      </c>
      <c r="N26" s="1" t="s">
        <v>6</v>
      </c>
      <c r="O26" s="2" t="str">
        <f t="shared" si="12"/>
        <v xml:space="preserve">Konsker, Marte         </v>
      </c>
      <c r="P26" s="2" t="str">
        <f t="shared" si="13"/>
        <v>1849</v>
      </c>
      <c r="Q26" s="2" t="str">
        <f t="shared" si="14"/>
        <v>1924</v>
      </c>
    </row>
    <row r="27" spans="2:17" s="2" customFormat="1" x14ac:dyDescent="0.25">
      <c r="B27" s="2" t="s">
        <v>146</v>
      </c>
      <c r="C27" s="2" t="s">
        <v>147</v>
      </c>
      <c r="D27" s="2" t="s">
        <v>148</v>
      </c>
      <c r="E27" s="2" t="s">
        <v>149</v>
      </c>
      <c r="F27" s="2">
        <f t="shared" si="4"/>
        <v>5</v>
      </c>
      <c r="G27" s="2" t="str">
        <f t="shared" si="5"/>
        <v>1858</v>
      </c>
      <c r="H27" s="2" t="str">
        <f t="shared" si="6"/>
        <v/>
      </c>
      <c r="I27" s="2">
        <f t="shared" si="7"/>
        <v>1</v>
      </c>
      <c r="J27" s="2">
        <f t="shared" si="8"/>
        <v>5</v>
      </c>
      <c r="K27" s="2" t="str">
        <f t="shared" si="9"/>
        <v>1917</v>
      </c>
      <c r="L27" s="2" t="str">
        <f t="shared" si="10"/>
        <v/>
      </c>
      <c r="M27" s="2">
        <f t="shared" si="11"/>
        <v>1</v>
      </c>
      <c r="N27" s="1" t="s">
        <v>6</v>
      </c>
      <c r="O27" s="2" t="str">
        <f t="shared" si="12"/>
        <v xml:space="preserve">Krogsland, Marie       </v>
      </c>
      <c r="P27" s="2" t="str">
        <f t="shared" si="13"/>
        <v>1858</v>
      </c>
      <c r="Q27" s="2" t="str">
        <f t="shared" si="14"/>
        <v>1917</v>
      </c>
    </row>
    <row r="28" spans="2:17" s="2" customFormat="1" x14ac:dyDescent="0.25">
      <c r="B28" s="2" t="s">
        <v>150</v>
      </c>
      <c r="C28" s="2" t="s">
        <v>151</v>
      </c>
      <c r="D28" s="2" t="s">
        <v>152</v>
      </c>
      <c r="E28" s="2" t="s">
        <v>153</v>
      </c>
      <c r="F28" s="2">
        <f t="shared" si="4"/>
        <v>5</v>
      </c>
      <c r="G28" s="2" t="str">
        <f t="shared" si="5"/>
        <v>1845</v>
      </c>
      <c r="H28" s="2" t="str">
        <f t="shared" si="6"/>
        <v/>
      </c>
      <c r="I28" s="2">
        <f t="shared" si="7"/>
        <v>1</v>
      </c>
      <c r="J28" s="2">
        <f t="shared" si="8"/>
        <v>5</v>
      </c>
      <c r="K28" s="2" t="str">
        <f t="shared" si="9"/>
        <v>1894</v>
      </c>
      <c r="L28" s="2" t="str">
        <f t="shared" si="10"/>
        <v/>
      </c>
      <c r="M28" s="2">
        <f t="shared" si="11"/>
        <v>1</v>
      </c>
      <c r="N28" s="1" t="s">
        <v>6</v>
      </c>
      <c r="O28" s="2" t="str">
        <f t="shared" si="12"/>
        <v xml:space="preserve">Krogsund, Anton        </v>
      </c>
      <c r="P28" s="2" t="str">
        <f t="shared" si="13"/>
        <v>1845</v>
      </c>
      <c r="Q28" s="2" t="str">
        <f t="shared" si="14"/>
        <v>1894</v>
      </c>
    </row>
    <row r="29" spans="2:17" s="2" customFormat="1" x14ac:dyDescent="0.25">
      <c r="B29" s="2" t="s">
        <v>154</v>
      </c>
      <c r="C29" s="2" t="s">
        <v>155</v>
      </c>
      <c r="D29" s="2" t="s">
        <v>156</v>
      </c>
      <c r="E29" s="2" t="s">
        <v>157</v>
      </c>
      <c r="F29" s="2">
        <f t="shared" si="4"/>
        <v>5</v>
      </c>
      <c r="G29" s="2" t="str">
        <f t="shared" si="5"/>
        <v>1832</v>
      </c>
      <c r="H29" s="2" t="str">
        <f t="shared" si="6"/>
        <v>Nov 21</v>
      </c>
      <c r="I29" s="2">
        <f t="shared" si="7"/>
        <v>7</v>
      </c>
      <c r="J29" s="2">
        <f t="shared" si="8"/>
        <v>5</v>
      </c>
      <c r="K29" s="2" t="str">
        <f t="shared" si="9"/>
        <v>1902</v>
      </c>
      <c r="L29" s="2" t="str">
        <f t="shared" si="10"/>
        <v>Nov 5</v>
      </c>
      <c r="M29" s="2">
        <f t="shared" si="11"/>
        <v>6</v>
      </c>
      <c r="N29" s="1" t="s">
        <v>6</v>
      </c>
      <c r="O29" s="2" t="str">
        <f t="shared" si="12"/>
        <v xml:space="preserve">Larsen, Simon            </v>
      </c>
      <c r="P29" s="2" t="str">
        <f t="shared" si="13"/>
        <v>Nov 21, 1832</v>
      </c>
      <c r="Q29" s="2" t="str">
        <f t="shared" si="14"/>
        <v>Nov 5, 1902</v>
      </c>
    </row>
    <row r="30" spans="2:17" s="2" customFormat="1" x14ac:dyDescent="0.25">
      <c r="B30" s="2" t="s">
        <v>158</v>
      </c>
      <c r="C30" s="2" t="s">
        <v>159</v>
      </c>
      <c r="D30" s="2" t="s">
        <v>160</v>
      </c>
      <c r="E30" s="2" t="s">
        <v>161</v>
      </c>
      <c r="F30" s="2">
        <f t="shared" si="4"/>
        <v>5</v>
      </c>
      <c r="G30" s="2" t="str">
        <f t="shared" si="5"/>
        <v>1876</v>
      </c>
      <c r="H30" s="2" t="str">
        <f t="shared" si="6"/>
        <v/>
      </c>
      <c r="I30" s="2">
        <f t="shared" si="7"/>
        <v>1</v>
      </c>
      <c r="J30" s="2">
        <f t="shared" si="8"/>
        <v>5</v>
      </c>
      <c r="K30" s="2" t="str">
        <f t="shared" si="9"/>
        <v>1895</v>
      </c>
      <c r="L30" s="2" t="str">
        <f t="shared" si="10"/>
        <v/>
      </c>
      <c r="M30" s="2">
        <f t="shared" si="11"/>
        <v>1</v>
      </c>
      <c r="N30" s="1" t="s">
        <v>6</v>
      </c>
      <c r="O30" s="2" t="str">
        <f t="shared" si="12"/>
        <v xml:space="preserve">Larson, Louise           </v>
      </c>
      <c r="P30" s="2" t="str">
        <f t="shared" si="13"/>
        <v>1876</v>
      </c>
      <c r="Q30" s="2" t="str">
        <f t="shared" si="14"/>
        <v>1895</v>
      </c>
    </row>
    <row r="31" spans="2:17" s="2" customFormat="1" x14ac:dyDescent="0.25">
      <c r="B31" s="2" t="s">
        <v>162</v>
      </c>
      <c r="C31" s="2" t="s">
        <v>163</v>
      </c>
      <c r="D31" s="2" t="s">
        <v>164</v>
      </c>
      <c r="E31" s="2" t="s">
        <v>165</v>
      </c>
      <c r="F31" s="2">
        <f t="shared" si="4"/>
        <v>1</v>
      </c>
      <c r="G31" s="2" t="str">
        <f t="shared" si="5"/>
        <v xml:space="preserve"> </v>
      </c>
      <c r="H31" s="2" t="str">
        <f t="shared" si="6"/>
        <v/>
      </c>
      <c r="I31" s="2">
        <f t="shared" si="7"/>
        <v>1</v>
      </c>
      <c r="J31" s="2">
        <f t="shared" si="8"/>
        <v>5</v>
      </c>
      <c r="K31" s="2" t="str">
        <f t="shared" si="9"/>
        <v>1898</v>
      </c>
      <c r="L31" s="2" t="str">
        <f t="shared" si="10"/>
        <v/>
      </c>
      <c r="M31" s="2">
        <f t="shared" si="11"/>
        <v>1</v>
      </c>
      <c r="N31" s="1" t="s">
        <v>6</v>
      </c>
      <c r="O31" s="2" t="str">
        <f t="shared" si="12"/>
        <v xml:space="preserve">Lunde, Olava Mrs.        </v>
      </c>
      <c r="P31" s="2" t="str">
        <f t="shared" si="13"/>
        <v/>
      </c>
      <c r="Q31" s="2" t="str">
        <f t="shared" si="14"/>
        <v>1898</v>
      </c>
    </row>
    <row r="32" spans="2:17" s="2" customFormat="1" x14ac:dyDescent="0.25">
      <c r="B32" s="2" t="s">
        <v>166</v>
      </c>
      <c r="C32" s="2" t="s">
        <v>167</v>
      </c>
      <c r="D32" s="2" t="s">
        <v>168</v>
      </c>
      <c r="E32" s="2" t="s">
        <v>169</v>
      </c>
      <c r="F32" s="2">
        <f t="shared" si="4"/>
        <v>5</v>
      </c>
      <c r="G32" s="2" t="str">
        <f t="shared" si="5"/>
        <v>1846</v>
      </c>
      <c r="H32" s="2" t="str">
        <f t="shared" si="6"/>
        <v/>
      </c>
      <c r="I32" s="2">
        <f t="shared" si="7"/>
        <v>1</v>
      </c>
      <c r="J32" s="2">
        <f t="shared" si="8"/>
        <v>5</v>
      </c>
      <c r="K32" s="2" t="str">
        <f t="shared" si="9"/>
        <v>1916</v>
      </c>
      <c r="L32" s="2" t="str">
        <f t="shared" si="10"/>
        <v/>
      </c>
      <c r="M32" s="2">
        <f t="shared" si="11"/>
        <v>1</v>
      </c>
      <c r="N32" s="1" t="s">
        <v>6</v>
      </c>
      <c r="O32" s="2" t="str">
        <f t="shared" si="12"/>
        <v xml:space="preserve">Moen, John A.          </v>
      </c>
      <c r="P32" s="2" t="str">
        <f t="shared" si="13"/>
        <v>1846</v>
      </c>
      <c r="Q32" s="2" t="str">
        <f t="shared" si="14"/>
        <v>1916</v>
      </c>
    </row>
    <row r="33" spans="2:17" s="2" customFormat="1" x14ac:dyDescent="0.25">
      <c r="B33" s="2" t="s">
        <v>170</v>
      </c>
      <c r="C33" s="2" t="s">
        <v>171</v>
      </c>
      <c r="D33" s="2" t="s">
        <v>172</v>
      </c>
      <c r="E33" s="2" t="s">
        <v>173</v>
      </c>
      <c r="F33" s="2">
        <f t="shared" si="4"/>
        <v>5</v>
      </c>
      <c r="G33" s="2" t="str">
        <f t="shared" si="5"/>
        <v>1850</v>
      </c>
      <c r="H33" s="2" t="str">
        <f t="shared" si="6"/>
        <v/>
      </c>
      <c r="I33" s="2">
        <f t="shared" si="7"/>
        <v>1</v>
      </c>
      <c r="J33" s="2">
        <f t="shared" si="8"/>
        <v>5</v>
      </c>
      <c r="K33" s="2" t="str">
        <f t="shared" si="9"/>
        <v>1896</v>
      </c>
      <c r="L33" s="2" t="str">
        <f t="shared" si="10"/>
        <v/>
      </c>
      <c r="M33" s="2">
        <f t="shared" si="11"/>
        <v>1</v>
      </c>
      <c r="N33" s="1" t="s">
        <v>6</v>
      </c>
      <c r="O33" s="2" t="str">
        <f t="shared" si="12"/>
        <v xml:space="preserve">Nafstad, Marit T.    </v>
      </c>
      <c r="P33" s="2" t="str">
        <f t="shared" si="13"/>
        <v>1850</v>
      </c>
      <c r="Q33" s="2" t="str">
        <f t="shared" si="14"/>
        <v>1896</v>
      </c>
    </row>
    <row r="34" spans="2:17" s="2" customFormat="1" x14ac:dyDescent="0.25">
      <c r="B34" s="2" t="s">
        <v>174</v>
      </c>
      <c r="C34" s="2" t="s">
        <v>175</v>
      </c>
      <c r="D34" s="2" t="s">
        <v>176</v>
      </c>
      <c r="E34" s="2" t="s">
        <v>177</v>
      </c>
      <c r="F34" s="2">
        <f t="shared" si="4"/>
        <v>5</v>
      </c>
      <c r="G34" s="2" t="str">
        <f t="shared" si="5"/>
        <v>1858</v>
      </c>
      <c r="H34" s="2" t="str">
        <f t="shared" si="6"/>
        <v/>
      </c>
      <c r="I34" s="2">
        <f t="shared" si="7"/>
        <v>1</v>
      </c>
      <c r="J34" s="2">
        <f t="shared" si="8"/>
        <v>5</v>
      </c>
      <c r="K34" s="2" t="str">
        <f t="shared" si="9"/>
        <v>1918</v>
      </c>
      <c r="L34" s="2" t="str">
        <f t="shared" si="10"/>
        <v/>
      </c>
      <c r="M34" s="2">
        <f t="shared" si="11"/>
        <v>1</v>
      </c>
      <c r="N34" s="1" t="s">
        <v>6</v>
      </c>
      <c r="O34" s="2" t="str">
        <f t="shared" si="12"/>
        <v xml:space="preserve">Nelson, Baard        </v>
      </c>
      <c r="P34" s="2" t="str">
        <f t="shared" si="13"/>
        <v>1858</v>
      </c>
      <c r="Q34" s="2" t="str">
        <f t="shared" si="14"/>
        <v>1918</v>
      </c>
    </row>
    <row r="35" spans="2:17" x14ac:dyDescent="0.25">
      <c r="B35" s="2" t="s">
        <v>178</v>
      </c>
      <c r="C35" s="2" t="s">
        <v>179</v>
      </c>
      <c r="D35" s="2" t="s">
        <v>180</v>
      </c>
      <c r="E35" s="2" t="s">
        <v>181</v>
      </c>
      <c r="F35" s="2">
        <f t="shared" si="4"/>
        <v>5</v>
      </c>
      <c r="G35" s="2" t="str">
        <f t="shared" si="5"/>
        <v>1886</v>
      </c>
      <c r="H35" s="2" t="str">
        <f t="shared" si="6"/>
        <v/>
      </c>
      <c r="I35" s="2">
        <f t="shared" si="7"/>
        <v>1</v>
      </c>
      <c r="J35" s="2">
        <f t="shared" si="8"/>
        <v>5</v>
      </c>
      <c r="K35" s="2" t="str">
        <f t="shared" si="9"/>
        <v>1915</v>
      </c>
      <c r="L35" s="2" t="str">
        <f t="shared" si="10"/>
        <v/>
      </c>
      <c r="M35" s="2">
        <f t="shared" si="11"/>
        <v>1</v>
      </c>
      <c r="N35" s="1" t="s">
        <v>6</v>
      </c>
      <c r="O35" s="2" t="str">
        <f t="shared" si="12"/>
        <v xml:space="preserve">Norby, Bertha G.     </v>
      </c>
      <c r="P35" s="2" t="str">
        <f t="shared" si="13"/>
        <v>1886</v>
      </c>
      <c r="Q35" s="2" t="str">
        <f t="shared" si="14"/>
        <v>1915</v>
      </c>
    </row>
    <row r="36" spans="2:17" x14ac:dyDescent="0.25">
      <c r="B36" s="2" t="s">
        <v>182</v>
      </c>
      <c r="C36" s="2" t="s">
        <v>183</v>
      </c>
      <c r="D36" s="2" t="s">
        <v>184</v>
      </c>
      <c r="E36" s="2" t="s">
        <v>129</v>
      </c>
      <c r="F36" s="2">
        <f t="shared" si="4"/>
        <v>5</v>
      </c>
      <c r="G36" s="2" t="str">
        <f t="shared" si="5"/>
        <v>1825</v>
      </c>
      <c r="H36" s="2" t="str">
        <f t="shared" si="6"/>
        <v/>
      </c>
      <c r="I36" s="2">
        <f t="shared" si="7"/>
        <v>1</v>
      </c>
      <c r="J36" s="2">
        <f t="shared" si="8"/>
        <v>5</v>
      </c>
      <c r="K36" s="2" t="str">
        <f t="shared" si="9"/>
        <v>1909</v>
      </c>
      <c r="L36" s="2" t="str">
        <f t="shared" si="10"/>
        <v/>
      </c>
      <c r="M36" s="2">
        <f t="shared" si="11"/>
        <v>1</v>
      </c>
      <c r="N36" s="1" t="s">
        <v>6</v>
      </c>
      <c r="O36" s="2" t="str">
        <f t="shared" si="12"/>
        <v xml:space="preserve">Norby, Erik H.       </v>
      </c>
      <c r="P36" s="2" t="str">
        <f t="shared" si="13"/>
        <v>1825</v>
      </c>
      <c r="Q36" s="2" t="str">
        <f t="shared" si="14"/>
        <v>1909</v>
      </c>
    </row>
    <row r="37" spans="2:17" x14ac:dyDescent="0.25">
      <c r="B37" s="2" t="s">
        <v>185</v>
      </c>
      <c r="C37" s="2" t="s">
        <v>186</v>
      </c>
      <c r="D37" s="2" t="s">
        <v>187</v>
      </c>
      <c r="E37" s="2" t="s">
        <v>188</v>
      </c>
      <c r="F37" s="2">
        <f t="shared" si="4"/>
        <v>5</v>
      </c>
      <c r="G37" s="2" t="str">
        <f t="shared" si="5"/>
        <v>1868</v>
      </c>
      <c r="H37" s="2" t="str">
        <f t="shared" si="6"/>
        <v/>
      </c>
      <c r="I37" s="2">
        <f t="shared" si="7"/>
        <v>1</v>
      </c>
      <c r="J37" s="2">
        <f t="shared" si="8"/>
        <v>5</v>
      </c>
      <c r="K37" s="2" t="str">
        <f t="shared" si="9"/>
        <v>1911</v>
      </c>
      <c r="L37" s="2" t="str">
        <f t="shared" si="10"/>
        <v/>
      </c>
      <c r="M37" s="2">
        <f t="shared" si="11"/>
        <v>1</v>
      </c>
      <c r="N37" s="1" t="s">
        <v>6</v>
      </c>
      <c r="O37" s="2" t="str">
        <f t="shared" si="12"/>
        <v xml:space="preserve">Norby, thomas        </v>
      </c>
      <c r="P37" s="2" t="str">
        <f t="shared" si="13"/>
        <v>1868</v>
      </c>
      <c r="Q37" s="2" t="str">
        <f t="shared" si="14"/>
        <v>1911</v>
      </c>
    </row>
    <row r="38" spans="2:17" x14ac:dyDescent="0.25">
      <c r="B38" s="2" t="s">
        <v>189</v>
      </c>
      <c r="C38" s="2" t="s">
        <v>190</v>
      </c>
      <c r="D38" s="2" t="s">
        <v>191</v>
      </c>
      <c r="E38" s="2" t="s">
        <v>192</v>
      </c>
      <c r="F38" s="2">
        <f t="shared" si="4"/>
        <v>5</v>
      </c>
      <c r="G38" s="2" t="str">
        <f t="shared" si="5"/>
        <v>1842</v>
      </c>
      <c r="H38" s="2" t="str">
        <f t="shared" si="6"/>
        <v/>
      </c>
      <c r="I38" s="2">
        <f t="shared" si="7"/>
        <v>1</v>
      </c>
      <c r="J38" s="2">
        <f t="shared" si="8"/>
        <v>5</v>
      </c>
      <c r="K38" s="2" t="str">
        <f t="shared" si="9"/>
        <v>1903</v>
      </c>
      <c r="L38" s="2" t="str">
        <f t="shared" si="10"/>
        <v>Oct 16</v>
      </c>
      <c r="M38" s="2">
        <f t="shared" si="11"/>
        <v>7</v>
      </c>
      <c r="N38" s="1" t="s">
        <v>6</v>
      </c>
      <c r="O38" s="2" t="str">
        <f t="shared" si="12"/>
        <v xml:space="preserve">Nove, Halvor         </v>
      </c>
      <c r="P38" s="2" t="str">
        <f t="shared" si="13"/>
        <v>1842</v>
      </c>
      <c r="Q38" s="2" t="str">
        <f t="shared" si="14"/>
        <v>Oct 16, 1903</v>
      </c>
    </row>
    <row r="39" spans="2:17" x14ac:dyDescent="0.25">
      <c r="B39" s="2" t="s">
        <v>193</v>
      </c>
      <c r="C39" s="2" t="s">
        <v>112</v>
      </c>
      <c r="D39" s="2" t="s">
        <v>194</v>
      </c>
      <c r="E39" s="2" t="s">
        <v>195</v>
      </c>
      <c r="F39" s="2">
        <f t="shared" si="4"/>
        <v>5</v>
      </c>
      <c r="G39" s="2" t="str">
        <f t="shared" si="5"/>
        <v>1826</v>
      </c>
      <c r="H39" s="2" t="str">
        <f t="shared" si="6"/>
        <v>Jul 25</v>
      </c>
      <c r="I39" s="2">
        <f t="shared" si="7"/>
        <v>7</v>
      </c>
      <c r="J39" s="2">
        <f t="shared" si="8"/>
        <v>5</v>
      </c>
      <c r="K39" s="2" t="str">
        <f t="shared" si="9"/>
        <v>1900</v>
      </c>
      <c r="L39" s="2" t="str">
        <f t="shared" si="10"/>
        <v>Feb 4</v>
      </c>
      <c r="M39" s="2">
        <f t="shared" si="11"/>
        <v>6</v>
      </c>
      <c r="N39" s="1" t="s">
        <v>6</v>
      </c>
      <c r="O39" s="2" t="str">
        <f t="shared" si="12"/>
        <v xml:space="preserve">Olson, Anton        </v>
      </c>
      <c r="P39" s="2" t="str">
        <f t="shared" si="13"/>
        <v>Jul 25, 1826</v>
      </c>
      <c r="Q39" s="2" t="str">
        <f t="shared" si="14"/>
        <v>Feb 4, 1900</v>
      </c>
    </row>
    <row r="40" spans="2:17" x14ac:dyDescent="0.25">
      <c r="B40" s="2" t="s">
        <v>196</v>
      </c>
      <c r="C40" s="2" t="s">
        <v>197</v>
      </c>
      <c r="D40" s="2" t="s">
        <v>198</v>
      </c>
      <c r="E40" s="2" t="s">
        <v>199</v>
      </c>
      <c r="F40" s="2">
        <f t="shared" si="4"/>
        <v>5</v>
      </c>
      <c r="G40" s="2" t="str">
        <f t="shared" si="5"/>
        <v>1887</v>
      </c>
      <c r="H40" s="2" t="str">
        <f t="shared" si="6"/>
        <v/>
      </c>
      <c r="I40" s="2">
        <f t="shared" si="7"/>
        <v>1</v>
      </c>
      <c r="J40" s="2">
        <f t="shared" si="8"/>
        <v>5</v>
      </c>
      <c r="K40" s="2" t="str">
        <f t="shared" si="9"/>
        <v>1903</v>
      </c>
      <c r="L40" s="2" t="str">
        <f t="shared" si="10"/>
        <v/>
      </c>
      <c r="M40" s="2">
        <f t="shared" si="11"/>
        <v>1</v>
      </c>
      <c r="N40" s="1" t="s">
        <v>6</v>
      </c>
      <c r="O40" s="2" t="str">
        <f t="shared" si="12"/>
        <v xml:space="preserve">Olson, Cora         </v>
      </c>
      <c r="P40" s="2" t="str">
        <f t="shared" si="13"/>
        <v>1887</v>
      </c>
      <c r="Q40" s="2" t="str">
        <f t="shared" si="14"/>
        <v>1903</v>
      </c>
    </row>
    <row r="41" spans="2:17" x14ac:dyDescent="0.25">
      <c r="B41" s="2" t="s">
        <v>200</v>
      </c>
      <c r="C41" s="2" t="s">
        <v>201</v>
      </c>
      <c r="D41" s="8">
        <v>1824</v>
      </c>
      <c r="E41" s="2" t="s">
        <v>202</v>
      </c>
      <c r="F41" s="2">
        <f t="shared" si="4"/>
        <v>5</v>
      </c>
      <c r="G41" s="2" t="str">
        <f t="shared" si="5"/>
        <v>1824</v>
      </c>
      <c r="H41" s="2" t="str">
        <f t="shared" si="6"/>
        <v/>
      </c>
      <c r="I41" s="2">
        <f t="shared" si="7"/>
        <v>1</v>
      </c>
      <c r="J41" s="2">
        <f t="shared" si="8"/>
        <v>5</v>
      </c>
      <c r="K41" s="2" t="str">
        <f t="shared" si="9"/>
        <v>1858</v>
      </c>
      <c r="L41" s="2" t="str">
        <f t="shared" si="10"/>
        <v/>
      </c>
      <c r="M41" s="2">
        <f t="shared" si="11"/>
        <v>1</v>
      </c>
      <c r="N41" s="1" t="s">
        <v>6</v>
      </c>
      <c r="O41" s="2" t="str">
        <f t="shared" si="12"/>
        <v xml:space="preserve">Ostrem, Anders      </v>
      </c>
      <c r="P41" s="2" t="str">
        <f t="shared" si="13"/>
        <v>1824</v>
      </c>
      <c r="Q41" s="2" t="str">
        <f t="shared" si="14"/>
        <v>1858</v>
      </c>
    </row>
    <row r="42" spans="2:17" x14ac:dyDescent="0.25">
      <c r="B42" s="2" t="s">
        <v>203</v>
      </c>
      <c r="C42" s="2" t="s">
        <v>197</v>
      </c>
      <c r="D42" s="2" t="s">
        <v>204</v>
      </c>
      <c r="E42" s="2"/>
      <c r="F42" s="2">
        <f t="shared" si="4"/>
        <v>5</v>
      </c>
      <c r="G42" s="2" t="str">
        <f t="shared" si="5"/>
        <v>1862</v>
      </c>
      <c r="H42" s="2" t="str">
        <f t="shared" si="6"/>
        <v/>
      </c>
      <c r="I42" s="2">
        <f t="shared" si="7"/>
        <v>1</v>
      </c>
      <c r="J42" s="2">
        <f t="shared" si="8"/>
        <v>1</v>
      </c>
      <c r="K42" s="2" t="str">
        <f t="shared" si="9"/>
        <v xml:space="preserve"> </v>
      </c>
      <c r="L42" s="2" t="str">
        <f t="shared" si="10"/>
        <v/>
      </c>
      <c r="M42" s="2">
        <f t="shared" si="11"/>
        <v>1</v>
      </c>
      <c r="N42" s="1" t="s">
        <v>6</v>
      </c>
      <c r="O42" s="2" t="str">
        <f t="shared" si="12"/>
        <v xml:space="preserve">Ostrem, Nils        </v>
      </c>
      <c r="P42" s="2" t="str">
        <f t="shared" si="13"/>
        <v>1862</v>
      </c>
      <c r="Q42" s="2" t="str">
        <f t="shared" si="14"/>
        <v/>
      </c>
    </row>
    <row r="43" spans="2:17" x14ac:dyDescent="0.25">
      <c r="B43" s="2" t="s">
        <v>205</v>
      </c>
      <c r="C43" s="2" t="s">
        <v>206</v>
      </c>
      <c r="D43" s="2" t="s">
        <v>207</v>
      </c>
      <c r="E43" s="2" t="s">
        <v>208</v>
      </c>
      <c r="F43" s="2">
        <f t="shared" si="4"/>
        <v>5</v>
      </c>
      <c r="G43" s="2" t="str">
        <f t="shared" si="5"/>
        <v>1817</v>
      </c>
      <c r="H43" s="2" t="str">
        <f t="shared" si="6"/>
        <v/>
      </c>
      <c r="I43" s="2">
        <f t="shared" si="7"/>
        <v>1</v>
      </c>
      <c r="J43" s="2">
        <f t="shared" si="8"/>
        <v>5</v>
      </c>
      <c r="K43" s="2" t="str">
        <f t="shared" si="9"/>
        <v>1857</v>
      </c>
      <c r="L43" s="2" t="str">
        <f t="shared" si="10"/>
        <v/>
      </c>
      <c r="M43" s="2">
        <f t="shared" si="11"/>
        <v>1</v>
      </c>
      <c r="N43" s="1" t="s">
        <v>6</v>
      </c>
      <c r="O43" s="2" t="str">
        <f t="shared" si="12"/>
        <v xml:space="preserve">Qualley, Marken        </v>
      </c>
      <c r="P43" s="2" t="str">
        <f t="shared" si="13"/>
        <v>1817</v>
      </c>
      <c r="Q43" s="2" t="str">
        <f t="shared" si="14"/>
        <v>1857</v>
      </c>
    </row>
    <row r="44" spans="2:17" x14ac:dyDescent="0.25">
      <c r="B44" s="2" t="s">
        <v>209</v>
      </c>
      <c r="C44" s="2" t="s">
        <v>210</v>
      </c>
      <c r="D44" s="2" t="s">
        <v>211</v>
      </c>
      <c r="E44" s="2" t="s">
        <v>212</v>
      </c>
      <c r="F44" s="2">
        <f t="shared" si="4"/>
        <v>5</v>
      </c>
      <c r="G44" s="2" t="str">
        <f t="shared" si="5"/>
        <v>1844</v>
      </c>
      <c r="H44" s="2" t="str">
        <f t="shared" si="6"/>
        <v/>
      </c>
      <c r="I44" s="2">
        <f t="shared" si="7"/>
        <v>1</v>
      </c>
      <c r="J44" s="2">
        <f t="shared" si="8"/>
        <v>5</v>
      </c>
      <c r="K44" s="2" t="str">
        <f t="shared" si="9"/>
        <v>1914</v>
      </c>
      <c r="L44" s="2" t="str">
        <f t="shared" si="10"/>
        <v/>
      </c>
      <c r="M44" s="2">
        <f t="shared" si="11"/>
        <v>1</v>
      </c>
      <c r="N44" s="1" t="s">
        <v>6</v>
      </c>
      <c r="O44" s="2" t="str">
        <f t="shared" si="12"/>
        <v xml:space="preserve">Ronglin, Hans H.   </v>
      </c>
      <c r="P44" s="2" t="str">
        <f t="shared" si="13"/>
        <v>1844</v>
      </c>
      <c r="Q44" s="2" t="str">
        <f t="shared" si="14"/>
        <v>1914</v>
      </c>
    </row>
    <row r="45" spans="2:17" x14ac:dyDescent="0.25">
      <c r="B45" s="2" t="s">
        <v>213</v>
      </c>
      <c r="C45" s="2" t="s">
        <v>214</v>
      </c>
      <c r="D45" s="2" t="s">
        <v>215</v>
      </c>
      <c r="E45" s="2" t="s">
        <v>216</v>
      </c>
      <c r="F45" s="2">
        <f t="shared" si="4"/>
        <v>5</v>
      </c>
      <c r="G45" s="2" t="str">
        <f t="shared" si="5"/>
        <v>1833</v>
      </c>
      <c r="H45" s="2" t="str">
        <f t="shared" si="6"/>
        <v/>
      </c>
      <c r="I45" s="2">
        <f t="shared" si="7"/>
        <v>1</v>
      </c>
      <c r="J45" s="2">
        <f t="shared" si="8"/>
        <v>5</v>
      </c>
      <c r="K45" s="2" t="str">
        <f t="shared" si="9"/>
        <v>1852</v>
      </c>
      <c r="L45" s="2" t="str">
        <f t="shared" si="10"/>
        <v/>
      </c>
      <c r="M45" s="2">
        <f t="shared" si="11"/>
        <v>1</v>
      </c>
      <c r="N45" s="1" t="s">
        <v>6</v>
      </c>
      <c r="O45" s="2" t="str">
        <f t="shared" si="12"/>
        <v xml:space="preserve">Rudie, Anna H. A.  </v>
      </c>
      <c r="P45" s="2" t="str">
        <f t="shared" si="13"/>
        <v>1833</v>
      </c>
      <c r="Q45" s="2" t="str">
        <f t="shared" si="14"/>
        <v>1852</v>
      </c>
    </row>
    <row r="46" spans="2:17" x14ac:dyDescent="0.25">
      <c r="B46" s="2" t="s">
        <v>217</v>
      </c>
      <c r="C46" s="2" t="s">
        <v>179</v>
      </c>
      <c r="D46" s="2" t="s">
        <v>218</v>
      </c>
      <c r="E46" s="2" t="s">
        <v>219</v>
      </c>
      <c r="F46" s="2">
        <f t="shared" si="4"/>
        <v>5</v>
      </c>
      <c r="G46" s="2" t="str">
        <f t="shared" si="5"/>
        <v>1883</v>
      </c>
      <c r="H46" s="2" t="str">
        <f t="shared" si="6"/>
        <v/>
      </c>
      <c r="I46" s="2">
        <f t="shared" si="7"/>
        <v>1</v>
      </c>
      <c r="J46" s="2">
        <f t="shared" si="8"/>
        <v>5</v>
      </c>
      <c r="K46" s="2" t="str">
        <f t="shared" si="9"/>
        <v>1912</v>
      </c>
      <c r="L46" s="2" t="str">
        <f t="shared" si="10"/>
        <v/>
      </c>
      <c r="M46" s="2">
        <f t="shared" si="11"/>
        <v>1</v>
      </c>
      <c r="N46" s="1" t="s">
        <v>6</v>
      </c>
      <c r="O46" s="2" t="str">
        <f t="shared" si="12"/>
        <v xml:space="preserve">Sheggrud, Anna     </v>
      </c>
      <c r="P46" s="2" t="str">
        <f t="shared" si="13"/>
        <v>1883</v>
      </c>
      <c r="Q46" s="2" t="str">
        <f t="shared" si="14"/>
        <v>1912</v>
      </c>
    </row>
    <row r="47" spans="2:17" x14ac:dyDescent="0.25">
      <c r="B47" s="2" t="s">
        <v>220</v>
      </c>
      <c r="C47" s="2" t="s">
        <v>221</v>
      </c>
      <c r="D47" s="2" t="s">
        <v>222</v>
      </c>
      <c r="E47" s="2" t="s">
        <v>223</v>
      </c>
      <c r="F47" s="2">
        <f t="shared" si="4"/>
        <v>5</v>
      </c>
      <c r="G47" s="2" t="str">
        <f t="shared" si="5"/>
        <v>1884</v>
      </c>
      <c r="H47" s="2" t="str">
        <f t="shared" si="6"/>
        <v/>
      </c>
      <c r="I47" s="2">
        <f t="shared" si="7"/>
        <v>1</v>
      </c>
      <c r="J47" s="2">
        <f t="shared" si="8"/>
        <v>5</v>
      </c>
      <c r="K47" s="2" t="str">
        <f t="shared" si="9"/>
        <v>1910</v>
      </c>
      <c r="L47" s="2" t="str">
        <f t="shared" si="10"/>
        <v/>
      </c>
      <c r="M47" s="2">
        <f t="shared" si="11"/>
        <v>1</v>
      </c>
      <c r="N47" s="1" t="s">
        <v>6</v>
      </c>
      <c r="O47" s="2" t="str">
        <f t="shared" si="12"/>
        <v xml:space="preserve">Sheggrud, Elvine   </v>
      </c>
      <c r="P47" s="2" t="str">
        <f t="shared" si="13"/>
        <v>1884</v>
      </c>
      <c r="Q47" s="2" t="str">
        <f t="shared" si="14"/>
        <v>1910</v>
      </c>
    </row>
    <row r="48" spans="2:17" x14ac:dyDescent="0.25">
      <c r="B48" s="2" t="s">
        <v>224</v>
      </c>
      <c r="C48" s="2" t="s">
        <v>225</v>
      </c>
      <c r="D48" s="2" t="s">
        <v>226</v>
      </c>
      <c r="E48" s="2" t="s">
        <v>227</v>
      </c>
      <c r="F48" s="2">
        <f t="shared" si="4"/>
        <v>5</v>
      </c>
      <c r="G48" s="2" t="str">
        <f t="shared" si="5"/>
        <v>1835</v>
      </c>
      <c r="H48" s="2" t="str">
        <f t="shared" si="6"/>
        <v>Apr 14</v>
      </c>
      <c r="I48" s="2">
        <f t="shared" si="7"/>
        <v>7</v>
      </c>
      <c r="J48" s="2">
        <f t="shared" si="8"/>
        <v>5</v>
      </c>
      <c r="K48" s="2" t="str">
        <f t="shared" si="9"/>
        <v>1911</v>
      </c>
      <c r="L48" s="2" t="str">
        <f t="shared" si="10"/>
        <v>Jul 4</v>
      </c>
      <c r="M48" s="2">
        <f t="shared" si="11"/>
        <v>6</v>
      </c>
      <c r="N48" s="1" t="s">
        <v>6</v>
      </c>
      <c r="O48" s="2" t="str">
        <f t="shared" si="12"/>
        <v xml:space="preserve">Sheggrud, Hustru   </v>
      </c>
      <c r="P48" s="2" t="str">
        <f t="shared" si="13"/>
        <v>Apr 14, 1835</v>
      </c>
      <c r="Q48" s="2" t="str">
        <f t="shared" si="14"/>
        <v>Jul 4, 1911</v>
      </c>
    </row>
    <row r="49" spans="2:17" x14ac:dyDescent="0.25">
      <c r="B49" s="2" t="s">
        <v>228</v>
      </c>
      <c r="C49" s="2" t="s">
        <v>229</v>
      </c>
      <c r="D49" s="2" t="s">
        <v>230</v>
      </c>
      <c r="E49" s="2" t="s">
        <v>231</v>
      </c>
      <c r="F49" s="2">
        <f t="shared" si="4"/>
        <v>5</v>
      </c>
      <c r="G49" s="2" t="str">
        <f t="shared" si="5"/>
        <v>1873</v>
      </c>
      <c r="H49" s="2" t="str">
        <f t="shared" si="6"/>
        <v/>
      </c>
      <c r="I49" s="2">
        <f t="shared" si="7"/>
        <v>1</v>
      </c>
      <c r="J49" s="2">
        <f t="shared" si="8"/>
        <v>5</v>
      </c>
      <c r="K49" s="2" t="str">
        <f t="shared" si="9"/>
        <v>1928</v>
      </c>
      <c r="L49" s="2" t="str">
        <f t="shared" si="10"/>
        <v/>
      </c>
      <c r="M49" s="2">
        <f t="shared" si="11"/>
        <v>1</v>
      </c>
      <c r="N49" s="1" t="s">
        <v>6</v>
      </c>
      <c r="O49" s="2" t="str">
        <f t="shared" si="12"/>
        <v xml:space="preserve">Sheggrud, Mary     </v>
      </c>
      <c r="P49" s="2" t="str">
        <f t="shared" si="13"/>
        <v>1873</v>
      </c>
      <c r="Q49" s="2" t="str">
        <f t="shared" si="14"/>
        <v>1928</v>
      </c>
    </row>
    <row r="50" spans="2:17" x14ac:dyDescent="0.25">
      <c r="B50" s="2" t="s">
        <v>232</v>
      </c>
      <c r="C50" s="2" t="s">
        <v>225</v>
      </c>
      <c r="D50" s="2" t="s">
        <v>233</v>
      </c>
      <c r="E50" s="2" t="s">
        <v>212</v>
      </c>
      <c r="F50" s="2">
        <f t="shared" si="4"/>
        <v>5</v>
      </c>
      <c r="G50" s="2" t="str">
        <f t="shared" si="5"/>
        <v>1838</v>
      </c>
      <c r="H50" s="2" t="str">
        <f t="shared" si="6"/>
        <v/>
      </c>
      <c r="I50" s="2">
        <f t="shared" si="7"/>
        <v>1</v>
      </c>
      <c r="J50" s="2">
        <f t="shared" si="8"/>
        <v>5</v>
      </c>
      <c r="K50" s="2" t="str">
        <f t="shared" si="9"/>
        <v>1914</v>
      </c>
      <c r="L50" s="2" t="str">
        <f t="shared" si="10"/>
        <v/>
      </c>
      <c r="M50" s="2">
        <f t="shared" si="11"/>
        <v>1</v>
      </c>
      <c r="N50" s="1" t="s">
        <v>6</v>
      </c>
      <c r="O50" s="2" t="str">
        <f t="shared" si="12"/>
        <v xml:space="preserve">Sheggrud, Simon    </v>
      </c>
      <c r="P50" s="2" t="str">
        <f t="shared" si="13"/>
        <v>1838</v>
      </c>
      <c r="Q50" s="2" t="str">
        <f t="shared" si="14"/>
        <v>1914</v>
      </c>
    </row>
    <row r="51" spans="2:17" x14ac:dyDescent="0.25">
      <c r="B51" s="2" t="s">
        <v>234</v>
      </c>
      <c r="C51" s="2" t="s">
        <v>235</v>
      </c>
      <c r="D51" s="2" t="s">
        <v>202</v>
      </c>
      <c r="E51" s="2" t="s">
        <v>236</v>
      </c>
      <c r="F51" s="2">
        <f t="shared" si="4"/>
        <v>5</v>
      </c>
      <c r="G51" s="2" t="str">
        <f t="shared" si="5"/>
        <v>1858</v>
      </c>
      <c r="H51" s="2" t="str">
        <f t="shared" si="6"/>
        <v/>
      </c>
      <c r="I51" s="2">
        <f t="shared" si="7"/>
        <v>1</v>
      </c>
      <c r="J51" s="2">
        <f t="shared" si="8"/>
        <v>5</v>
      </c>
      <c r="K51" s="2" t="str">
        <f t="shared" si="9"/>
        <v>1894</v>
      </c>
      <c r="L51" s="2" t="str">
        <f t="shared" si="10"/>
        <v/>
      </c>
      <c r="M51" s="2">
        <f t="shared" si="11"/>
        <v>1</v>
      </c>
      <c r="N51" s="1" t="s">
        <v>6</v>
      </c>
      <c r="O51" s="2" t="str">
        <f t="shared" si="12"/>
        <v xml:space="preserve">Sjotnedt, Jyri S.  </v>
      </c>
      <c r="P51" s="2" t="str">
        <f t="shared" si="13"/>
        <v>1858</v>
      </c>
      <c r="Q51" s="2" t="str">
        <f t="shared" si="14"/>
        <v>1894</v>
      </c>
    </row>
    <row r="52" spans="2:17" x14ac:dyDescent="0.25">
      <c r="B52" s="2" t="s">
        <v>237</v>
      </c>
      <c r="C52" s="2" t="s">
        <v>238</v>
      </c>
      <c r="D52" s="2" t="s">
        <v>239</v>
      </c>
      <c r="E52" s="2" t="s">
        <v>240</v>
      </c>
      <c r="F52" s="2">
        <f t="shared" si="4"/>
        <v>5</v>
      </c>
      <c r="G52" s="2" t="str">
        <f t="shared" si="5"/>
        <v>1893</v>
      </c>
      <c r="H52" s="2" t="str">
        <f t="shared" si="6"/>
        <v>Apr 4</v>
      </c>
      <c r="I52" s="2">
        <f t="shared" si="7"/>
        <v>6</v>
      </c>
      <c r="J52" s="2">
        <f t="shared" si="8"/>
        <v>5</v>
      </c>
      <c r="K52" s="2" t="str">
        <f t="shared" si="9"/>
        <v>1918</v>
      </c>
      <c r="L52" s="2" t="str">
        <f t="shared" si="10"/>
        <v>Oct 11</v>
      </c>
      <c r="M52" s="2">
        <f t="shared" si="11"/>
        <v>7</v>
      </c>
      <c r="N52" s="1" t="s">
        <v>6</v>
      </c>
      <c r="O52" s="2" t="str">
        <f t="shared" si="12"/>
        <v xml:space="preserve">Tingun, John              </v>
      </c>
      <c r="P52" s="2" t="str">
        <f t="shared" si="13"/>
        <v>Apr 4, 1893</v>
      </c>
      <c r="Q52" s="2" t="str">
        <f t="shared" si="14"/>
        <v>Oct 11, 1918</v>
      </c>
    </row>
    <row r="53" spans="2:17" x14ac:dyDescent="0.25">
      <c r="B53" s="2" t="s">
        <v>241</v>
      </c>
      <c r="C53" s="2" t="s">
        <v>242</v>
      </c>
      <c r="D53" s="2" t="s">
        <v>243</v>
      </c>
      <c r="E53" s="2" t="s">
        <v>244</v>
      </c>
      <c r="F53" s="2">
        <f t="shared" si="4"/>
        <v>5</v>
      </c>
      <c r="G53" s="2" t="str">
        <f t="shared" si="5"/>
        <v>1853</v>
      </c>
      <c r="H53" s="2" t="str">
        <f t="shared" si="6"/>
        <v/>
      </c>
      <c r="I53" s="2">
        <f t="shared" si="7"/>
        <v>1</v>
      </c>
      <c r="J53" s="2">
        <f t="shared" si="8"/>
        <v>5</v>
      </c>
      <c r="K53" s="2" t="str">
        <f t="shared" si="9"/>
        <v>1930</v>
      </c>
      <c r="L53" s="2" t="str">
        <f t="shared" si="10"/>
        <v/>
      </c>
      <c r="M53" s="2">
        <f t="shared" si="11"/>
        <v>1</v>
      </c>
      <c r="N53" s="1" t="s">
        <v>6</v>
      </c>
      <c r="O53" s="2" t="str">
        <f t="shared" si="12"/>
        <v xml:space="preserve">Torgrim, Elena            </v>
      </c>
      <c r="P53" s="2" t="str">
        <f t="shared" si="13"/>
        <v>1853</v>
      </c>
      <c r="Q53" s="2" t="str">
        <f t="shared" si="14"/>
        <v>1930</v>
      </c>
    </row>
    <row r="54" spans="2:17" x14ac:dyDescent="0.25">
      <c r="B54" s="2" t="s">
        <v>245</v>
      </c>
      <c r="C54" s="2" t="s">
        <v>238</v>
      </c>
      <c r="D54" s="2" t="s">
        <v>246</v>
      </c>
      <c r="E54" s="2" t="s">
        <v>247</v>
      </c>
      <c r="F54" s="2">
        <f t="shared" si="4"/>
        <v>5</v>
      </c>
      <c r="G54" s="2" t="str">
        <f t="shared" si="5"/>
        <v>1885</v>
      </c>
      <c r="H54" s="2" t="str">
        <f t="shared" si="6"/>
        <v/>
      </c>
      <c r="I54" s="2">
        <f t="shared" si="7"/>
        <v>1</v>
      </c>
      <c r="J54" s="2">
        <f t="shared" si="8"/>
        <v>5</v>
      </c>
      <c r="K54" s="2" t="str">
        <f t="shared" si="9"/>
        <v>1910</v>
      </c>
      <c r="L54" s="2" t="str">
        <f t="shared" si="10"/>
        <v/>
      </c>
      <c r="M54" s="2">
        <f t="shared" si="11"/>
        <v>1</v>
      </c>
      <c r="N54" s="1" t="s">
        <v>6</v>
      </c>
      <c r="O54" s="2" t="str">
        <f t="shared" si="12"/>
        <v xml:space="preserve">Torgrim, James R.         </v>
      </c>
      <c r="P54" s="2" t="str">
        <f t="shared" si="13"/>
        <v>1885</v>
      </c>
      <c r="Q54" s="2" t="str">
        <f t="shared" si="14"/>
        <v>1910</v>
      </c>
    </row>
    <row r="55" spans="2:17" x14ac:dyDescent="0.25">
      <c r="B55" s="2" t="s">
        <v>248</v>
      </c>
      <c r="C55" s="2" t="s">
        <v>249</v>
      </c>
      <c r="D55" s="2" t="s">
        <v>250</v>
      </c>
      <c r="E55" s="2" t="s">
        <v>251</v>
      </c>
      <c r="F55" s="2">
        <f t="shared" si="4"/>
        <v>5</v>
      </c>
      <c r="G55" s="2" t="str">
        <f t="shared" si="5"/>
        <v>1895</v>
      </c>
      <c r="H55" s="2" t="str">
        <f t="shared" si="6"/>
        <v/>
      </c>
      <c r="I55" s="2">
        <f t="shared" si="7"/>
        <v>1</v>
      </c>
      <c r="J55" s="2">
        <f t="shared" si="8"/>
        <v>5</v>
      </c>
      <c r="K55" s="2" t="str">
        <f t="shared" si="9"/>
        <v>1912</v>
      </c>
      <c r="L55" s="2" t="str">
        <f t="shared" si="10"/>
        <v/>
      </c>
      <c r="M55" s="2">
        <f t="shared" si="11"/>
        <v>1</v>
      </c>
      <c r="N55" s="1" t="s">
        <v>6</v>
      </c>
      <c r="O55" s="2" t="str">
        <f t="shared" si="12"/>
        <v xml:space="preserve">Traaserud, Anders         </v>
      </c>
      <c r="P55" s="2" t="str">
        <f t="shared" si="13"/>
        <v>1895</v>
      </c>
      <c r="Q55" s="2" t="str">
        <f t="shared" si="14"/>
        <v>1912</v>
      </c>
    </row>
    <row r="56" spans="2:17" x14ac:dyDescent="0.25">
      <c r="B56" s="2" t="s">
        <v>252</v>
      </c>
      <c r="C56" s="2" t="s">
        <v>253</v>
      </c>
      <c r="D56" s="2" t="s">
        <v>71</v>
      </c>
      <c r="E56" s="2" t="s">
        <v>254</v>
      </c>
      <c r="F56" s="2">
        <f t="shared" si="4"/>
        <v>5</v>
      </c>
      <c r="G56" s="2" t="str">
        <f t="shared" si="5"/>
        <v>1819</v>
      </c>
      <c r="H56" s="2" t="str">
        <f t="shared" si="6"/>
        <v/>
      </c>
      <c r="I56" s="2">
        <f t="shared" si="7"/>
        <v>1</v>
      </c>
      <c r="J56" s="2">
        <f t="shared" si="8"/>
        <v>5</v>
      </c>
      <c r="K56" s="2" t="str">
        <f t="shared" si="9"/>
        <v>1908</v>
      </c>
      <c r="L56" s="2" t="str">
        <f t="shared" si="10"/>
        <v/>
      </c>
      <c r="M56" s="2">
        <f t="shared" si="11"/>
        <v>1</v>
      </c>
      <c r="N56" s="1" t="s">
        <v>6</v>
      </c>
      <c r="O56" s="2" t="str">
        <f t="shared" si="12"/>
        <v xml:space="preserve">Traaseryd, Johannes       </v>
      </c>
      <c r="P56" s="2" t="str">
        <f t="shared" si="13"/>
        <v>1819</v>
      </c>
      <c r="Q56" s="2" t="str">
        <f t="shared" si="14"/>
        <v>1908</v>
      </c>
    </row>
    <row r="57" spans="2:17" x14ac:dyDescent="0.25">
      <c r="B57" s="2" t="s">
        <v>255</v>
      </c>
      <c r="C57" s="2" t="s">
        <v>256</v>
      </c>
      <c r="D57" s="2" t="s">
        <v>257</v>
      </c>
      <c r="E57" s="2" t="s">
        <v>258</v>
      </c>
      <c r="F57" s="2">
        <f t="shared" si="4"/>
        <v>5</v>
      </c>
      <c r="G57" s="2" t="str">
        <f t="shared" si="5"/>
        <v>1868</v>
      </c>
      <c r="H57" s="2" t="str">
        <f t="shared" si="6"/>
        <v/>
      </c>
      <c r="I57" s="2">
        <f t="shared" si="7"/>
        <v>1</v>
      </c>
      <c r="J57" s="2">
        <f t="shared" si="8"/>
        <v>5</v>
      </c>
      <c r="K57" s="2" t="str">
        <f t="shared" si="9"/>
        <v>1915</v>
      </c>
      <c r="L57" s="2" t="str">
        <f t="shared" si="10"/>
        <v/>
      </c>
      <c r="M57" s="2">
        <f t="shared" si="11"/>
        <v>1</v>
      </c>
      <c r="N57" s="1" t="s">
        <v>6</v>
      </c>
      <c r="O57" s="2" t="str">
        <f t="shared" si="12"/>
        <v xml:space="preserve">Walby, Sophia             </v>
      </c>
      <c r="P57" s="2" t="str">
        <f t="shared" si="13"/>
        <v>1868</v>
      </c>
      <c r="Q57" s="2" t="str">
        <f t="shared" si="14"/>
        <v>1915</v>
      </c>
    </row>
    <row r="58" spans="2:17" x14ac:dyDescent="0.25">
      <c r="B58" s="2" t="s">
        <v>259</v>
      </c>
      <c r="C58" s="2" t="s">
        <v>260</v>
      </c>
      <c r="D58" s="2" t="s">
        <v>261</v>
      </c>
      <c r="E58" s="2" t="s">
        <v>262</v>
      </c>
      <c r="F58" s="2">
        <f t="shared" si="4"/>
        <v>5</v>
      </c>
      <c r="G58" s="2" t="str">
        <f t="shared" si="5"/>
        <v>1898</v>
      </c>
      <c r="H58" s="2" t="str">
        <f t="shared" si="6"/>
        <v/>
      </c>
      <c r="I58" s="2">
        <f t="shared" si="7"/>
        <v>1</v>
      </c>
      <c r="J58" s="2">
        <f t="shared" si="8"/>
        <v>5</v>
      </c>
      <c r="K58" s="2" t="str">
        <f t="shared" si="9"/>
        <v>1919</v>
      </c>
      <c r="L58" s="2" t="str">
        <f t="shared" si="10"/>
        <v/>
      </c>
      <c r="M58" s="2">
        <f t="shared" si="11"/>
        <v>1</v>
      </c>
      <c r="N58" s="1" t="s">
        <v>6</v>
      </c>
      <c r="O58" s="2" t="str">
        <f t="shared" si="12"/>
        <v xml:space="preserve">Wigesland, Minnie         </v>
      </c>
      <c r="P58" s="2" t="str">
        <f t="shared" si="13"/>
        <v>1898</v>
      </c>
      <c r="Q58" s="2" t="str">
        <f t="shared" si="14"/>
        <v>1919</v>
      </c>
    </row>
    <row r="59" spans="2:17" x14ac:dyDescent="0.25">
      <c r="B59" s="2" t="s">
        <v>263</v>
      </c>
      <c r="C59" s="2" t="s">
        <v>264</v>
      </c>
      <c r="D59" s="2" t="s">
        <v>265</v>
      </c>
      <c r="E59" s="2" t="s">
        <v>266</v>
      </c>
      <c r="F59" s="2">
        <f t="shared" si="4"/>
        <v>5</v>
      </c>
      <c r="G59" s="2" t="str">
        <f t="shared" si="5"/>
        <v>1826</v>
      </c>
      <c r="H59" s="2" t="str">
        <f t="shared" si="6"/>
        <v/>
      </c>
      <c r="I59" s="2">
        <f t="shared" si="7"/>
        <v>1</v>
      </c>
      <c r="J59" s="2">
        <f t="shared" si="8"/>
        <v>5</v>
      </c>
      <c r="K59" s="2" t="str">
        <f t="shared" si="9"/>
        <v>1852</v>
      </c>
      <c r="L59" s="2" t="str">
        <f t="shared" si="10"/>
        <v/>
      </c>
      <c r="M59" s="2">
        <f t="shared" si="11"/>
        <v>1</v>
      </c>
      <c r="N59" s="1" t="s">
        <v>6</v>
      </c>
      <c r="O59" s="2" t="str">
        <f t="shared" si="12"/>
        <v xml:space="preserve">Wik, thor P.              </v>
      </c>
      <c r="P59" s="2" t="str">
        <f t="shared" si="13"/>
        <v>1826</v>
      </c>
      <c r="Q59" s="2" t="str">
        <f t="shared" si="14"/>
        <v>1852</v>
      </c>
    </row>
    <row r="60" spans="2:17" x14ac:dyDescent="0.25">
      <c r="B60" s="2"/>
      <c r="C60" s="2"/>
      <c r="D60" s="2"/>
      <c r="E60" s="2"/>
    </row>
    <row r="61" spans="2:17" x14ac:dyDescent="0.25">
      <c r="B61" s="2"/>
      <c r="C61" s="2"/>
      <c r="D61" s="2"/>
      <c r="E61" s="2"/>
    </row>
    <row r="62" spans="2:17" x14ac:dyDescent="0.25">
      <c r="B62" s="2"/>
      <c r="C62" s="2"/>
      <c r="D62" s="2"/>
      <c r="E6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200"/>
  <sheetViews>
    <sheetView tabSelected="1" topLeftCell="A21" workbookViewId="0">
      <selection activeCell="A4" sqref="A4:XFD184"/>
    </sheetView>
  </sheetViews>
  <sheetFormatPr defaultRowHeight="15" x14ac:dyDescent="0.25"/>
  <cols>
    <col min="1" max="1" width="5.7109375" style="30" customWidth="1"/>
    <col min="2" max="2" width="30.7109375" style="29" customWidth="1"/>
    <col min="3" max="4" width="20.7109375" style="30" customWidth="1"/>
    <col min="5" max="5" width="50.7109375" style="29" customWidth="1"/>
    <col min="6" max="6" width="8.7109375" style="29" customWidth="1"/>
    <col min="7" max="12" width="2.7109375" style="29" customWidth="1"/>
    <col min="13" max="13" width="8.7109375" style="29" customWidth="1"/>
    <col min="14" max="14" width="9.140625" style="30"/>
    <col min="15" max="24" width="9.140625" style="29"/>
    <col min="26" max="16384" width="9.140625" style="2"/>
  </cols>
  <sheetData>
    <row r="1" spans="1:34" ht="26.25" x14ac:dyDescent="0.4">
      <c r="A1" s="25"/>
      <c r="B1" s="26"/>
      <c r="C1" s="27" t="s">
        <v>308</v>
      </c>
      <c r="D1" s="28" t="s">
        <v>8</v>
      </c>
      <c r="E1" s="24"/>
      <c r="F1" s="24"/>
      <c r="G1" s="24"/>
      <c r="H1" s="24"/>
      <c r="I1" s="24"/>
      <c r="J1" s="24"/>
      <c r="K1" s="24"/>
      <c r="L1" s="24"/>
      <c r="M1" s="24"/>
      <c r="T1" s="30" t="s">
        <v>30</v>
      </c>
      <c r="U1" s="29" t="s">
        <v>33</v>
      </c>
      <c r="V1" s="29" t="s">
        <v>32</v>
      </c>
      <c r="W1" s="29" t="s">
        <v>32</v>
      </c>
      <c r="X1" s="29" t="s">
        <v>32</v>
      </c>
    </row>
    <row r="2" spans="1:34" x14ac:dyDescent="0.25">
      <c r="A2" s="25"/>
      <c r="C2" s="29"/>
      <c r="D2" s="24"/>
      <c r="E2" s="31"/>
      <c r="F2" s="31"/>
      <c r="G2" s="31"/>
      <c r="H2" s="31"/>
      <c r="I2" s="31"/>
      <c r="J2" s="31"/>
      <c r="K2" s="31"/>
      <c r="L2" s="31"/>
      <c r="M2" s="31"/>
      <c r="T2" s="30" t="s">
        <v>31</v>
      </c>
      <c r="U2" s="29" t="s">
        <v>34</v>
      </c>
      <c r="V2" s="29" t="s">
        <v>16</v>
      </c>
      <c r="W2" s="29" t="s">
        <v>15</v>
      </c>
      <c r="X2" s="29" t="s">
        <v>35</v>
      </c>
    </row>
    <row r="3" spans="1:34" x14ac:dyDescent="0.25">
      <c r="A3" s="26" t="s">
        <v>9</v>
      </c>
      <c r="B3" s="26"/>
      <c r="C3" s="24"/>
      <c r="D3" s="26">
        <f>R3</f>
        <v>154</v>
      </c>
      <c r="E3" s="32" t="s">
        <v>10</v>
      </c>
      <c r="F3" s="32"/>
      <c r="G3" s="32"/>
      <c r="H3" s="32"/>
      <c r="I3" s="32"/>
      <c r="J3" s="32"/>
      <c r="K3" s="32"/>
      <c r="L3" s="32"/>
      <c r="M3" s="32"/>
      <c r="N3" s="30">
        <f>N185</f>
        <v>0</v>
      </c>
      <c r="O3" s="29">
        <f>O185</f>
        <v>58</v>
      </c>
      <c r="P3" s="29">
        <f t="shared" ref="P3:S3" si="0">P185</f>
        <v>153</v>
      </c>
      <c r="Q3" s="29">
        <f t="shared" si="0"/>
        <v>0</v>
      </c>
      <c r="R3" s="29">
        <f t="shared" si="0"/>
        <v>154</v>
      </c>
      <c r="S3" s="29">
        <f t="shared" si="0"/>
        <v>57</v>
      </c>
      <c r="T3" s="33">
        <f>P3/S3*O3</f>
        <v>155.68421052631578</v>
      </c>
      <c r="U3" s="34">
        <f>R3/T3</f>
        <v>0.9891818796484112</v>
      </c>
      <c r="V3" s="34">
        <f>O3/T3</f>
        <v>0.37254901960784315</v>
      </c>
      <c r="W3" s="34">
        <f>P3/T3</f>
        <v>0.98275862068965525</v>
      </c>
      <c r="X3" s="34">
        <f>Q3/T3</f>
        <v>0</v>
      </c>
    </row>
    <row r="4" spans="1:34" ht="15.75" x14ac:dyDescent="0.25">
      <c r="A4" s="22" t="s">
        <v>309</v>
      </c>
      <c r="B4" s="23" t="s">
        <v>660</v>
      </c>
      <c r="C4" s="22" t="s">
        <v>11</v>
      </c>
      <c r="D4" s="22" t="s">
        <v>12</v>
      </c>
      <c r="E4" s="22" t="s">
        <v>13</v>
      </c>
      <c r="F4" s="22" t="s">
        <v>310</v>
      </c>
      <c r="G4" s="22" t="s">
        <v>311</v>
      </c>
      <c r="H4" s="22" t="s">
        <v>312</v>
      </c>
      <c r="I4" s="22" t="s">
        <v>313</v>
      </c>
      <c r="J4" s="22" t="s">
        <v>314</v>
      </c>
      <c r="K4" s="22" t="s">
        <v>315</v>
      </c>
      <c r="L4" s="22" t="s">
        <v>316</v>
      </c>
      <c r="M4" s="22" t="s">
        <v>16</v>
      </c>
      <c r="N4" s="13" t="s">
        <v>694</v>
      </c>
      <c r="O4" s="13" t="s">
        <v>16</v>
      </c>
      <c r="P4" s="13" t="s">
        <v>15</v>
      </c>
      <c r="Q4" s="12" t="s">
        <v>35</v>
      </c>
      <c r="R4" s="13" t="s">
        <v>17</v>
      </c>
      <c r="S4" s="13" t="s">
        <v>7</v>
      </c>
      <c r="T4" s="15"/>
      <c r="Y4" s="2"/>
    </row>
    <row r="5" spans="1:34" x14ac:dyDescent="0.25">
      <c r="A5" s="29"/>
      <c r="B5" s="29" t="s">
        <v>317</v>
      </c>
      <c r="C5" s="35">
        <v>1819</v>
      </c>
      <c r="D5" s="29" t="s">
        <v>318</v>
      </c>
      <c r="E5" s="29" t="s">
        <v>687</v>
      </c>
      <c r="F5" s="30">
        <v>469472</v>
      </c>
      <c r="G5" s="36"/>
      <c r="H5" s="36"/>
      <c r="I5" s="36"/>
      <c r="J5" s="36"/>
      <c r="K5" s="36"/>
      <c r="L5" s="36"/>
      <c r="M5" s="36">
        <v>207003</v>
      </c>
      <c r="N5" s="24" t="str">
        <f>IF(I5="","",1)</f>
        <v/>
      </c>
      <c r="O5" s="24">
        <f>IF(M5="","",1)</f>
        <v>1</v>
      </c>
      <c r="P5" s="24">
        <f>IF(F5="","",1)</f>
        <v>1</v>
      </c>
      <c r="Q5" s="24" t="str">
        <f>IF(H5="","",1)</f>
        <v/>
      </c>
      <c r="R5" s="30">
        <f>IF(SUM(O5:Q5)&gt;0,1,"")</f>
        <v>1</v>
      </c>
      <c r="S5" s="30">
        <f>IF(SUM(O5:P5)=2,1,"")</f>
        <v>1</v>
      </c>
      <c r="Y5" s="2"/>
      <c r="AB5" s="19"/>
      <c r="AC5" s="19"/>
      <c r="AD5" s="19"/>
      <c r="AE5" s="19"/>
    </row>
    <row r="6" spans="1:34" x14ac:dyDescent="0.25">
      <c r="A6" s="29"/>
      <c r="B6" s="2" t="s">
        <v>690</v>
      </c>
      <c r="C6" s="35" t="s">
        <v>269</v>
      </c>
      <c r="D6" s="29" t="s">
        <v>319</v>
      </c>
      <c r="E6" s="29" t="s">
        <v>26</v>
      </c>
      <c r="F6" s="30">
        <v>469469</v>
      </c>
      <c r="G6" s="36"/>
      <c r="H6" s="36"/>
      <c r="I6" s="36"/>
      <c r="J6" s="36"/>
      <c r="K6" s="36"/>
      <c r="L6" s="36"/>
      <c r="M6" s="36">
        <v>207002</v>
      </c>
      <c r="N6" s="24" t="str">
        <f>IF(I6="","",1)</f>
        <v/>
      </c>
      <c r="O6" s="24">
        <f>IF(M6="","",1)</f>
        <v>1</v>
      </c>
      <c r="P6" s="24">
        <f>IF(F6="","",1)</f>
        <v>1</v>
      </c>
      <c r="Q6" s="24" t="str">
        <f>IF(H6="","",1)</f>
        <v/>
      </c>
      <c r="R6" s="30">
        <f>IF(SUM(O6:Q6)&gt;0,1,"")</f>
        <v>1</v>
      </c>
      <c r="S6" s="30">
        <f>IF(SUM(O6:P6)=2,1,"")</f>
        <v>1</v>
      </c>
      <c r="Y6" s="2"/>
      <c r="AB6" s="19"/>
      <c r="AC6" s="19"/>
      <c r="AD6" s="19"/>
      <c r="AE6" s="19"/>
    </row>
    <row r="7" spans="1:34" x14ac:dyDescent="0.25">
      <c r="A7" s="29"/>
      <c r="B7" s="2" t="s">
        <v>691</v>
      </c>
      <c r="C7" s="35" t="s">
        <v>271</v>
      </c>
      <c r="D7" s="29" t="s">
        <v>320</v>
      </c>
      <c r="E7" s="29" t="s">
        <v>26</v>
      </c>
      <c r="F7" s="30">
        <v>469478</v>
      </c>
      <c r="G7" s="36"/>
      <c r="H7" s="36"/>
      <c r="I7" s="36"/>
      <c r="J7" s="36"/>
      <c r="K7" s="36"/>
      <c r="L7" s="36"/>
      <c r="M7" s="36">
        <v>207010</v>
      </c>
      <c r="N7" s="24" t="str">
        <f>IF(I7="","",1)</f>
        <v/>
      </c>
      <c r="O7" s="24">
        <f>IF(M7="","",1)</f>
        <v>1</v>
      </c>
      <c r="P7" s="24">
        <f>IF(F7="","",1)</f>
        <v>1</v>
      </c>
      <c r="Q7" s="24" t="str">
        <f>IF(H7="","",1)</f>
        <v/>
      </c>
      <c r="R7" s="30">
        <f>IF(SUM(O7:Q7)&gt;0,1,"")</f>
        <v>1</v>
      </c>
      <c r="S7" s="30">
        <f>IF(SUM(O7:P7)=2,1,"")</f>
        <v>1</v>
      </c>
      <c r="Y7" s="2"/>
      <c r="AB7" s="19"/>
      <c r="AC7" s="19"/>
      <c r="AD7" s="19"/>
      <c r="AE7" s="19"/>
    </row>
    <row r="8" spans="1:34" x14ac:dyDescent="0.25">
      <c r="A8" s="29"/>
      <c r="B8" s="29" t="s">
        <v>321</v>
      </c>
      <c r="C8" s="29" t="s">
        <v>322</v>
      </c>
      <c r="D8" s="29" t="s">
        <v>323</v>
      </c>
      <c r="E8" s="29" t="s">
        <v>693</v>
      </c>
      <c r="F8" s="30">
        <v>469479</v>
      </c>
      <c r="G8" s="36"/>
      <c r="H8" s="36"/>
      <c r="I8" s="36"/>
      <c r="J8" s="36"/>
      <c r="K8" s="36"/>
      <c r="L8" s="36"/>
      <c r="M8" s="36">
        <v>207021</v>
      </c>
      <c r="N8" s="24" t="str">
        <f>IF(I8="","",1)</f>
        <v/>
      </c>
      <c r="O8" s="24">
        <f>IF(M8="","",1)</f>
        <v>1</v>
      </c>
      <c r="P8" s="24">
        <f>IF(F8="","",1)</f>
        <v>1</v>
      </c>
      <c r="Q8" s="24" t="str">
        <f>IF(H8="","",1)</f>
        <v/>
      </c>
      <c r="R8" s="30">
        <f>IF(SUM(O8:Q8)&gt;0,1,"")</f>
        <v>1</v>
      </c>
      <c r="S8" s="30">
        <f>IF(SUM(O8:P8)=2,1,"")</f>
        <v>1</v>
      </c>
      <c r="Y8" s="2"/>
      <c r="AB8" s="19"/>
      <c r="AC8" s="19"/>
      <c r="AD8" s="19"/>
      <c r="AE8" s="19"/>
    </row>
    <row r="9" spans="1:34" x14ac:dyDescent="0.25">
      <c r="A9" s="29"/>
      <c r="B9" s="29" t="s">
        <v>324</v>
      </c>
      <c r="C9" s="35" t="s">
        <v>273</v>
      </c>
      <c r="D9" s="29" t="s">
        <v>325</v>
      </c>
      <c r="F9" s="30">
        <v>469493</v>
      </c>
      <c r="G9" s="36"/>
      <c r="H9" s="36"/>
      <c r="I9" s="36"/>
      <c r="J9" s="36"/>
      <c r="K9" s="36"/>
      <c r="L9" s="36"/>
      <c r="M9" s="36">
        <v>207038</v>
      </c>
      <c r="N9" s="24" t="str">
        <f>IF(I9="","",1)</f>
        <v/>
      </c>
      <c r="O9" s="24">
        <f>IF(M9="","",1)</f>
        <v>1</v>
      </c>
      <c r="P9" s="24">
        <f>IF(F9="","",1)</f>
        <v>1</v>
      </c>
      <c r="Q9" s="24" t="str">
        <f>IF(H9="","",1)</f>
        <v/>
      </c>
      <c r="R9" s="30">
        <f>IF(SUM(O9:Q9)&gt;0,1,"")</f>
        <v>1</v>
      </c>
      <c r="S9" s="30">
        <f>IF(SUM(O9:P9)=2,1,"")</f>
        <v>1</v>
      </c>
      <c r="Y9" s="2"/>
      <c r="AB9" s="19"/>
      <c r="AC9" s="19"/>
      <c r="AD9" s="19"/>
      <c r="AE9" s="19"/>
    </row>
    <row r="10" spans="1:34" ht="15.75" x14ac:dyDescent="0.25">
      <c r="A10" s="21" t="s">
        <v>309</v>
      </c>
      <c r="B10" s="20" t="s">
        <v>661</v>
      </c>
      <c r="C10" s="21" t="s">
        <v>11</v>
      </c>
      <c r="D10" s="21" t="s">
        <v>12</v>
      </c>
      <c r="E10" s="21" t="s">
        <v>13</v>
      </c>
      <c r="F10" s="18"/>
      <c r="G10" s="18"/>
      <c r="H10" s="18"/>
      <c r="I10" s="18"/>
      <c r="J10" s="18"/>
      <c r="K10" s="18"/>
      <c r="L10" s="18"/>
      <c r="M10" s="36" t="s">
        <v>26</v>
      </c>
      <c r="N10" s="24" t="str">
        <f>IF(I10="","",1)</f>
        <v/>
      </c>
      <c r="O10" s="24" t="str">
        <f>IF(M10="","",1)</f>
        <v/>
      </c>
      <c r="P10" s="24" t="str">
        <f>IF(F10="","",1)</f>
        <v/>
      </c>
      <c r="Q10" s="24" t="str">
        <f>IF(H10="","",1)</f>
        <v/>
      </c>
      <c r="R10" s="30" t="str">
        <f>IF(SUM(O10:Q10)&gt;0,1,"")</f>
        <v/>
      </c>
      <c r="S10" s="30" t="str">
        <f>IF(SUM(O10:P10)=2,1,"")</f>
        <v/>
      </c>
      <c r="Y10" s="2"/>
    </row>
    <row r="11" spans="1:34" x14ac:dyDescent="0.25">
      <c r="A11" s="29"/>
      <c r="B11" s="29" t="s">
        <v>326</v>
      </c>
      <c r="C11" s="35" t="s">
        <v>272</v>
      </c>
      <c r="D11" s="29" t="s">
        <v>327</v>
      </c>
      <c r="F11" s="30">
        <v>469495</v>
      </c>
      <c r="G11" s="36"/>
      <c r="H11" s="36"/>
      <c r="I11" s="36"/>
      <c r="J11" s="36"/>
      <c r="K11" s="36"/>
      <c r="L11" s="36"/>
      <c r="M11" s="36"/>
      <c r="N11" s="24" t="str">
        <f>IF(I11="","",1)</f>
        <v/>
      </c>
      <c r="O11" s="24" t="str">
        <f>IF(M11="","",1)</f>
        <v/>
      </c>
      <c r="P11" s="24">
        <f>IF(F11="","",1)</f>
        <v>1</v>
      </c>
      <c r="Q11" s="24" t="str">
        <f>IF(H11="","",1)</f>
        <v/>
      </c>
      <c r="R11" s="30">
        <f>IF(SUM(O11:Q11)&gt;0,1,"")</f>
        <v>1</v>
      </c>
      <c r="S11" s="30" t="str">
        <f>IF(SUM(O11:P11)=2,1,"")</f>
        <v/>
      </c>
      <c r="Y11" s="2"/>
      <c r="AB11" s="19"/>
      <c r="AC11" s="19"/>
      <c r="AD11" s="19"/>
      <c r="AE11" s="19"/>
    </row>
    <row r="12" spans="1:34" x14ac:dyDescent="0.25">
      <c r="A12" s="29"/>
      <c r="B12" s="29" t="s">
        <v>328</v>
      </c>
      <c r="C12" s="29" t="s">
        <v>329</v>
      </c>
      <c r="D12" s="29" t="s">
        <v>330</v>
      </c>
      <c r="F12" s="30">
        <v>469476</v>
      </c>
      <c r="G12" s="36"/>
      <c r="H12" s="36"/>
      <c r="I12" s="36"/>
      <c r="J12" s="36"/>
      <c r="K12" s="36"/>
      <c r="L12" s="36"/>
      <c r="M12" s="36"/>
      <c r="N12" s="24" t="str">
        <f>IF(I12="","",1)</f>
        <v/>
      </c>
      <c r="O12" s="24" t="str">
        <f>IF(M12="","",1)</f>
        <v/>
      </c>
      <c r="P12" s="24">
        <f>IF(F12="","",1)</f>
        <v>1</v>
      </c>
      <c r="Q12" s="24" t="str">
        <f>IF(H12="","",1)</f>
        <v/>
      </c>
      <c r="R12" s="30">
        <f>IF(SUM(O12:Q12)&gt;0,1,"")</f>
        <v>1</v>
      </c>
      <c r="S12" s="30" t="str">
        <f>IF(SUM(O12:P12)=2,1,"")</f>
        <v/>
      </c>
      <c r="Y12" s="2"/>
      <c r="AB12" s="19"/>
      <c r="AC12" s="19"/>
      <c r="AD12" s="19"/>
      <c r="AE12" s="19"/>
      <c r="AF12" s="19"/>
      <c r="AG12" s="19"/>
      <c r="AH12" s="19"/>
    </row>
    <row r="13" spans="1:34" x14ac:dyDescent="0.25">
      <c r="A13" s="29"/>
      <c r="B13" s="29" t="s">
        <v>331</v>
      </c>
      <c r="C13" s="35" t="s">
        <v>332</v>
      </c>
      <c r="D13" s="35" t="s">
        <v>333</v>
      </c>
      <c r="F13" s="30">
        <v>469371</v>
      </c>
      <c r="G13" s="36"/>
      <c r="H13" s="36"/>
      <c r="I13" s="36"/>
      <c r="J13" s="36"/>
      <c r="K13" s="36"/>
      <c r="L13" s="36"/>
      <c r="M13" s="36"/>
      <c r="N13" s="24" t="str">
        <f>IF(I13="","",1)</f>
        <v/>
      </c>
      <c r="O13" s="24" t="str">
        <f>IF(M13="","",1)</f>
        <v/>
      </c>
      <c r="P13" s="24">
        <f>IF(F13="","",1)</f>
        <v>1</v>
      </c>
      <c r="Q13" s="24" t="str">
        <f>IF(H13="","",1)</f>
        <v/>
      </c>
      <c r="R13" s="30">
        <f>IF(SUM(O13:Q13)&gt;0,1,"")</f>
        <v>1</v>
      </c>
      <c r="S13" s="30" t="str">
        <f>IF(SUM(O13:P13)=2,1,"")</f>
        <v/>
      </c>
      <c r="Y13" s="2"/>
    </row>
    <row r="14" spans="1:34" x14ac:dyDescent="0.25">
      <c r="A14" s="29"/>
      <c r="B14" s="29" t="s">
        <v>334</v>
      </c>
      <c r="C14" s="35" t="s">
        <v>335</v>
      </c>
      <c r="D14" s="35" t="s">
        <v>336</v>
      </c>
      <c r="F14" s="30">
        <v>469372</v>
      </c>
      <c r="G14" s="36"/>
      <c r="H14" s="36"/>
      <c r="I14" s="36"/>
      <c r="J14" s="36"/>
      <c r="K14" s="36"/>
      <c r="L14" s="36"/>
      <c r="M14" s="36"/>
      <c r="N14" s="24" t="str">
        <f>IF(I14="","",1)</f>
        <v/>
      </c>
      <c r="O14" s="24" t="str">
        <f>IF(M14="","",1)</f>
        <v/>
      </c>
      <c r="P14" s="24">
        <f>IF(F14="","",1)</f>
        <v>1</v>
      </c>
      <c r="Q14" s="24" t="str">
        <f>IF(H14="","",1)</f>
        <v/>
      </c>
      <c r="R14" s="30">
        <f>IF(SUM(O14:Q14)&gt;0,1,"")</f>
        <v>1</v>
      </c>
      <c r="S14" s="30" t="str">
        <f>IF(SUM(O14:P14)=2,1,"")</f>
        <v/>
      </c>
      <c r="Y14" s="2"/>
    </row>
    <row r="15" spans="1:34" x14ac:dyDescent="0.25">
      <c r="A15" s="29"/>
      <c r="B15" s="29" t="s">
        <v>337</v>
      </c>
      <c r="C15" s="35" t="s">
        <v>338</v>
      </c>
      <c r="D15" s="35" t="s">
        <v>339</v>
      </c>
      <c r="F15" s="30">
        <v>469370</v>
      </c>
      <c r="G15" s="36"/>
      <c r="H15" s="36"/>
      <c r="I15" s="36"/>
      <c r="J15" s="36"/>
      <c r="K15" s="36"/>
      <c r="L15" s="36"/>
      <c r="M15" s="36"/>
      <c r="N15" s="24" t="str">
        <f>IF(I15="","",1)</f>
        <v/>
      </c>
      <c r="O15" s="24" t="str">
        <f>IF(M15="","",1)</f>
        <v/>
      </c>
      <c r="P15" s="24">
        <f>IF(F15="","",1)</f>
        <v>1</v>
      </c>
      <c r="Q15" s="24" t="str">
        <f>IF(H15="","",1)</f>
        <v/>
      </c>
      <c r="R15" s="30">
        <f>IF(SUM(O15:Q15)&gt;0,1,"")</f>
        <v>1</v>
      </c>
      <c r="S15" s="30" t="str">
        <f>IF(SUM(O15:P15)=2,1,"")</f>
        <v/>
      </c>
      <c r="Y15" s="2"/>
    </row>
    <row r="16" spans="1:34" x14ac:dyDescent="0.25">
      <c r="A16" s="29"/>
      <c r="B16" s="29" t="s">
        <v>340</v>
      </c>
      <c r="C16" s="29" t="s">
        <v>341</v>
      </c>
      <c r="D16" s="29" t="s">
        <v>342</v>
      </c>
      <c r="F16" s="30">
        <v>469474</v>
      </c>
      <c r="G16" s="36"/>
      <c r="H16" s="36"/>
      <c r="I16" s="36"/>
      <c r="J16" s="36"/>
      <c r="K16" s="36"/>
      <c r="L16" s="36"/>
      <c r="M16" s="36"/>
      <c r="N16" s="24" t="str">
        <f>IF(I16="","",1)</f>
        <v/>
      </c>
      <c r="O16" s="24" t="str">
        <f>IF(M16="","",1)</f>
        <v/>
      </c>
      <c r="P16" s="24">
        <f>IF(F16="","",1)</f>
        <v>1</v>
      </c>
      <c r="Q16" s="24" t="str">
        <f>IF(H16="","",1)</f>
        <v/>
      </c>
      <c r="R16" s="30">
        <f>IF(SUM(O16:Q16)&gt;0,1,"")</f>
        <v>1</v>
      </c>
      <c r="S16" s="30" t="str">
        <f>IF(SUM(O16:P16)=2,1,"")</f>
        <v/>
      </c>
      <c r="Y16" s="2"/>
      <c r="AB16" s="19"/>
      <c r="AC16" s="19"/>
      <c r="AD16" s="19"/>
      <c r="AE16" s="19"/>
      <c r="AF16" s="19"/>
      <c r="AG16" s="19"/>
      <c r="AH16" s="19"/>
    </row>
    <row r="17" spans="1:34" x14ac:dyDescent="0.25">
      <c r="A17" s="29"/>
      <c r="B17" s="29" t="s">
        <v>343</v>
      </c>
      <c r="C17" s="35" t="s">
        <v>280</v>
      </c>
      <c r="D17" s="35" t="s">
        <v>344</v>
      </c>
      <c r="F17" s="30">
        <v>469369</v>
      </c>
      <c r="G17" s="36"/>
      <c r="H17" s="36"/>
      <c r="I17" s="36"/>
      <c r="J17" s="36"/>
      <c r="K17" s="36"/>
      <c r="L17" s="36"/>
      <c r="M17" s="36"/>
      <c r="N17" s="24" t="str">
        <f>IF(I17="","",1)</f>
        <v/>
      </c>
      <c r="O17" s="24" t="str">
        <f>IF(M17="","",1)</f>
        <v/>
      </c>
      <c r="P17" s="24">
        <f>IF(F17="","",1)</f>
        <v>1</v>
      </c>
      <c r="Q17" s="24" t="str">
        <f>IF(H17="","",1)</f>
        <v/>
      </c>
      <c r="R17" s="30">
        <f>IF(SUM(O17:Q17)&gt;0,1,"")</f>
        <v>1</v>
      </c>
      <c r="S17" s="30" t="str">
        <f>IF(SUM(O17:P17)=2,1,"")</f>
        <v/>
      </c>
      <c r="Y17" s="2"/>
    </row>
    <row r="18" spans="1:34" x14ac:dyDescent="0.25">
      <c r="A18" s="29"/>
      <c r="B18" s="29" t="s">
        <v>345</v>
      </c>
      <c r="C18" s="29" t="s">
        <v>346</v>
      </c>
      <c r="D18" s="29" t="s">
        <v>347</v>
      </c>
      <c r="F18" s="30">
        <v>469486</v>
      </c>
      <c r="G18" s="36"/>
      <c r="H18" s="36"/>
      <c r="I18" s="36"/>
      <c r="J18" s="36"/>
      <c r="K18" s="36"/>
      <c r="L18" s="36"/>
      <c r="M18" s="36"/>
      <c r="N18" s="24" t="str">
        <f>IF(I18="","",1)</f>
        <v/>
      </c>
      <c r="O18" s="24" t="str">
        <f>IF(M18="","",1)</f>
        <v/>
      </c>
      <c r="P18" s="24">
        <f>IF(F18="","",1)</f>
        <v>1</v>
      </c>
      <c r="Q18" s="24" t="str">
        <f>IF(H18="","",1)</f>
        <v/>
      </c>
      <c r="R18" s="30">
        <f>IF(SUM(O18:Q18)&gt;0,1,"")</f>
        <v>1</v>
      </c>
      <c r="S18" s="30" t="str">
        <f>IF(SUM(O18:P18)=2,1,"")</f>
        <v/>
      </c>
      <c r="Y18" s="2"/>
      <c r="AB18" s="19"/>
      <c r="AC18" s="19"/>
      <c r="AD18" s="19"/>
      <c r="AE18" s="19"/>
      <c r="AF18" s="19"/>
      <c r="AG18" s="19"/>
      <c r="AH18" s="19"/>
    </row>
    <row r="19" spans="1:34" x14ac:dyDescent="0.25">
      <c r="A19" s="29"/>
      <c r="B19" s="29" t="s">
        <v>348</v>
      </c>
      <c r="C19" s="29" t="s">
        <v>349</v>
      </c>
      <c r="D19" s="29" t="s">
        <v>350</v>
      </c>
      <c r="F19" s="30">
        <v>469492</v>
      </c>
      <c r="G19" s="36"/>
      <c r="H19" s="36"/>
      <c r="I19" s="36"/>
      <c r="J19" s="36"/>
      <c r="K19" s="36"/>
      <c r="L19" s="36"/>
      <c r="M19" s="36"/>
      <c r="N19" s="24" t="str">
        <f>IF(I19="","",1)</f>
        <v/>
      </c>
      <c r="O19" s="24" t="str">
        <f>IF(M19="","",1)</f>
        <v/>
      </c>
      <c r="P19" s="24">
        <f>IF(F19="","",1)</f>
        <v>1</v>
      </c>
      <c r="Q19" s="24" t="str">
        <f>IF(H19="","",1)</f>
        <v/>
      </c>
      <c r="R19" s="30">
        <f>IF(SUM(O19:Q19)&gt;0,1,"")</f>
        <v>1</v>
      </c>
      <c r="S19" s="30" t="str">
        <f>IF(SUM(O19:P19)=2,1,"")</f>
        <v/>
      </c>
      <c r="Y19" s="2"/>
      <c r="AB19" s="19"/>
      <c r="AC19" s="19"/>
      <c r="AD19" s="19"/>
      <c r="AE19" s="19"/>
    </row>
    <row r="20" spans="1:34" x14ac:dyDescent="0.25">
      <c r="A20" s="29"/>
      <c r="B20" s="2" t="s">
        <v>692</v>
      </c>
      <c r="C20" s="35" t="s">
        <v>267</v>
      </c>
      <c r="D20" s="35" t="s">
        <v>272</v>
      </c>
      <c r="E20" s="29" t="s">
        <v>26</v>
      </c>
      <c r="F20" s="30">
        <v>469480</v>
      </c>
      <c r="G20" s="36"/>
      <c r="H20" s="36"/>
      <c r="I20" s="36"/>
      <c r="J20" s="36"/>
      <c r="K20" s="36"/>
      <c r="L20" s="36"/>
      <c r="M20" s="36">
        <v>207923</v>
      </c>
      <c r="N20" s="24" t="str">
        <f>IF(I20="","",1)</f>
        <v/>
      </c>
      <c r="O20" s="24">
        <f>IF(M20="","",1)</f>
        <v>1</v>
      </c>
      <c r="P20" s="24">
        <f>IF(F20="","",1)</f>
        <v>1</v>
      </c>
      <c r="Q20" s="24" t="str">
        <f>IF(H20="","",1)</f>
        <v/>
      </c>
      <c r="R20" s="30">
        <f>IF(SUM(O20:Q20)&gt;0,1,"")</f>
        <v>1</v>
      </c>
      <c r="S20" s="30">
        <f>IF(SUM(O20:P20)=2,1,"")</f>
        <v>1</v>
      </c>
      <c r="Y20" s="2"/>
      <c r="AB20" s="19"/>
      <c r="AC20" s="19"/>
      <c r="AD20" s="19"/>
      <c r="AE20" s="19"/>
    </row>
    <row r="21" spans="1:34" x14ac:dyDescent="0.25">
      <c r="A21" s="29"/>
      <c r="B21" s="29" t="s">
        <v>351</v>
      </c>
      <c r="C21" s="29" t="s">
        <v>352</v>
      </c>
      <c r="D21" s="29" t="s">
        <v>353</v>
      </c>
      <c r="F21" s="30">
        <v>469489</v>
      </c>
      <c r="G21" s="36"/>
      <c r="H21" s="36"/>
      <c r="I21" s="36"/>
      <c r="J21" s="36"/>
      <c r="K21" s="36"/>
      <c r="L21" s="36"/>
      <c r="M21" s="36"/>
      <c r="N21" s="24" t="str">
        <f>IF(I21="","",1)</f>
        <v/>
      </c>
      <c r="O21" s="24" t="str">
        <f>IF(M21="","",1)</f>
        <v/>
      </c>
      <c r="P21" s="24">
        <f>IF(F21="","",1)</f>
        <v>1</v>
      </c>
      <c r="Q21" s="24" t="str">
        <f>IF(H21="","",1)</f>
        <v/>
      </c>
      <c r="R21" s="30">
        <f>IF(SUM(O21:Q21)&gt;0,1,"")</f>
        <v>1</v>
      </c>
      <c r="S21" s="30" t="str">
        <f>IF(SUM(O21:P21)=2,1,"")</f>
        <v/>
      </c>
      <c r="Y21" s="2"/>
      <c r="AB21" s="19"/>
      <c r="AC21" s="19"/>
      <c r="AD21" s="19"/>
      <c r="AE21" s="19"/>
      <c r="AF21" s="19"/>
      <c r="AG21" s="19"/>
      <c r="AH21" s="19"/>
    </row>
    <row r="22" spans="1:34" ht="15.75" x14ac:dyDescent="0.25">
      <c r="A22" s="21" t="s">
        <v>309</v>
      </c>
      <c r="B22" s="20" t="s">
        <v>662</v>
      </c>
      <c r="C22" s="21" t="s">
        <v>11</v>
      </c>
      <c r="D22" s="21" t="s">
        <v>12</v>
      </c>
      <c r="E22" s="21" t="s">
        <v>13</v>
      </c>
      <c r="F22" s="18"/>
      <c r="G22" s="18"/>
      <c r="H22" s="18"/>
      <c r="I22" s="18"/>
      <c r="J22" s="18"/>
      <c r="K22" s="18"/>
      <c r="L22" s="18"/>
      <c r="M22" s="36" t="s">
        <v>26</v>
      </c>
      <c r="N22" s="24" t="str">
        <f>IF(I22="","",1)</f>
        <v/>
      </c>
      <c r="O22" s="24" t="str">
        <f>IF(M22="","",1)</f>
        <v/>
      </c>
      <c r="P22" s="24" t="str">
        <f>IF(F22="","",1)</f>
        <v/>
      </c>
      <c r="Q22" s="24" t="str">
        <f>IF(H22="","",1)</f>
        <v/>
      </c>
      <c r="R22" s="30" t="str">
        <f>IF(SUM(O22:Q22)&gt;0,1,"")</f>
        <v/>
      </c>
      <c r="S22" s="30" t="str">
        <f>IF(SUM(O22:P22)=2,1,"")</f>
        <v/>
      </c>
      <c r="Y22" s="2"/>
      <c r="Z22" s="19"/>
      <c r="AA22" s="19"/>
    </row>
    <row r="23" spans="1:34" ht="15.75" x14ac:dyDescent="0.25">
      <c r="A23" s="21" t="s">
        <v>309</v>
      </c>
      <c r="B23" s="20" t="s">
        <v>663</v>
      </c>
      <c r="C23" s="21" t="s">
        <v>11</v>
      </c>
      <c r="D23" s="21" t="s">
        <v>12</v>
      </c>
      <c r="E23" s="21" t="s">
        <v>13</v>
      </c>
      <c r="F23" s="18"/>
      <c r="G23" s="18"/>
      <c r="H23" s="18"/>
      <c r="I23" s="18"/>
      <c r="J23" s="18"/>
      <c r="K23" s="18"/>
      <c r="L23" s="18"/>
      <c r="M23" s="36" t="s">
        <v>26</v>
      </c>
      <c r="N23" s="24" t="str">
        <f>IF(I23="","",1)</f>
        <v/>
      </c>
      <c r="O23" s="24" t="str">
        <f>IF(M23="","",1)</f>
        <v/>
      </c>
      <c r="P23" s="24" t="str">
        <f>IF(F23="","",1)</f>
        <v/>
      </c>
      <c r="Q23" s="24" t="str">
        <f>IF(H23="","",1)</f>
        <v/>
      </c>
      <c r="R23" s="30" t="str">
        <f>IF(SUM(O23:Q23)&gt;0,1,"")</f>
        <v/>
      </c>
      <c r="S23" s="30" t="str">
        <f>IF(SUM(O23:P23)=2,1,"")</f>
        <v/>
      </c>
      <c r="Y23" s="2"/>
      <c r="Z23" s="19"/>
      <c r="AA23" s="19"/>
    </row>
    <row r="24" spans="1:34" ht="15.75" x14ac:dyDescent="0.25">
      <c r="A24" s="21" t="s">
        <v>309</v>
      </c>
      <c r="B24" s="20" t="s">
        <v>664</v>
      </c>
      <c r="C24" s="21" t="s">
        <v>11</v>
      </c>
      <c r="D24" s="21" t="s">
        <v>12</v>
      </c>
      <c r="E24" s="21" t="s">
        <v>13</v>
      </c>
      <c r="F24" s="18"/>
      <c r="G24" s="18"/>
      <c r="H24" s="18"/>
      <c r="I24" s="18"/>
      <c r="J24" s="18"/>
      <c r="K24" s="18"/>
      <c r="L24" s="18"/>
      <c r="M24" s="36" t="s">
        <v>26</v>
      </c>
      <c r="N24" s="24" t="str">
        <f>IF(I24="","",1)</f>
        <v/>
      </c>
      <c r="O24" s="24" t="str">
        <f>IF(M24="","",1)</f>
        <v/>
      </c>
      <c r="P24" s="24" t="str">
        <f>IF(F24="","",1)</f>
        <v/>
      </c>
      <c r="Q24" s="24" t="str">
        <f>IF(H24="","",1)</f>
        <v/>
      </c>
      <c r="R24" s="30" t="str">
        <f>IF(SUM(O24:Q24)&gt;0,1,"")</f>
        <v/>
      </c>
      <c r="S24" s="30" t="str">
        <f>IF(SUM(O24:P24)=2,1,"")</f>
        <v/>
      </c>
      <c r="Y24" s="2"/>
      <c r="Z24" s="19"/>
      <c r="AA24" s="19"/>
    </row>
    <row r="25" spans="1:34" x14ac:dyDescent="0.25">
      <c r="A25" s="29"/>
      <c r="B25" s="29" t="s">
        <v>354</v>
      </c>
      <c r="C25" s="35" t="s">
        <v>280</v>
      </c>
      <c r="D25" s="35" t="s">
        <v>355</v>
      </c>
      <c r="F25" s="30">
        <v>469430</v>
      </c>
      <c r="G25" s="36"/>
      <c r="H25" s="36"/>
      <c r="I25" s="36"/>
      <c r="J25" s="36"/>
      <c r="K25" s="36"/>
      <c r="L25" s="36"/>
      <c r="M25" s="36"/>
      <c r="N25" s="24" t="str">
        <f>IF(I25="","",1)</f>
        <v/>
      </c>
      <c r="O25" s="24" t="str">
        <f>IF(M25="","",1)</f>
        <v/>
      </c>
      <c r="P25" s="24">
        <f>IF(F25="","",1)</f>
        <v>1</v>
      </c>
      <c r="Q25" s="24" t="str">
        <f>IF(H25="","",1)</f>
        <v/>
      </c>
      <c r="R25" s="30">
        <f>IF(SUM(O25:Q25)&gt;0,1,"")</f>
        <v>1</v>
      </c>
      <c r="S25" s="30" t="str">
        <f>IF(SUM(O25:P25)=2,1,"")</f>
        <v/>
      </c>
      <c r="Y25" s="2"/>
      <c r="AF25" s="19"/>
      <c r="AG25" s="19"/>
      <c r="AH25" s="19"/>
    </row>
    <row r="26" spans="1:34" x14ac:dyDescent="0.25">
      <c r="A26" s="29"/>
      <c r="B26" s="29" t="s">
        <v>356</v>
      </c>
      <c r="C26" s="35" t="s">
        <v>280</v>
      </c>
      <c r="D26" s="35" t="s">
        <v>357</v>
      </c>
      <c r="F26" s="30">
        <v>469429</v>
      </c>
      <c r="G26" s="36"/>
      <c r="H26" s="36"/>
      <c r="I26" s="36"/>
      <c r="J26" s="36"/>
      <c r="K26" s="36"/>
      <c r="L26" s="36"/>
      <c r="M26" s="36"/>
      <c r="N26" s="24" t="str">
        <f>IF(I26="","",1)</f>
        <v/>
      </c>
      <c r="O26" s="24" t="str">
        <f>IF(M26="","",1)</f>
        <v/>
      </c>
      <c r="P26" s="24">
        <f>IF(F26="","",1)</f>
        <v>1</v>
      </c>
      <c r="Q26" s="24" t="str">
        <f>IF(H26="","",1)</f>
        <v/>
      </c>
      <c r="R26" s="30">
        <f>IF(SUM(O26:Q26)&gt;0,1,"")</f>
        <v>1</v>
      </c>
      <c r="S26" s="30" t="str">
        <f>IF(SUM(O26:P26)=2,1,"")</f>
        <v/>
      </c>
      <c r="Y26" s="2"/>
      <c r="AF26" s="19"/>
      <c r="AG26" s="19"/>
      <c r="AH26" s="19"/>
    </row>
    <row r="27" spans="1:34" x14ac:dyDescent="0.25">
      <c r="A27" s="29"/>
      <c r="B27" s="29" t="s">
        <v>358</v>
      </c>
      <c r="C27" s="35" t="s">
        <v>290</v>
      </c>
      <c r="D27" s="35" t="s">
        <v>359</v>
      </c>
      <c r="F27" s="30">
        <v>469432</v>
      </c>
      <c r="G27" s="36"/>
      <c r="H27" s="36"/>
      <c r="I27" s="36"/>
      <c r="J27" s="36"/>
      <c r="K27" s="36"/>
      <c r="L27" s="36"/>
      <c r="M27" s="36"/>
      <c r="N27" s="24" t="str">
        <f>IF(I27="","",1)</f>
        <v/>
      </c>
      <c r="O27" s="24" t="str">
        <f>IF(M27="","",1)</f>
        <v/>
      </c>
      <c r="P27" s="24">
        <f>IF(F27="","",1)</f>
        <v>1</v>
      </c>
      <c r="Q27" s="24" t="str">
        <f>IF(H27="","",1)</f>
        <v/>
      </c>
      <c r="R27" s="30">
        <f>IF(SUM(O27:Q27)&gt;0,1,"")</f>
        <v>1</v>
      </c>
      <c r="S27" s="30" t="str">
        <f>IF(SUM(O27:P27)=2,1,"")</f>
        <v/>
      </c>
      <c r="Y27" s="2"/>
      <c r="AF27" s="19"/>
      <c r="AG27" s="19"/>
      <c r="AH27" s="19"/>
    </row>
    <row r="28" spans="1:34" x14ac:dyDescent="0.25">
      <c r="A28" s="29"/>
      <c r="B28" s="2" t="s">
        <v>73</v>
      </c>
      <c r="C28" s="35" t="s">
        <v>75</v>
      </c>
      <c r="D28" s="35" t="s">
        <v>76</v>
      </c>
      <c r="E28" s="29" t="s">
        <v>26</v>
      </c>
      <c r="F28" s="30">
        <v>469433</v>
      </c>
      <c r="G28" s="36"/>
      <c r="H28" s="36"/>
      <c r="I28" s="36"/>
      <c r="J28" s="36"/>
      <c r="K28" s="36"/>
      <c r="L28" s="36"/>
      <c r="M28" s="36">
        <v>208857</v>
      </c>
      <c r="N28" s="24" t="str">
        <f>IF(I28="","",1)</f>
        <v/>
      </c>
      <c r="O28" s="24">
        <f>IF(M28="","",1)</f>
        <v>1</v>
      </c>
      <c r="P28" s="24">
        <f>IF(F28="","",1)</f>
        <v>1</v>
      </c>
      <c r="Q28" s="24" t="str">
        <f>IF(H28="","",1)</f>
        <v/>
      </c>
      <c r="R28" s="30">
        <f>IF(SUM(O28:Q28)&gt;0,1,"")</f>
        <v>1</v>
      </c>
      <c r="S28" s="30">
        <f>IF(SUM(O28:P28)=2,1,"")</f>
        <v>1</v>
      </c>
      <c r="Y28" s="2"/>
    </row>
    <row r="29" spans="1:34" x14ac:dyDescent="0.25">
      <c r="A29" s="29"/>
      <c r="B29" s="29" t="s">
        <v>360</v>
      </c>
      <c r="C29" s="35" t="s">
        <v>79</v>
      </c>
      <c r="D29" s="35" t="s">
        <v>80</v>
      </c>
      <c r="E29" s="29" t="s">
        <v>687</v>
      </c>
      <c r="F29" s="30">
        <v>469447</v>
      </c>
      <c r="G29" s="36"/>
      <c r="H29" s="36"/>
      <c r="I29" s="36"/>
      <c r="J29" s="36"/>
      <c r="K29" s="36"/>
      <c r="L29" s="36"/>
      <c r="M29" s="36">
        <v>208868</v>
      </c>
      <c r="N29" s="24" t="str">
        <f>IF(I29="","",1)</f>
        <v/>
      </c>
      <c r="O29" s="24">
        <f>IF(M29="","",1)</f>
        <v>1</v>
      </c>
      <c r="P29" s="24">
        <f>IF(F29="","",1)</f>
        <v>1</v>
      </c>
      <c r="Q29" s="24" t="str">
        <f>IF(H29="","",1)</f>
        <v/>
      </c>
      <c r="R29" s="30">
        <f>IF(SUM(O29:Q29)&gt;0,1,"")</f>
        <v>1</v>
      </c>
      <c r="S29" s="30">
        <f>IF(SUM(O29:P29)=2,1,"")</f>
        <v>1</v>
      </c>
      <c r="Y29" s="2"/>
    </row>
    <row r="30" spans="1:34" x14ac:dyDescent="0.25">
      <c r="A30" s="29"/>
      <c r="B30" s="29" t="s">
        <v>361</v>
      </c>
      <c r="C30" s="35" t="s">
        <v>287</v>
      </c>
      <c r="D30" s="35" t="s">
        <v>282</v>
      </c>
      <c r="F30" s="30">
        <v>469457</v>
      </c>
      <c r="G30" s="36"/>
      <c r="H30" s="36"/>
      <c r="I30" s="36"/>
      <c r="J30" s="36"/>
      <c r="K30" s="36"/>
      <c r="L30" s="36"/>
      <c r="M30" s="36"/>
      <c r="N30" s="24" t="str">
        <f>IF(I30="","",1)</f>
        <v/>
      </c>
      <c r="O30" s="24" t="str">
        <f>IF(M30="","",1)</f>
        <v/>
      </c>
      <c r="P30" s="24">
        <f>IF(F30="","",1)</f>
        <v>1</v>
      </c>
      <c r="Q30" s="24" t="str">
        <f>IF(H30="","",1)</f>
        <v/>
      </c>
      <c r="R30" s="30">
        <f>IF(SUM(O30:Q30)&gt;0,1,"")</f>
        <v>1</v>
      </c>
      <c r="S30" s="30" t="str">
        <f>IF(SUM(O30:P30)=2,1,"")</f>
        <v/>
      </c>
      <c r="Y30" s="2"/>
      <c r="AB30" s="19"/>
      <c r="AC30" s="19"/>
      <c r="AD30" s="19"/>
      <c r="AE30" s="19"/>
      <c r="AF30" s="19"/>
      <c r="AG30" s="19"/>
      <c r="AH30" s="19"/>
    </row>
    <row r="31" spans="1:34" x14ac:dyDescent="0.25">
      <c r="A31" s="29"/>
      <c r="B31" s="29" t="s">
        <v>362</v>
      </c>
      <c r="C31" s="35" t="s">
        <v>363</v>
      </c>
      <c r="D31" s="35" t="s">
        <v>293</v>
      </c>
      <c r="F31" s="30">
        <v>469458</v>
      </c>
      <c r="G31" s="36"/>
      <c r="H31" s="36"/>
      <c r="I31" s="36"/>
      <c r="J31" s="36"/>
      <c r="K31" s="36"/>
      <c r="L31" s="36"/>
      <c r="M31" s="36"/>
      <c r="N31" s="24" t="str">
        <f>IF(I31="","",1)</f>
        <v/>
      </c>
      <c r="O31" s="24" t="str">
        <f>IF(M31="","",1)</f>
        <v/>
      </c>
      <c r="P31" s="24">
        <f>IF(F31="","",1)</f>
        <v>1</v>
      </c>
      <c r="Q31" s="24" t="str">
        <f>IF(H31="","",1)</f>
        <v/>
      </c>
      <c r="R31" s="30">
        <f>IF(SUM(O31:Q31)&gt;0,1,"")</f>
        <v>1</v>
      </c>
      <c r="S31" s="30" t="str">
        <f>IF(SUM(O31:P31)=2,1,"")</f>
        <v/>
      </c>
      <c r="Y31" s="2"/>
      <c r="AB31" s="19"/>
      <c r="AC31" s="19"/>
      <c r="AD31" s="19"/>
      <c r="AE31" s="19"/>
      <c r="AF31" s="19"/>
      <c r="AG31" s="19"/>
      <c r="AH31" s="19"/>
    </row>
    <row r="32" spans="1:34" x14ac:dyDescent="0.25">
      <c r="A32" s="29"/>
      <c r="B32" s="29" t="s">
        <v>364</v>
      </c>
      <c r="C32" s="29"/>
      <c r="D32" s="29"/>
      <c r="F32" s="30">
        <v>469456</v>
      </c>
      <c r="G32" s="36"/>
      <c r="H32" s="36"/>
      <c r="I32" s="36"/>
      <c r="J32" s="36"/>
      <c r="K32" s="36"/>
      <c r="L32" s="36"/>
      <c r="M32" s="36"/>
      <c r="N32" s="24" t="str">
        <f>IF(I32="","",1)</f>
        <v/>
      </c>
      <c r="O32" s="24" t="str">
        <f>IF(M32="","",1)</f>
        <v/>
      </c>
      <c r="P32" s="24">
        <f>IF(F32="","",1)</f>
        <v>1</v>
      </c>
      <c r="Q32" s="24" t="str">
        <f>IF(H32="","",1)</f>
        <v/>
      </c>
      <c r="R32" s="30">
        <f>IF(SUM(O32:Q32)&gt;0,1,"")</f>
        <v>1</v>
      </c>
      <c r="S32" s="30" t="str">
        <f>IF(SUM(O32:P32)=2,1,"")</f>
        <v/>
      </c>
      <c r="Y32" s="2"/>
      <c r="AB32" s="19"/>
      <c r="AC32" s="19"/>
      <c r="AD32" s="19"/>
      <c r="AE32" s="19"/>
      <c r="AF32" s="19"/>
      <c r="AG32" s="19"/>
      <c r="AH32" s="19"/>
    </row>
    <row r="33" spans="1:34" x14ac:dyDescent="0.25">
      <c r="A33" s="29"/>
      <c r="B33" s="29" t="s">
        <v>365</v>
      </c>
      <c r="C33" s="35" t="s">
        <v>83</v>
      </c>
      <c r="D33" s="35" t="s">
        <v>366</v>
      </c>
      <c r="F33" s="30">
        <v>469446</v>
      </c>
      <c r="G33" s="36"/>
      <c r="H33" s="36"/>
      <c r="I33" s="36"/>
      <c r="J33" s="36"/>
      <c r="K33" s="36"/>
      <c r="L33" s="36"/>
      <c r="M33" s="36"/>
      <c r="N33" s="24" t="str">
        <f>IF(I33="","",1)</f>
        <v/>
      </c>
      <c r="O33" s="24" t="str">
        <f>IF(M33="","",1)</f>
        <v/>
      </c>
      <c r="P33" s="24">
        <f>IF(F33="","",1)</f>
        <v>1</v>
      </c>
      <c r="Q33" s="24" t="str">
        <f>IF(H33="","",1)</f>
        <v/>
      </c>
      <c r="R33" s="30">
        <f>IF(SUM(O33:Q33)&gt;0,1,"")</f>
        <v>1</v>
      </c>
      <c r="S33" s="30" t="str">
        <f>IF(SUM(O33:P33)=2,1,"")</f>
        <v/>
      </c>
      <c r="Y33" s="2"/>
      <c r="AF33" s="19"/>
      <c r="AG33" s="19"/>
      <c r="AH33" s="19"/>
    </row>
    <row r="34" spans="1:34" x14ac:dyDescent="0.25">
      <c r="A34" s="29"/>
      <c r="B34" s="29" t="s">
        <v>367</v>
      </c>
      <c r="C34" s="35" t="s">
        <v>298</v>
      </c>
      <c r="D34" s="35" t="s">
        <v>368</v>
      </c>
      <c r="F34" s="30">
        <v>469450</v>
      </c>
      <c r="G34" s="36"/>
      <c r="H34" s="36"/>
      <c r="I34" s="36"/>
      <c r="J34" s="36"/>
      <c r="K34" s="36"/>
      <c r="L34" s="36"/>
      <c r="M34" s="36"/>
      <c r="N34" s="24" t="str">
        <f>IF(I34="","",1)</f>
        <v/>
      </c>
      <c r="O34" s="24" t="str">
        <f>IF(M34="","",1)</f>
        <v/>
      </c>
      <c r="P34" s="24">
        <f>IF(F34="","",1)</f>
        <v>1</v>
      </c>
      <c r="Q34" s="24" t="str">
        <f>IF(H34="","",1)</f>
        <v/>
      </c>
      <c r="R34" s="30">
        <f>IF(SUM(O34:Q34)&gt;0,1,"")</f>
        <v>1</v>
      </c>
      <c r="S34" s="30" t="str">
        <f>IF(SUM(O34:P34)=2,1,"")</f>
        <v/>
      </c>
      <c r="Y34" s="2"/>
      <c r="AF34" s="19"/>
      <c r="AG34" s="19"/>
      <c r="AH34" s="19"/>
    </row>
    <row r="35" spans="1:34" x14ac:dyDescent="0.25">
      <c r="A35" s="29"/>
      <c r="B35" s="29" t="s">
        <v>369</v>
      </c>
      <c r="C35" s="35" t="s">
        <v>370</v>
      </c>
      <c r="D35" s="35" t="s">
        <v>371</v>
      </c>
      <c r="F35" s="30">
        <v>469445</v>
      </c>
      <c r="G35" s="36"/>
      <c r="H35" s="36"/>
      <c r="I35" s="36"/>
      <c r="J35" s="36"/>
      <c r="K35" s="36"/>
      <c r="L35" s="36"/>
      <c r="M35" s="36"/>
      <c r="N35" s="24" t="str">
        <f>IF(I35="","",1)</f>
        <v/>
      </c>
      <c r="O35" s="24" t="str">
        <f>IF(M35="","",1)</f>
        <v/>
      </c>
      <c r="P35" s="24">
        <f>IF(F35="","",1)</f>
        <v>1</v>
      </c>
      <c r="Q35" s="24" t="str">
        <f>IF(H35="","",1)</f>
        <v/>
      </c>
      <c r="R35" s="30">
        <f>IF(SUM(O35:Q35)&gt;0,1,"")</f>
        <v>1</v>
      </c>
      <c r="S35" s="30" t="str">
        <f>IF(SUM(O35:P35)=2,1,"")</f>
        <v/>
      </c>
      <c r="Y35" s="2"/>
      <c r="AF35" s="19"/>
      <c r="AG35" s="19"/>
      <c r="AH35" s="19"/>
    </row>
    <row r="36" spans="1:34" x14ac:dyDescent="0.25">
      <c r="A36" s="29"/>
      <c r="B36" s="29" t="s">
        <v>372</v>
      </c>
      <c r="C36" s="29" t="s">
        <v>373</v>
      </c>
      <c r="D36" s="35" t="s">
        <v>374</v>
      </c>
      <c r="E36" s="29" t="s">
        <v>687</v>
      </c>
      <c r="F36" s="30">
        <v>469390</v>
      </c>
      <c r="G36" s="36"/>
      <c r="H36" s="36"/>
      <c r="I36" s="36"/>
      <c r="J36" s="36"/>
      <c r="K36" s="36"/>
      <c r="L36" s="36"/>
      <c r="M36" s="36">
        <v>208889</v>
      </c>
      <c r="N36" s="24" t="str">
        <f>IF(I36="","",1)</f>
        <v/>
      </c>
      <c r="O36" s="24">
        <f>IF(M36="","",1)</f>
        <v>1</v>
      </c>
      <c r="P36" s="24">
        <f>IF(F36="","",1)</f>
        <v>1</v>
      </c>
      <c r="Q36" s="24" t="str">
        <f>IF(H36="","",1)</f>
        <v/>
      </c>
      <c r="R36" s="30">
        <f>IF(SUM(O36:Q36)&gt;0,1,"")</f>
        <v>1</v>
      </c>
      <c r="S36" s="30">
        <f>IF(SUM(O36:P36)=2,1,"")</f>
        <v>1</v>
      </c>
      <c r="Y36" s="2"/>
    </row>
    <row r="37" spans="1:34" x14ac:dyDescent="0.25">
      <c r="A37" s="29"/>
      <c r="B37" s="29" t="s">
        <v>375</v>
      </c>
      <c r="C37" s="29" t="s">
        <v>376</v>
      </c>
      <c r="D37" s="29" t="s">
        <v>275</v>
      </c>
      <c r="E37" s="29" t="s">
        <v>687</v>
      </c>
      <c r="F37" s="30">
        <v>469387</v>
      </c>
      <c r="G37" s="36"/>
      <c r="H37" s="36"/>
      <c r="I37" s="36"/>
      <c r="J37" s="36"/>
      <c r="K37" s="36"/>
      <c r="L37" s="36"/>
      <c r="M37" s="36">
        <v>208893</v>
      </c>
      <c r="N37" s="24" t="str">
        <f>IF(I37="","",1)</f>
        <v/>
      </c>
      <c r="O37" s="24">
        <f>IF(M37="","",1)</f>
        <v>1</v>
      </c>
      <c r="P37" s="24">
        <f>IF(F37="","",1)</f>
        <v>1</v>
      </c>
      <c r="Q37" s="24" t="str">
        <f>IF(H37="","",1)</f>
        <v/>
      </c>
      <c r="R37" s="30">
        <f>IF(SUM(O37:Q37)&gt;0,1,"")</f>
        <v>1</v>
      </c>
      <c r="S37" s="30">
        <f>IF(SUM(O37:P37)=2,1,"")</f>
        <v>1</v>
      </c>
      <c r="Y37" s="2"/>
    </row>
    <row r="38" spans="1:34" x14ac:dyDescent="0.25">
      <c r="A38" s="37" t="s">
        <v>6</v>
      </c>
      <c r="B38" s="38" t="s">
        <v>89</v>
      </c>
      <c r="C38" s="37" t="s">
        <v>276</v>
      </c>
      <c r="D38" s="37" t="s">
        <v>277</v>
      </c>
      <c r="E38" s="29" t="s">
        <v>26</v>
      </c>
      <c r="F38" s="30">
        <v>469395</v>
      </c>
      <c r="G38" s="36"/>
      <c r="H38" s="36"/>
      <c r="I38" s="36"/>
      <c r="J38" s="36"/>
      <c r="K38" s="36"/>
      <c r="L38" s="36"/>
      <c r="M38" s="36">
        <v>208900</v>
      </c>
      <c r="N38" s="24" t="str">
        <f>IF(I38="","",1)</f>
        <v/>
      </c>
      <c r="O38" s="24">
        <f>IF(M38="","",1)</f>
        <v>1</v>
      </c>
      <c r="P38" s="24">
        <f>IF(F38="","",1)</f>
        <v>1</v>
      </c>
      <c r="Q38" s="24" t="str">
        <f>IF(H38="","",1)</f>
        <v/>
      </c>
      <c r="R38" s="30">
        <f>IF(SUM(O38:Q38)&gt;0,1,"")</f>
        <v>1</v>
      </c>
      <c r="S38" s="30">
        <f>IF(SUM(O38:P38)=2,1,"")</f>
        <v>1</v>
      </c>
      <c r="Y38" s="2"/>
      <c r="Z38" s="19"/>
      <c r="AA38" s="19"/>
    </row>
    <row r="39" spans="1:34" x14ac:dyDescent="0.25">
      <c r="A39" s="29"/>
      <c r="B39" s="29" t="s">
        <v>93</v>
      </c>
      <c r="C39" s="29" t="s">
        <v>377</v>
      </c>
      <c r="D39" s="29" t="s">
        <v>378</v>
      </c>
      <c r="E39" s="29" t="s">
        <v>26</v>
      </c>
      <c r="F39" s="30">
        <v>469388</v>
      </c>
      <c r="G39" s="36"/>
      <c r="H39" s="36"/>
      <c r="I39" s="36"/>
      <c r="J39" s="36"/>
      <c r="K39" s="36"/>
      <c r="L39" s="36"/>
      <c r="M39" s="36">
        <v>208906</v>
      </c>
      <c r="N39" s="24" t="str">
        <f>IF(I39="","",1)</f>
        <v/>
      </c>
      <c r="O39" s="24">
        <f>IF(M39="","",1)</f>
        <v>1</v>
      </c>
      <c r="P39" s="24">
        <f>IF(F39="","",1)</f>
        <v>1</v>
      </c>
      <c r="Q39" s="24" t="str">
        <f>IF(H39="","",1)</f>
        <v/>
      </c>
      <c r="R39" s="30">
        <f>IF(SUM(O39:Q39)&gt;0,1,"")</f>
        <v>1</v>
      </c>
      <c r="S39" s="30">
        <f>IF(SUM(O39:P39)=2,1,"")</f>
        <v>1</v>
      </c>
      <c r="Y39" s="2"/>
    </row>
    <row r="40" spans="1:34" x14ac:dyDescent="0.25">
      <c r="A40" s="29"/>
      <c r="B40" s="29" t="s">
        <v>96</v>
      </c>
      <c r="C40" s="29" t="s">
        <v>379</v>
      </c>
      <c r="D40" s="35" t="s">
        <v>380</v>
      </c>
      <c r="E40" s="29" t="s">
        <v>26</v>
      </c>
      <c r="F40" s="30">
        <v>469389</v>
      </c>
      <c r="G40" s="36"/>
      <c r="H40" s="36"/>
      <c r="I40" s="36"/>
      <c r="J40" s="36"/>
      <c r="K40" s="36"/>
      <c r="L40" s="36"/>
      <c r="M40" s="36">
        <v>208905</v>
      </c>
      <c r="N40" s="24" t="str">
        <f>IF(I40="","",1)</f>
        <v/>
      </c>
      <c r="O40" s="24">
        <f>IF(M40="","",1)</f>
        <v>1</v>
      </c>
      <c r="P40" s="24">
        <f>IF(F40="","",1)</f>
        <v>1</v>
      </c>
      <c r="Q40" s="24" t="str">
        <f>IF(H40="","",1)</f>
        <v/>
      </c>
      <c r="R40" s="30">
        <f>IF(SUM(O40:Q40)&gt;0,1,"")</f>
        <v>1</v>
      </c>
      <c r="S40" s="30">
        <f>IF(SUM(O40:P40)=2,1,"")</f>
        <v>1</v>
      </c>
      <c r="Y40" s="2"/>
    </row>
    <row r="41" spans="1:34" ht="15.75" x14ac:dyDescent="0.25">
      <c r="A41" s="21" t="s">
        <v>309</v>
      </c>
      <c r="B41" s="20" t="s">
        <v>665</v>
      </c>
      <c r="C41" s="21" t="s">
        <v>11</v>
      </c>
      <c r="D41" s="21" t="s">
        <v>12</v>
      </c>
      <c r="E41" s="21" t="s">
        <v>13</v>
      </c>
      <c r="F41" s="18"/>
      <c r="G41" s="18"/>
      <c r="H41" s="18"/>
      <c r="I41" s="18"/>
      <c r="J41" s="18"/>
      <c r="K41" s="18"/>
      <c r="L41" s="18"/>
      <c r="M41" s="36" t="s">
        <v>26</v>
      </c>
      <c r="N41" s="24" t="str">
        <f>IF(I41="","",1)</f>
        <v/>
      </c>
      <c r="O41" s="24" t="str">
        <f>IF(M41="","",1)</f>
        <v/>
      </c>
      <c r="P41" s="24" t="str">
        <f>IF(F41="","",1)</f>
        <v/>
      </c>
      <c r="Q41" s="24" t="str">
        <f>IF(H41="","",1)</f>
        <v/>
      </c>
      <c r="R41" s="30" t="str">
        <f>IF(SUM(O41:Q41)&gt;0,1,"")</f>
        <v/>
      </c>
      <c r="S41" s="30" t="str">
        <f>IF(SUM(O41:P41)=2,1,"")</f>
        <v/>
      </c>
      <c r="W41" s="39"/>
      <c r="Y41" s="2"/>
      <c r="Z41" s="19"/>
      <c r="AA41" s="19"/>
    </row>
    <row r="42" spans="1:34" ht="15.75" x14ac:dyDescent="0.25">
      <c r="A42" s="21" t="s">
        <v>309</v>
      </c>
      <c r="B42" s="20" t="s">
        <v>666</v>
      </c>
      <c r="C42" s="21" t="s">
        <v>11</v>
      </c>
      <c r="D42" s="21" t="s">
        <v>12</v>
      </c>
      <c r="E42" s="21" t="s">
        <v>13</v>
      </c>
      <c r="F42" s="18"/>
      <c r="G42" s="18"/>
      <c r="H42" s="18"/>
      <c r="I42" s="18"/>
      <c r="J42" s="18"/>
      <c r="K42" s="18"/>
      <c r="L42" s="18"/>
      <c r="M42" s="36" t="s">
        <v>26</v>
      </c>
      <c r="N42" s="24" t="str">
        <f>IF(I42="","",1)</f>
        <v/>
      </c>
      <c r="O42" s="24" t="str">
        <f>IF(M42="","",1)</f>
        <v/>
      </c>
      <c r="P42" s="24" t="str">
        <f>IF(F42="","",1)</f>
        <v/>
      </c>
      <c r="Q42" s="24" t="str">
        <f>IF(H42="","",1)</f>
        <v/>
      </c>
      <c r="R42" s="30" t="str">
        <f>IF(SUM(O42:Q42)&gt;0,1,"")</f>
        <v/>
      </c>
      <c r="S42" s="30" t="str">
        <f>IF(SUM(O42:P42)=2,1,"")</f>
        <v/>
      </c>
      <c r="Y42" s="2"/>
      <c r="Z42" s="19"/>
      <c r="AA42" s="19"/>
    </row>
    <row r="43" spans="1:34" ht="15.75" x14ac:dyDescent="0.25">
      <c r="A43" s="21" t="s">
        <v>309</v>
      </c>
      <c r="B43" s="20" t="s">
        <v>667</v>
      </c>
      <c r="C43" s="21" t="s">
        <v>11</v>
      </c>
      <c r="D43" s="21" t="s">
        <v>12</v>
      </c>
      <c r="E43" s="21" t="s">
        <v>13</v>
      </c>
      <c r="F43" s="18"/>
      <c r="G43" s="18"/>
      <c r="H43" s="18"/>
      <c r="I43" s="18"/>
      <c r="J43" s="18"/>
      <c r="K43" s="18"/>
      <c r="L43" s="18"/>
      <c r="M43" s="36" t="s">
        <v>26</v>
      </c>
      <c r="N43" s="24" t="str">
        <f>IF(I43="","",1)</f>
        <v/>
      </c>
      <c r="O43" s="24" t="str">
        <f>IF(M43="","",1)</f>
        <v/>
      </c>
      <c r="P43" s="24" t="str">
        <f>IF(F43="","",1)</f>
        <v/>
      </c>
      <c r="Q43" s="24" t="str">
        <f>IF(H43="","",1)</f>
        <v/>
      </c>
      <c r="R43" s="30" t="str">
        <f>IF(SUM(O43:Q43)&gt;0,1,"")</f>
        <v/>
      </c>
      <c r="S43" s="30" t="str">
        <f>IF(SUM(O43:P43)=2,1,"")</f>
        <v/>
      </c>
      <c r="Y43" s="2"/>
      <c r="Z43" s="19"/>
      <c r="AA43" s="19"/>
    </row>
    <row r="44" spans="1:34" x14ac:dyDescent="0.25">
      <c r="A44" s="29"/>
      <c r="B44" s="29" t="s">
        <v>698</v>
      </c>
      <c r="C44" s="29" t="s">
        <v>322</v>
      </c>
      <c r="D44" s="29" t="s">
        <v>394</v>
      </c>
      <c r="E44" s="29" t="s">
        <v>693</v>
      </c>
      <c r="F44" s="30">
        <v>469481</v>
      </c>
      <c r="G44" s="36"/>
      <c r="H44" s="36"/>
      <c r="I44" s="36"/>
      <c r="J44" s="36"/>
      <c r="K44" s="36"/>
      <c r="L44" s="36"/>
      <c r="M44" s="36">
        <v>209799</v>
      </c>
      <c r="N44" s="24" t="str">
        <f>IF(I44="","",1)</f>
        <v/>
      </c>
      <c r="O44" s="24">
        <f>IF(M44="","",1)</f>
        <v>1</v>
      </c>
      <c r="P44" s="24">
        <f>IF(F44="","",1)</f>
        <v>1</v>
      </c>
      <c r="Q44" s="24" t="str">
        <f>IF(H44="","",1)</f>
        <v/>
      </c>
      <c r="R44" s="30">
        <f>IF(SUM(O44:Q44)&gt;0,1,"")</f>
        <v>1</v>
      </c>
      <c r="S44" s="30">
        <f>IF(SUM(O44:P44)=2,1,"")</f>
        <v>1</v>
      </c>
      <c r="Y44" s="2"/>
      <c r="AB44" s="19"/>
      <c r="AC44" s="19"/>
      <c r="AD44" s="19"/>
      <c r="AE44" s="19"/>
    </row>
    <row r="45" spans="1:34" x14ac:dyDescent="0.25">
      <c r="A45" s="29"/>
      <c r="B45" s="29" t="s">
        <v>381</v>
      </c>
      <c r="C45" s="29" t="s">
        <v>382</v>
      </c>
      <c r="D45" s="29" t="s">
        <v>383</v>
      </c>
      <c r="F45" s="30">
        <v>469498</v>
      </c>
      <c r="G45" s="36"/>
      <c r="H45" s="36"/>
      <c r="I45" s="36"/>
      <c r="J45" s="36"/>
      <c r="K45" s="36"/>
      <c r="L45" s="36"/>
      <c r="M45" s="36"/>
      <c r="N45" s="24" t="str">
        <f>IF(I45="","",1)</f>
        <v/>
      </c>
      <c r="O45" s="24" t="str">
        <f>IF(M45="","",1)</f>
        <v/>
      </c>
      <c r="P45" s="24">
        <f>IF(F45="","",1)</f>
        <v>1</v>
      </c>
      <c r="Q45" s="24" t="str">
        <f>IF(H45="","",1)</f>
        <v/>
      </c>
      <c r="R45" s="30">
        <f>IF(SUM(O45:Q45)&gt;0,1,"")</f>
        <v>1</v>
      </c>
      <c r="S45" s="30" t="str">
        <f>IF(SUM(O45:P45)=2,1,"")</f>
        <v/>
      </c>
      <c r="Y45" s="2"/>
      <c r="AB45" s="19"/>
      <c r="AC45" s="19"/>
      <c r="AD45" s="19"/>
      <c r="AE45" s="19"/>
    </row>
    <row r="46" spans="1:34" x14ac:dyDescent="0.25">
      <c r="A46" s="29"/>
      <c r="B46" s="29" t="s">
        <v>384</v>
      </c>
      <c r="C46" s="29" t="s">
        <v>385</v>
      </c>
      <c r="D46" s="29" t="s">
        <v>383</v>
      </c>
      <c r="F46" s="30">
        <v>469497</v>
      </c>
      <c r="G46" s="36"/>
      <c r="H46" s="36"/>
      <c r="I46" s="36"/>
      <c r="J46" s="36"/>
      <c r="K46" s="36"/>
      <c r="L46" s="36"/>
      <c r="M46" s="36"/>
      <c r="N46" s="24" t="str">
        <f>IF(I46="","",1)</f>
        <v/>
      </c>
      <c r="O46" s="24" t="str">
        <f>IF(M46="","",1)</f>
        <v/>
      </c>
      <c r="P46" s="24">
        <f>IF(F46="","",1)</f>
        <v>1</v>
      </c>
      <c r="Q46" s="24" t="str">
        <f>IF(H46="","",1)</f>
        <v/>
      </c>
      <c r="R46" s="30">
        <f>IF(SUM(O46:Q46)&gt;0,1,"")</f>
        <v>1</v>
      </c>
      <c r="S46" s="30" t="str">
        <f>IF(SUM(O46:P46)=2,1,"")</f>
        <v/>
      </c>
      <c r="Y46" s="2"/>
      <c r="AB46" s="19"/>
      <c r="AC46" s="19"/>
      <c r="AD46" s="19"/>
      <c r="AE46" s="19"/>
    </row>
    <row r="47" spans="1:34" x14ac:dyDescent="0.25">
      <c r="A47" s="29"/>
      <c r="B47" s="29" t="s">
        <v>386</v>
      </c>
      <c r="C47" s="29" t="s">
        <v>657</v>
      </c>
      <c r="D47" s="29" t="s">
        <v>387</v>
      </c>
      <c r="E47" s="29" t="s">
        <v>687</v>
      </c>
      <c r="F47" s="30">
        <v>469487</v>
      </c>
      <c r="G47" s="36"/>
      <c r="H47" s="36"/>
      <c r="I47" s="36"/>
      <c r="J47" s="36"/>
      <c r="K47" s="36"/>
      <c r="L47" s="36"/>
      <c r="M47" s="36">
        <v>210094</v>
      </c>
      <c r="N47" s="24" t="str">
        <f>IF(I47="","",1)</f>
        <v/>
      </c>
      <c r="O47" s="24">
        <f>IF(M47="","",1)</f>
        <v>1</v>
      </c>
      <c r="P47" s="24">
        <f>IF(F47="","",1)</f>
        <v>1</v>
      </c>
      <c r="Q47" s="24" t="str">
        <f>IF(H47="","",1)</f>
        <v/>
      </c>
      <c r="R47" s="30">
        <f>IF(SUM(O47:Q47)&gt;0,1,"")</f>
        <v>1</v>
      </c>
      <c r="S47" s="30">
        <f>IF(SUM(O47:P47)=2,1,"")</f>
        <v>1</v>
      </c>
      <c r="Y47" s="2"/>
      <c r="AB47" s="19"/>
      <c r="AC47" s="19"/>
      <c r="AD47" s="19"/>
      <c r="AE47" s="19"/>
    </row>
    <row r="48" spans="1:34" x14ac:dyDescent="0.25">
      <c r="A48" s="29"/>
      <c r="B48" s="29" t="s">
        <v>388</v>
      </c>
      <c r="C48" s="29" t="s">
        <v>389</v>
      </c>
      <c r="D48" s="29" t="s">
        <v>390</v>
      </c>
      <c r="F48" s="30">
        <v>469440</v>
      </c>
      <c r="G48" s="36"/>
      <c r="H48" s="36"/>
      <c r="I48" s="36"/>
      <c r="J48" s="36"/>
      <c r="K48" s="36"/>
      <c r="L48" s="36"/>
      <c r="M48" s="36"/>
      <c r="N48" s="24" t="str">
        <f>IF(I48="","",1)</f>
        <v/>
      </c>
      <c r="O48" s="24" t="str">
        <f>IF(M48="","",1)</f>
        <v/>
      </c>
      <c r="P48" s="24">
        <f>IF(F48="","",1)</f>
        <v>1</v>
      </c>
      <c r="Q48" s="24" t="str">
        <f>IF(H48="","",1)</f>
        <v/>
      </c>
      <c r="R48" s="30">
        <f>IF(SUM(O48:Q48)&gt;0,1,"")</f>
        <v>1</v>
      </c>
      <c r="S48" s="30" t="str">
        <f>IF(SUM(O48:P48)=2,1,"")</f>
        <v/>
      </c>
      <c r="Y48" s="2"/>
      <c r="AF48" s="19"/>
      <c r="AG48" s="19"/>
      <c r="AH48" s="19"/>
    </row>
    <row r="49" spans="1:34" x14ac:dyDescent="0.25">
      <c r="A49" s="29"/>
      <c r="B49" s="29" t="s">
        <v>391</v>
      </c>
      <c r="C49" s="35" t="s">
        <v>392</v>
      </c>
      <c r="D49" s="35" t="s">
        <v>393</v>
      </c>
      <c r="F49" s="30">
        <v>469348</v>
      </c>
      <c r="G49" s="36"/>
      <c r="H49" s="36"/>
      <c r="I49" s="36"/>
      <c r="J49" s="36"/>
      <c r="K49" s="36"/>
      <c r="L49" s="36"/>
      <c r="M49" s="36"/>
      <c r="N49" s="24" t="str">
        <f>IF(I49="","",1)</f>
        <v/>
      </c>
      <c r="O49" s="24" t="str">
        <f>IF(M49="","",1)</f>
        <v/>
      </c>
      <c r="P49" s="24">
        <f>IF(F49="","",1)</f>
        <v>1</v>
      </c>
      <c r="Q49" s="24" t="str">
        <f>IF(H49="","",1)</f>
        <v/>
      </c>
      <c r="R49" s="30">
        <f>IF(SUM(O49:Q49)&gt;0,1,"")</f>
        <v>1</v>
      </c>
      <c r="S49" s="30" t="str">
        <f>IF(SUM(O49:P49)=2,1,"")</f>
        <v/>
      </c>
      <c r="Y49" s="2"/>
    </row>
    <row r="50" spans="1:34" x14ac:dyDescent="0.25">
      <c r="A50" s="29"/>
      <c r="B50" s="29" t="s">
        <v>395</v>
      </c>
      <c r="C50" s="29" t="s">
        <v>396</v>
      </c>
      <c r="D50" s="29" t="s">
        <v>397</v>
      </c>
      <c r="F50" s="30">
        <v>469459</v>
      </c>
      <c r="G50" s="36"/>
      <c r="H50" s="36"/>
      <c r="I50" s="36"/>
      <c r="J50" s="36"/>
      <c r="K50" s="36"/>
      <c r="L50" s="36"/>
      <c r="M50" s="36"/>
      <c r="N50" s="24" t="str">
        <f>IF(I50="","",1)</f>
        <v/>
      </c>
      <c r="O50" s="24" t="str">
        <f>IF(M50="","",1)</f>
        <v/>
      </c>
      <c r="P50" s="24">
        <f>IF(F50="","",1)</f>
        <v>1</v>
      </c>
      <c r="Q50" s="24" t="str">
        <f>IF(H50="","",1)</f>
        <v/>
      </c>
      <c r="R50" s="30">
        <f>IF(SUM(O50:Q50)&gt;0,1,"")</f>
        <v>1</v>
      </c>
      <c r="S50" s="30" t="str">
        <f>IF(SUM(O50:P50)=2,1,"")</f>
        <v/>
      </c>
      <c r="Y50" s="2"/>
      <c r="AB50" s="19"/>
      <c r="AC50" s="19"/>
      <c r="AD50" s="19"/>
      <c r="AE50" s="19"/>
      <c r="AF50" s="19"/>
      <c r="AG50" s="19"/>
      <c r="AH50" s="19"/>
    </row>
    <row r="51" spans="1:34" x14ac:dyDescent="0.25">
      <c r="A51" s="29"/>
      <c r="B51" s="29" t="s">
        <v>398</v>
      </c>
      <c r="C51" s="35" t="s">
        <v>278</v>
      </c>
      <c r="D51" s="29" t="s">
        <v>399</v>
      </c>
      <c r="E51" s="29" t="s">
        <v>693</v>
      </c>
      <c r="F51" s="30">
        <v>469485</v>
      </c>
      <c r="G51" s="36"/>
      <c r="H51" s="36"/>
      <c r="I51" s="36"/>
      <c r="J51" s="36"/>
      <c r="K51" s="36"/>
      <c r="L51" s="36"/>
      <c r="M51" s="36">
        <v>210654</v>
      </c>
      <c r="N51" s="24" t="str">
        <f>IF(I51="","",1)</f>
        <v/>
      </c>
      <c r="O51" s="24">
        <f>IF(M51="","",1)</f>
        <v>1</v>
      </c>
      <c r="P51" s="24">
        <f>IF(F51="","",1)</f>
        <v>1</v>
      </c>
      <c r="Q51" s="24" t="str">
        <f>IF(H51="","",1)</f>
        <v/>
      </c>
      <c r="R51" s="30">
        <f>IF(SUM(O51:Q51)&gt;0,1,"")</f>
        <v>1</v>
      </c>
      <c r="S51" s="30">
        <f>IF(SUM(O51:P51)=2,1,"")</f>
        <v>1</v>
      </c>
      <c r="Y51" s="2"/>
      <c r="AB51" s="19"/>
      <c r="AC51" s="19"/>
      <c r="AD51" s="19"/>
      <c r="AE51" s="19"/>
    </row>
    <row r="52" spans="1:34" ht="15.75" x14ac:dyDescent="0.25">
      <c r="A52" s="21" t="s">
        <v>309</v>
      </c>
      <c r="B52" s="20" t="s">
        <v>668</v>
      </c>
      <c r="C52" s="21" t="s">
        <v>11</v>
      </c>
      <c r="D52" s="21" t="s">
        <v>12</v>
      </c>
      <c r="E52" s="21" t="s">
        <v>13</v>
      </c>
      <c r="F52" s="18"/>
      <c r="G52" s="18"/>
      <c r="H52" s="18"/>
      <c r="I52" s="18"/>
      <c r="J52" s="18"/>
      <c r="K52" s="18"/>
      <c r="L52" s="18"/>
      <c r="M52" s="36" t="s">
        <v>26</v>
      </c>
      <c r="N52" s="24" t="str">
        <f>IF(I52="","",1)</f>
        <v/>
      </c>
      <c r="O52" s="24" t="str">
        <f>IF(M52="","",1)</f>
        <v/>
      </c>
      <c r="P52" s="24" t="str">
        <f>IF(F52="","",1)</f>
        <v/>
      </c>
      <c r="Q52" s="24" t="str">
        <f>IF(H52="","",1)</f>
        <v/>
      </c>
      <c r="R52" s="30" t="str">
        <f>IF(SUM(O52:Q52)&gt;0,1,"")</f>
        <v/>
      </c>
      <c r="S52" s="30" t="str">
        <f>IF(SUM(O52:P52)=2,1,"")</f>
        <v/>
      </c>
      <c r="Y52" s="2"/>
      <c r="Z52" s="19"/>
      <c r="AA52" s="19"/>
    </row>
    <row r="53" spans="1:34" x14ac:dyDescent="0.25">
      <c r="A53" s="29"/>
      <c r="B53" s="29" t="s">
        <v>400</v>
      </c>
      <c r="C53" s="35" t="s">
        <v>301</v>
      </c>
      <c r="D53" s="35" t="s">
        <v>401</v>
      </c>
      <c r="F53" s="30">
        <v>469349</v>
      </c>
      <c r="G53" s="36"/>
      <c r="H53" s="36"/>
      <c r="I53" s="36"/>
      <c r="J53" s="36"/>
      <c r="K53" s="36"/>
      <c r="L53" s="36"/>
      <c r="M53" s="36"/>
      <c r="N53" s="24" t="str">
        <f>IF(I53="","",1)</f>
        <v/>
      </c>
      <c r="O53" s="24" t="str">
        <f>IF(M53="","",1)</f>
        <v/>
      </c>
      <c r="P53" s="24">
        <f>IF(F53="","",1)</f>
        <v>1</v>
      </c>
      <c r="Q53" s="24" t="str">
        <f>IF(H53="","",1)</f>
        <v/>
      </c>
      <c r="R53" s="30">
        <f>IF(SUM(O53:Q53)&gt;0,1,"")</f>
        <v>1</v>
      </c>
      <c r="S53" s="30" t="str">
        <f>IF(SUM(O53:P53)=2,1,"")</f>
        <v/>
      </c>
      <c r="Y53" s="2"/>
    </row>
    <row r="54" spans="1:34" ht="15.75" x14ac:dyDescent="0.25">
      <c r="A54" s="21" t="s">
        <v>309</v>
      </c>
      <c r="B54" s="20" t="s">
        <v>669</v>
      </c>
      <c r="C54" s="21" t="s">
        <v>11</v>
      </c>
      <c r="D54" s="21" t="s">
        <v>12</v>
      </c>
      <c r="E54" s="21" t="s">
        <v>13</v>
      </c>
      <c r="F54" s="18"/>
      <c r="G54" s="18"/>
      <c r="H54" s="18"/>
      <c r="I54" s="18"/>
      <c r="J54" s="18"/>
      <c r="K54" s="18"/>
      <c r="L54" s="18"/>
      <c r="M54" s="36" t="s">
        <v>26</v>
      </c>
      <c r="N54" s="24" t="str">
        <f>IF(I54="","",1)</f>
        <v/>
      </c>
      <c r="O54" s="24" t="str">
        <f>IF(M54="","",1)</f>
        <v/>
      </c>
      <c r="P54" s="24" t="str">
        <f>IF(F54="","",1)</f>
        <v/>
      </c>
      <c r="Q54" s="24" t="str">
        <f>IF(H54="","",1)</f>
        <v/>
      </c>
      <c r="R54" s="30" t="str">
        <f>IF(SUM(O54:Q54)&gt;0,1,"")</f>
        <v/>
      </c>
      <c r="S54" s="30" t="str">
        <f>IF(SUM(O54:P54)=2,1,"")</f>
        <v/>
      </c>
      <c r="Y54" s="2"/>
      <c r="Z54" s="19"/>
      <c r="AA54" s="19"/>
    </row>
    <row r="55" spans="1:34" x14ac:dyDescent="0.25">
      <c r="A55" s="29"/>
      <c r="B55" s="29" t="s">
        <v>688</v>
      </c>
      <c r="C55" s="29" t="s">
        <v>404</v>
      </c>
      <c r="D55" s="35" t="s">
        <v>405</v>
      </c>
      <c r="E55" s="29" t="s">
        <v>26</v>
      </c>
      <c r="F55" s="30">
        <v>469512</v>
      </c>
      <c r="G55" s="36"/>
      <c r="H55" s="36"/>
      <c r="I55" s="36"/>
      <c r="J55" s="36"/>
      <c r="K55" s="36"/>
      <c r="L55" s="36"/>
      <c r="M55" s="36">
        <v>210871</v>
      </c>
      <c r="N55" s="24" t="str">
        <f>IF(I55="","",1)</f>
        <v/>
      </c>
      <c r="O55" s="24">
        <f>IF(M55="","",1)</f>
        <v>1</v>
      </c>
      <c r="P55" s="24">
        <f>IF(F55="","",1)</f>
        <v>1</v>
      </c>
      <c r="Q55" s="24" t="str">
        <f>IF(H55="","",1)</f>
        <v/>
      </c>
      <c r="R55" s="30">
        <f>IF(SUM(O55:Q55)&gt;0,1,"")</f>
        <v>1</v>
      </c>
      <c r="S55" s="30">
        <f>IF(SUM(O55:P55)=2,1,"")</f>
        <v>1</v>
      </c>
      <c r="Y55" s="2"/>
    </row>
    <row r="56" spans="1:34" x14ac:dyDescent="0.25">
      <c r="A56" s="29"/>
      <c r="B56" s="29" t="s">
        <v>402</v>
      </c>
      <c r="C56" s="35" t="s">
        <v>280</v>
      </c>
      <c r="D56" s="35" t="s">
        <v>403</v>
      </c>
      <c r="F56" s="30">
        <v>469441</v>
      </c>
      <c r="G56" s="36"/>
      <c r="H56" s="36"/>
      <c r="I56" s="36"/>
      <c r="J56" s="36"/>
      <c r="K56" s="36"/>
      <c r="L56" s="36"/>
      <c r="M56" s="36"/>
      <c r="N56" s="24" t="str">
        <f>IF(I56="","",1)</f>
        <v/>
      </c>
      <c r="O56" s="24" t="str">
        <f>IF(M56="","",1)</f>
        <v/>
      </c>
      <c r="P56" s="24">
        <f>IF(F56="","",1)</f>
        <v>1</v>
      </c>
      <c r="Q56" s="24" t="str">
        <f>IF(H56="","",1)</f>
        <v/>
      </c>
      <c r="R56" s="30">
        <f>IF(SUM(O56:Q56)&gt;0,1,"")</f>
        <v>1</v>
      </c>
      <c r="S56" s="30" t="str">
        <f>IF(SUM(O56:P56)=2,1,"")</f>
        <v/>
      </c>
      <c r="Y56" s="2"/>
      <c r="AF56" s="19"/>
      <c r="AG56" s="19"/>
      <c r="AH56" s="19"/>
    </row>
    <row r="57" spans="1:34" x14ac:dyDescent="0.25">
      <c r="A57" s="29"/>
      <c r="B57" s="29" t="s">
        <v>406</v>
      </c>
      <c r="C57" s="35" t="s">
        <v>338</v>
      </c>
      <c r="D57" s="35" t="s">
        <v>407</v>
      </c>
      <c r="F57" s="30">
        <v>469443</v>
      </c>
      <c r="G57" s="36"/>
      <c r="H57" s="36"/>
      <c r="I57" s="36"/>
      <c r="J57" s="36"/>
      <c r="K57" s="36"/>
      <c r="L57" s="36"/>
      <c r="M57" s="36"/>
      <c r="N57" s="24" t="str">
        <f>IF(I57="","",1)</f>
        <v/>
      </c>
      <c r="O57" s="24" t="str">
        <f>IF(M57="","",1)</f>
        <v/>
      </c>
      <c r="P57" s="24">
        <f>IF(F57="","",1)</f>
        <v>1</v>
      </c>
      <c r="Q57" s="24" t="str">
        <f>IF(H57="","",1)</f>
        <v/>
      </c>
      <c r="R57" s="30">
        <f>IF(SUM(O57:Q57)&gt;0,1,"")</f>
        <v>1</v>
      </c>
      <c r="S57" s="30" t="str">
        <f>IF(SUM(O57:P57)=2,1,"")</f>
        <v/>
      </c>
      <c r="Y57" s="2"/>
      <c r="AF57" s="19"/>
      <c r="AG57" s="19"/>
      <c r="AH57" s="19"/>
    </row>
    <row r="58" spans="1:34" x14ac:dyDescent="0.25">
      <c r="A58" s="29"/>
      <c r="B58" s="29" t="s">
        <v>408</v>
      </c>
      <c r="C58" s="35" t="s">
        <v>409</v>
      </c>
      <c r="D58" s="29" t="s">
        <v>410</v>
      </c>
      <c r="F58" s="30">
        <v>469403</v>
      </c>
      <c r="G58" s="36"/>
      <c r="H58" s="36"/>
      <c r="I58" s="36"/>
      <c r="J58" s="36"/>
      <c r="K58" s="36"/>
      <c r="L58" s="36"/>
      <c r="M58" s="36"/>
      <c r="N58" s="24" t="str">
        <f>IF(I58="","",1)</f>
        <v/>
      </c>
      <c r="O58" s="24" t="str">
        <f>IF(M58="","",1)</f>
        <v/>
      </c>
      <c r="P58" s="24">
        <f>IF(F58="","",1)</f>
        <v>1</v>
      </c>
      <c r="Q58" s="24" t="str">
        <f>IF(H58="","",1)</f>
        <v/>
      </c>
      <c r="R58" s="30">
        <f>IF(SUM(O58:Q58)&gt;0,1,"")</f>
        <v>1</v>
      </c>
      <c r="S58" s="30" t="str">
        <f>IF(SUM(O58:P58)=2,1,"")</f>
        <v/>
      </c>
      <c r="Y58" s="2"/>
    </row>
    <row r="59" spans="1:34" x14ac:dyDescent="0.25">
      <c r="A59" s="29"/>
      <c r="B59" s="29" t="s">
        <v>689</v>
      </c>
      <c r="C59" s="29" t="s">
        <v>411</v>
      </c>
      <c r="D59" s="29" t="s">
        <v>412</v>
      </c>
      <c r="F59" s="30">
        <v>469516</v>
      </c>
      <c r="G59" s="36"/>
      <c r="H59" s="36"/>
      <c r="I59" s="36"/>
      <c r="J59" s="36"/>
      <c r="K59" s="36"/>
      <c r="L59" s="36"/>
      <c r="M59" s="36"/>
      <c r="N59" s="24" t="str">
        <f>IF(I59="","",1)</f>
        <v/>
      </c>
      <c r="O59" s="24" t="str">
        <f>IF(M59="","",1)</f>
        <v/>
      </c>
      <c r="P59" s="24">
        <f>IF(F59="","",1)</f>
        <v>1</v>
      </c>
      <c r="Q59" s="24" t="str">
        <f>IF(H59="","",1)</f>
        <v/>
      </c>
      <c r="R59" s="30">
        <f>IF(SUM(O59:Q59)&gt;0,1,"")</f>
        <v>1</v>
      </c>
      <c r="S59" s="30" t="str">
        <f>IF(SUM(O59:P59)=2,1,"")</f>
        <v/>
      </c>
      <c r="Y59" s="2"/>
    </row>
    <row r="60" spans="1:34" x14ac:dyDescent="0.25">
      <c r="A60" s="29"/>
      <c r="B60" s="29" t="s">
        <v>413</v>
      </c>
      <c r="C60" s="40" t="s">
        <v>414</v>
      </c>
      <c r="D60" s="29" t="s">
        <v>415</v>
      </c>
      <c r="F60" s="30">
        <v>469404</v>
      </c>
      <c r="G60" s="36"/>
      <c r="H60" s="36"/>
      <c r="I60" s="36"/>
      <c r="J60" s="36"/>
      <c r="K60" s="36"/>
      <c r="L60" s="36"/>
      <c r="M60" s="36"/>
      <c r="N60" s="24" t="str">
        <f>IF(I60="","",1)</f>
        <v/>
      </c>
      <c r="O60" s="24" t="str">
        <f>IF(M60="","",1)</f>
        <v/>
      </c>
      <c r="P60" s="24">
        <f>IF(F60="","",1)</f>
        <v>1</v>
      </c>
      <c r="Q60" s="24" t="str">
        <f>IF(H60="","",1)</f>
        <v/>
      </c>
      <c r="R60" s="30">
        <f>IF(SUM(O60:Q60)&gt;0,1,"")</f>
        <v>1</v>
      </c>
      <c r="S60" s="30" t="str">
        <f>IF(SUM(O60:P60)=2,1,"")</f>
        <v/>
      </c>
      <c r="Y60" s="2"/>
    </row>
    <row r="61" spans="1:34" x14ac:dyDescent="0.25">
      <c r="A61" s="29"/>
      <c r="B61" s="29" t="s">
        <v>416</v>
      </c>
      <c r="C61" s="29" t="s">
        <v>417</v>
      </c>
      <c r="D61" s="35" t="s">
        <v>418</v>
      </c>
      <c r="F61" s="30">
        <v>469402</v>
      </c>
      <c r="G61" s="36"/>
      <c r="H61" s="36"/>
      <c r="I61" s="36"/>
      <c r="J61" s="36"/>
      <c r="K61" s="36"/>
      <c r="L61" s="36"/>
      <c r="M61" s="36"/>
      <c r="N61" s="24" t="str">
        <f>IF(I61="","",1)</f>
        <v/>
      </c>
      <c r="O61" s="24" t="str">
        <f>IF(M61="","",1)</f>
        <v/>
      </c>
      <c r="P61" s="24">
        <f>IF(F61="","",1)</f>
        <v>1</v>
      </c>
      <c r="Q61" s="24" t="str">
        <f>IF(H61="","",1)</f>
        <v/>
      </c>
      <c r="R61" s="30">
        <f>IF(SUM(O61:Q61)&gt;0,1,"")</f>
        <v>1</v>
      </c>
      <c r="S61" s="30" t="str">
        <f>IF(SUM(O61:P61)=2,1,"")</f>
        <v/>
      </c>
      <c r="Y61" s="2"/>
    </row>
    <row r="62" spans="1:34" x14ac:dyDescent="0.25">
      <c r="A62" s="29"/>
      <c r="B62" s="29" t="s">
        <v>419</v>
      </c>
      <c r="C62" s="35" t="s">
        <v>420</v>
      </c>
      <c r="D62" s="35" t="s">
        <v>421</v>
      </c>
      <c r="F62" s="30">
        <v>469435</v>
      </c>
      <c r="G62" s="36"/>
      <c r="H62" s="36"/>
      <c r="I62" s="36"/>
      <c r="J62" s="36"/>
      <c r="K62" s="36"/>
      <c r="L62" s="36"/>
      <c r="M62" s="36"/>
      <c r="N62" s="24" t="str">
        <f>IF(I62="","",1)</f>
        <v/>
      </c>
      <c r="O62" s="24" t="str">
        <f>IF(M62="","",1)</f>
        <v/>
      </c>
      <c r="P62" s="24">
        <f>IF(F62="","",1)</f>
        <v>1</v>
      </c>
      <c r="Q62" s="24" t="str">
        <f>IF(H62="","",1)</f>
        <v/>
      </c>
      <c r="R62" s="30">
        <f>IF(SUM(O62:Q62)&gt;0,1,"")</f>
        <v>1</v>
      </c>
      <c r="S62" s="30" t="str">
        <f>IF(SUM(O62:P62)=2,1,"")</f>
        <v/>
      </c>
      <c r="Y62" s="2"/>
      <c r="AF62" s="19"/>
      <c r="AG62" s="19"/>
      <c r="AH62" s="19"/>
    </row>
    <row r="63" spans="1:34" x14ac:dyDescent="0.25">
      <c r="A63" s="29"/>
      <c r="B63" s="29" t="s">
        <v>422</v>
      </c>
      <c r="C63" s="29" t="s">
        <v>423</v>
      </c>
      <c r="D63" s="35" t="s">
        <v>424</v>
      </c>
      <c r="F63" s="30">
        <v>469438</v>
      </c>
      <c r="G63" s="36"/>
      <c r="H63" s="36"/>
      <c r="I63" s="36"/>
      <c r="J63" s="36"/>
      <c r="K63" s="36"/>
      <c r="L63" s="36"/>
      <c r="M63" s="36"/>
      <c r="N63" s="24" t="str">
        <f>IF(I63="","",1)</f>
        <v/>
      </c>
      <c r="O63" s="24" t="str">
        <f>IF(M63="","",1)</f>
        <v/>
      </c>
      <c r="P63" s="24">
        <f>IF(F63="","",1)</f>
        <v>1</v>
      </c>
      <c r="Q63" s="24" t="str">
        <f>IF(H63="","",1)</f>
        <v/>
      </c>
      <c r="R63" s="30">
        <f>IF(SUM(O63:Q63)&gt;0,1,"")</f>
        <v>1</v>
      </c>
      <c r="S63" s="30" t="str">
        <f>IF(SUM(O63:P63)=2,1,"")</f>
        <v/>
      </c>
      <c r="Y63" s="2"/>
      <c r="AF63" s="19"/>
      <c r="AG63" s="19"/>
      <c r="AH63" s="19"/>
    </row>
    <row r="64" spans="1:34" x14ac:dyDescent="0.25">
      <c r="A64" s="29"/>
      <c r="B64" s="29" t="s">
        <v>425</v>
      </c>
      <c r="C64" s="29" t="s">
        <v>426</v>
      </c>
      <c r="D64" s="29" t="s">
        <v>427</v>
      </c>
      <c r="F64" s="30">
        <v>469409</v>
      </c>
      <c r="G64" s="36"/>
      <c r="H64" s="36"/>
      <c r="I64" s="36"/>
      <c r="J64" s="36"/>
      <c r="K64" s="36"/>
      <c r="L64" s="36"/>
      <c r="M64" s="36"/>
      <c r="N64" s="24" t="str">
        <f>IF(I64="","",1)</f>
        <v/>
      </c>
      <c r="O64" s="24" t="str">
        <f>IF(M64="","",1)</f>
        <v/>
      </c>
      <c r="P64" s="24">
        <f>IF(F64="","",1)</f>
        <v>1</v>
      </c>
      <c r="Q64" s="24" t="str">
        <f>IF(H64="","",1)</f>
        <v/>
      </c>
      <c r="R64" s="30">
        <f>IF(SUM(O64:Q64)&gt;0,1,"")</f>
        <v>1</v>
      </c>
      <c r="S64" s="30" t="str">
        <f>IF(SUM(O64:P64)=2,1,"")</f>
        <v/>
      </c>
      <c r="Y64" s="2"/>
    </row>
    <row r="65" spans="1:34" x14ac:dyDescent="0.25">
      <c r="A65" s="29"/>
      <c r="B65" s="29" t="s">
        <v>428</v>
      </c>
      <c r="C65" s="35" t="s">
        <v>429</v>
      </c>
      <c r="D65" s="35" t="s">
        <v>430</v>
      </c>
      <c r="F65" s="30">
        <v>469442</v>
      </c>
      <c r="G65" s="36"/>
      <c r="H65" s="36"/>
      <c r="I65" s="36"/>
      <c r="J65" s="36"/>
      <c r="K65" s="36"/>
      <c r="L65" s="36"/>
      <c r="M65" s="36"/>
      <c r="N65" s="24" t="str">
        <f>IF(I65="","",1)</f>
        <v/>
      </c>
      <c r="O65" s="24" t="str">
        <f>IF(M65="","",1)</f>
        <v/>
      </c>
      <c r="P65" s="24">
        <f>IF(F65="","",1)</f>
        <v>1</v>
      </c>
      <c r="Q65" s="24" t="str">
        <f>IF(H65="","",1)</f>
        <v/>
      </c>
      <c r="R65" s="30">
        <f>IF(SUM(O65:Q65)&gt;0,1,"")</f>
        <v>1</v>
      </c>
      <c r="S65" s="30" t="str">
        <f>IF(SUM(O65:P65)=2,1,"")</f>
        <v/>
      </c>
      <c r="Y65" s="2"/>
      <c r="AF65" s="19"/>
      <c r="AG65" s="19"/>
      <c r="AH65" s="19"/>
    </row>
    <row r="66" spans="1:34" x14ac:dyDescent="0.25">
      <c r="A66" s="37" t="s">
        <v>6</v>
      </c>
      <c r="B66" s="29" t="s">
        <v>431</v>
      </c>
      <c r="C66" s="29" t="s">
        <v>432</v>
      </c>
      <c r="D66" s="35" t="s">
        <v>433</v>
      </c>
      <c r="E66" s="29" t="s">
        <v>687</v>
      </c>
      <c r="F66" s="30">
        <v>469524</v>
      </c>
      <c r="G66" s="36"/>
      <c r="H66" s="36"/>
      <c r="I66" s="36"/>
      <c r="J66" s="36"/>
      <c r="K66" s="36"/>
      <c r="L66" s="36"/>
      <c r="M66" s="36">
        <v>210891</v>
      </c>
      <c r="N66" s="24" t="str">
        <f>IF(I66="","",1)</f>
        <v/>
      </c>
      <c r="O66" s="24">
        <f>IF(M66="","",1)</f>
        <v>1</v>
      </c>
      <c r="P66" s="24">
        <f>IF(F66="","",1)</f>
        <v>1</v>
      </c>
      <c r="Q66" s="24" t="str">
        <f>IF(H66="","",1)</f>
        <v/>
      </c>
      <c r="R66" s="30">
        <f>IF(SUM(O66:Q66)&gt;0,1,"")</f>
        <v>1</v>
      </c>
      <c r="S66" s="30">
        <f>IF(SUM(O66:P66)=2,1,"")</f>
        <v>1</v>
      </c>
      <c r="Y66" s="2"/>
    </row>
    <row r="67" spans="1:34" x14ac:dyDescent="0.25">
      <c r="A67" s="29"/>
      <c r="B67" s="29" t="s">
        <v>434</v>
      </c>
      <c r="C67" s="35" t="s">
        <v>435</v>
      </c>
      <c r="D67" s="35" t="s">
        <v>407</v>
      </c>
      <c r="F67" s="30">
        <v>469436</v>
      </c>
      <c r="G67" s="36"/>
      <c r="H67" s="36"/>
      <c r="I67" s="36"/>
      <c r="J67" s="36"/>
      <c r="K67" s="36"/>
      <c r="L67" s="36"/>
      <c r="M67" s="36"/>
      <c r="N67" s="24" t="str">
        <f>IF(I67="","",1)</f>
        <v/>
      </c>
      <c r="O67" s="24" t="str">
        <f>IF(M67="","",1)</f>
        <v/>
      </c>
      <c r="P67" s="24">
        <f>IF(F67="","",1)</f>
        <v>1</v>
      </c>
      <c r="Q67" s="24" t="str">
        <f>IF(H67="","",1)</f>
        <v/>
      </c>
      <c r="R67" s="30">
        <f>IF(SUM(O67:Q67)&gt;0,1,"")</f>
        <v>1</v>
      </c>
      <c r="S67" s="30" t="str">
        <f>IF(SUM(O67:P67)=2,1,"")</f>
        <v/>
      </c>
      <c r="Y67" s="2"/>
      <c r="AF67" s="19"/>
      <c r="AG67" s="19"/>
      <c r="AH67" s="19"/>
    </row>
    <row r="68" spans="1:34" x14ac:dyDescent="0.25">
      <c r="A68" s="29"/>
      <c r="B68" s="29" t="s">
        <v>436</v>
      </c>
      <c r="C68" s="35" t="s">
        <v>437</v>
      </c>
      <c r="D68" s="35" t="s">
        <v>438</v>
      </c>
      <c r="F68" s="30">
        <v>469437</v>
      </c>
      <c r="G68" s="36"/>
      <c r="H68" s="36"/>
      <c r="I68" s="36"/>
      <c r="J68" s="36"/>
      <c r="K68" s="36"/>
      <c r="L68" s="36"/>
      <c r="M68" s="36"/>
      <c r="N68" s="24" t="str">
        <f>IF(I68="","",1)</f>
        <v/>
      </c>
      <c r="O68" s="24" t="str">
        <f>IF(M68="","",1)</f>
        <v/>
      </c>
      <c r="P68" s="24">
        <f>IF(F68="","",1)</f>
        <v>1</v>
      </c>
      <c r="Q68" s="24" t="str">
        <f>IF(H68="","",1)</f>
        <v/>
      </c>
      <c r="R68" s="30">
        <f>IF(SUM(O68:Q68)&gt;0,1,"")</f>
        <v>1</v>
      </c>
      <c r="S68" s="30" t="str">
        <f>IF(SUM(O68:P68)=2,1,"")</f>
        <v/>
      </c>
      <c r="Y68" s="2"/>
      <c r="AF68" s="19"/>
      <c r="AG68" s="19"/>
      <c r="AH68" s="19"/>
    </row>
    <row r="69" spans="1:34" x14ac:dyDescent="0.25">
      <c r="A69" s="29"/>
      <c r="B69" s="29" t="s">
        <v>439</v>
      </c>
      <c r="C69" s="29" t="s">
        <v>440</v>
      </c>
      <c r="D69" s="29" t="s">
        <v>441</v>
      </c>
      <c r="F69" s="30">
        <v>469434</v>
      </c>
      <c r="G69" s="36"/>
      <c r="H69" s="36"/>
      <c r="I69" s="36"/>
      <c r="J69" s="36"/>
      <c r="K69" s="36"/>
      <c r="L69" s="36"/>
      <c r="M69" s="36"/>
      <c r="N69" s="24" t="str">
        <f>IF(I69="","",1)</f>
        <v/>
      </c>
      <c r="O69" s="24" t="str">
        <f>IF(M69="","",1)</f>
        <v/>
      </c>
      <c r="P69" s="24">
        <f>IF(F69="","",1)</f>
        <v>1</v>
      </c>
      <c r="Q69" s="24" t="str">
        <f>IF(H69="","",1)</f>
        <v/>
      </c>
      <c r="R69" s="30">
        <f>IF(SUM(O69:Q69)&gt;0,1,"")</f>
        <v>1</v>
      </c>
      <c r="S69" s="30" t="str">
        <f>IF(SUM(O69:P69)=2,1,"")</f>
        <v/>
      </c>
      <c r="Y69" s="2"/>
      <c r="AF69" s="19"/>
      <c r="AG69" s="19"/>
      <c r="AH69" s="19"/>
    </row>
    <row r="70" spans="1:34" x14ac:dyDescent="0.25">
      <c r="A70" s="29"/>
      <c r="B70" s="29" t="s">
        <v>442</v>
      </c>
      <c r="C70" s="35" t="s">
        <v>443</v>
      </c>
      <c r="D70" s="29" t="s">
        <v>444</v>
      </c>
      <c r="F70" s="30">
        <v>469401</v>
      </c>
      <c r="G70" s="36"/>
      <c r="H70" s="36"/>
      <c r="I70" s="36"/>
      <c r="J70" s="36"/>
      <c r="K70" s="36"/>
      <c r="L70" s="36"/>
      <c r="M70" s="36"/>
      <c r="N70" s="24" t="str">
        <f>IF(I70="","",1)</f>
        <v/>
      </c>
      <c r="O70" s="24" t="str">
        <f>IF(M70="","",1)</f>
        <v/>
      </c>
      <c r="P70" s="24">
        <f>IF(F70="","",1)</f>
        <v>1</v>
      </c>
      <c r="Q70" s="24" t="str">
        <f>IF(H70="","",1)</f>
        <v/>
      </c>
      <c r="R70" s="30">
        <f>IF(SUM(O70:Q70)&gt;0,1,"")</f>
        <v>1</v>
      </c>
      <c r="S70" s="30" t="str">
        <f>IF(SUM(O70:P70)=2,1,"")</f>
        <v/>
      </c>
      <c r="Y70" s="2"/>
    </row>
    <row r="71" spans="1:34" x14ac:dyDescent="0.25">
      <c r="A71" s="29"/>
      <c r="B71" s="29" t="s">
        <v>445</v>
      </c>
      <c r="C71" s="29" t="s">
        <v>446</v>
      </c>
      <c r="D71" s="29" t="s">
        <v>447</v>
      </c>
      <c r="E71" s="29" t="s">
        <v>687</v>
      </c>
      <c r="F71" s="30">
        <v>469411</v>
      </c>
      <c r="G71" s="36"/>
      <c r="H71" s="36"/>
      <c r="I71" s="36"/>
      <c r="J71" s="36"/>
      <c r="K71" s="36"/>
      <c r="L71" s="36"/>
      <c r="M71" s="36">
        <v>211061</v>
      </c>
      <c r="N71" s="24" t="str">
        <f>IF(I71="","",1)</f>
        <v/>
      </c>
      <c r="O71" s="24">
        <f>IF(M71="","",1)</f>
        <v>1</v>
      </c>
      <c r="P71" s="24">
        <f>IF(F71="","",1)</f>
        <v>1</v>
      </c>
      <c r="Q71" s="24" t="str">
        <f>IF(H71="","",1)</f>
        <v/>
      </c>
      <c r="R71" s="30">
        <f>IF(SUM(O71:Q71)&gt;0,1,"")</f>
        <v>1</v>
      </c>
      <c r="S71" s="30">
        <f>IF(SUM(O71:P71)=2,1,"")</f>
        <v>1</v>
      </c>
      <c r="Y71" s="2"/>
    </row>
    <row r="72" spans="1:34" x14ac:dyDescent="0.25">
      <c r="A72" s="29"/>
      <c r="B72" s="29" t="s">
        <v>448</v>
      </c>
      <c r="C72" s="29" t="s">
        <v>449</v>
      </c>
      <c r="D72" s="29" t="s">
        <v>450</v>
      </c>
      <c r="E72" s="29" t="s">
        <v>693</v>
      </c>
      <c r="F72" s="30">
        <v>469405</v>
      </c>
      <c r="G72" s="36"/>
      <c r="H72" s="36"/>
      <c r="I72" s="36"/>
      <c r="J72" s="36"/>
      <c r="K72" s="36"/>
      <c r="L72" s="36"/>
      <c r="M72" s="36">
        <v>211062</v>
      </c>
      <c r="N72" s="24" t="str">
        <f>IF(I72="","",1)</f>
        <v/>
      </c>
      <c r="O72" s="24">
        <f>IF(M72="","",1)</f>
        <v>1</v>
      </c>
      <c r="P72" s="24">
        <f>IF(F72="","",1)</f>
        <v>1</v>
      </c>
      <c r="Q72" s="24" t="str">
        <f>IF(H72="","",1)</f>
        <v/>
      </c>
      <c r="R72" s="30">
        <f>IF(SUM(O72:Q72)&gt;0,1,"")</f>
        <v>1</v>
      </c>
      <c r="S72" s="30">
        <f>IF(SUM(O72:P72)=2,1,"")</f>
        <v>1</v>
      </c>
      <c r="Y72" s="2"/>
    </row>
    <row r="73" spans="1:34" x14ac:dyDescent="0.25">
      <c r="A73" s="29"/>
      <c r="B73" s="29" t="s">
        <v>451</v>
      </c>
      <c r="C73" s="29" t="s">
        <v>452</v>
      </c>
      <c r="D73" s="29" t="s">
        <v>453</v>
      </c>
      <c r="E73" s="29" t="s">
        <v>687</v>
      </c>
      <c r="F73" s="30">
        <v>469499</v>
      </c>
      <c r="G73" s="36"/>
      <c r="H73" s="36"/>
      <c r="I73" s="36"/>
      <c r="J73" s="36"/>
      <c r="K73" s="36"/>
      <c r="L73" s="36"/>
      <c r="M73" s="36">
        <v>211064</v>
      </c>
      <c r="N73" s="24" t="str">
        <f>IF(I73="","",1)</f>
        <v/>
      </c>
      <c r="O73" s="24">
        <f>IF(M73="","",1)</f>
        <v>1</v>
      </c>
      <c r="P73" s="24">
        <f>IF(F73="","",1)</f>
        <v>1</v>
      </c>
      <c r="Q73" s="24" t="str">
        <f>IF(H73="","",1)</f>
        <v/>
      </c>
      <c r="R73" s="30">
        <f>IF(SUM(O73:Q73)&gt;0,1,"")</f>
        <v>1</v>
      </c>
      <c r="S73" s="30">
        <f>IF(SUM(O73:P73)=2,1,"")</f>
        <v>1</v>
      </c>
      <c r="Y73" s="2"/>
      <c r="AB73" s="19"/>
      <c r="AC73" s="19"/>
      <c r="AD73" s="19"/>
      <c r="AE73" s="19"/>
    </row>
    <row r="74" spans="1:34" x14ac:dyDescent="0.25">
      <c r="A74" s="29"/>
      <c r="B74" s="29" t="s">
        <v>454</v>
      </c>
      <c r="C74" s="29" t="s">
        <v>455</v>
      </c>
      <c r="D74" s="29" t="s">
        <v>456</v>
      </c>
      <c r="F74" s="30">
        <v>469408</v>
      </c>
      <c r="G74" s="36"/>
      <c r="H74" s="36"/>
      <c r="I74" s="36"/>
      <c r="J74" s="36"/>
      <c r="K74" s="36"/>
      <c r="L74" s="36"/>
      <c r="M74" s="36"/>
      <c r="N74" s="24" t="str">
        <f>IF(I74="","",1)</f>
        <v/>
      </c>
      <c r="O74" s="24" t="str">
        <f>IF(M74="","",1)</f>
        <v/>
      </c>
      <c r="P74" s="24">
        <f>IF(F74="","",1)</f>
        <v>1</v>
      </c>
      <c r="Q74" s="24" t="str">
        <f>IF(H74="","",1)</f>
        <v/>
      </c>
      <c r="R74" s="30">
        <f>IF(SUM(O74:Q74)&gt;0,1,"")</f>
        <v>1</v>
      </c>
      <c r="S74" s="30" t="str">
        <f>IF(SUM(O74:P74)=2,1,"")</f>
        <v/>
      </c>
      <c r="Y74" s="2"/>
    </row>
    <row r="75" spans="1:34" x14ac:dyDescent="0.25">
      <c r="A75" s="29"/>
      <c r="B75" s="29" t="s">
        <v>457</v>
      </c>
      <c r="C75" s="29" t="s">
        <v>458</v>
      </c>
      <c r="D75" s="29" t="s">
        <v>459</v>
      </c>
      <c r="E75" s="29" t="s">
        <v>26</v>
      </c>
      <c r="F75" s="30">
        <v>469406</v>
      </c>
      <c r="G75" s="36"/>
      <c r="H75" s="36"/>
      <c r="I75" s="36"/>
      <c r="J75" s="36"/>
      <c r="K75" s="36"/>
      <c r="L75" s="36"/>
      <c r="M75" s="36">
        <v>211100</v>
      </c>
      <c r="N75" s="24" t="str">
        <f>IF(I75="","",1)</f>
        <v/>
      </c>
      <c r="O75" s="24">
        <f>IF(M75="","",1)</f>
        <v>1</v>
      </c>
      <c r="P75" s="24">
        <f>IF(F75="","",1)</f>
        <v>1</v>
      </c>
      <c r="Q75" s="24" t="str">
        <f>IF(H75="","",1)</f>
        <v/>
      </c>
      <c r="R75" s="30">
        <f>IF(SUM(O75:Q75)&gt;0,1,"")</f>
        <v>1</v>
      </c>
      <c r="S75" s="30">
        <f>IF(SUM(O75:P75)=2,1,"")</f>
        <v>1</v>
      </c>
      <c r="Y75" s="2"/>
    </row>
    <row r="76" spans="1:34" x14ac:dyDescent="0.25">
      <c r="A76" s="29"/>
      <c r="B76" s="29" t="s">
        <v>460</v>
      </c>
      <c r="C76" s="29"/>
      <c r="D76" s="29"/>
      <c r="F76" s="30">
        <v>469373</v>
      </c>
      <c r="G76" s="36"/>
      <c r="H76" s="36"/>
      <c r="I76" s="36"/>
      <c r="J76" s="36"/>
      <c r="K76" s="36"/>
      <c r="L76" s="36"/>
      <c r="M76" s="36"/>
      <c r="N76" s="24" t="str">
        <f>IF(I76="","",1)</f>
        <v/>
      </c>
      <c r="O76" s="24" t="str">
        <f>IF(M76="","",1)</f>
        <v/>
      </c>
      <c r="P76" s="24">
        <f>IF(F76="","",1)</f>
        <v>1</v>
      </c>
      <c r="Q76" s="24" t="str">
        <f>IF(H76="","",1)</f>
        <v/>
      </c>
      <c r="R76" s="30">
        <f>IF(SUM(O76:Q76)&gt;0,1,"")</f>
        <v>1</v>
      </c>
      <c r="S76" s="30" t="str">
        <f>IF(SUM(O76:P76)=2,1,"")</f>
        <v/>
      </c>
      <c r="Y76" s="2"/>
    </row>
    <row r="77" spans="1:34" ht="15.75" x14ac:dyDescent="0.25">
      <c r="A77" s="21" t="s">
        <v>309</v>
      </c>
      <c r="B77" s="20" t="s">
        <v>670</v>
      </c>
      <c r="C77" s="21" t="s">
        <v>11</v>
      </c>
      <c r="D77" s="21" t="s">
        <v>12</v>
      </c>
      <c r="E77" s="21" t="s">
        <v>13</v>
      </c>
      <c r="F77" s="18"/>
      <c r="G77" s="18"/>
      <c r="H77" s="18"/>
      <c r="I77" s="18"/>
      <c r="J77" s="18"/>
      <c r="K77" s="18"/>
      <c r="L77" s="18"/>
      <c r="M77" s="36" t="s">
        <v>26</v>
      </c>
      <c r="N77" s="24" t="str">
        <f>IF(I77="","",1)</f>
        <v/>
      </c>
      <c r="O77" s="24" t="str">
        <f>IF(M77="","",1)</f>
        <v/>
      </c>
      <c r="P77" s="24" t="str">
        <f>IF(F77="","",1)</f>
        <v/>
      </c>
      <c r="Q77" s="24" t="str">
        <f>IF(H77="","",1)</f>
        <v/>
      </c>
      <c r="R77" s="30" t="str">
        <f>IF(SUM(O77:Q77)&gt;0,1,"")</f>
        <v/>
      </c>
      <c r="S77" s="30" t="str">
        <f>IF(SUM(O77:P77)=2,1,"")</f>
        <v/>
      </c>
      <c r="Y77" s="2"/>
      <c r="Z77" s="19"/>
      <c r="AA77" s="19"/>
    </row>
    <row r="78" spans="1:34" x14ac:dyDescent="0.25">
      <c r="A78" s="29"/>
      <c r="B78" s="29" t="s">
        <v>461</v>
      </c>
      <c r="C78" s="35" t="s">
        <v>298</v>
      </c>
      <c r="D78" s="35" t="s">
        <v>462</v>
      </c>
      <c r="F78" s="30">
        <v>469417</v>
      </c>
      <c r="G78" s="36"/>
      <c r="H78" s="36"/>
      <c r="I78" s="36"/>
      <c r="J78" s="36"/>
      <c r="K78" s="36"/>
      <c r="L78" s="36"/>
      <c r="M78" s="36"/>
      <c r="N78" s="24" t="str">
        <f>IF(I78="","",1)</f>
        <v/>
      </c>
      <c r="O78" s="24" t="str">
        <f>IF(M78="","",1)</f>
        <v/>
      </c>
      <c r="P78" s="24">
        <f>IF(F78="","",1)</f>
        <v>1</v>
      </c>
      <c r="Q78" s="24" t="str">
        <f>IF(H78="","",1)</f>
        <v/>
      </c>
      <c r="R78" s="30">
        <f>IF(SUM(O78:Q78)&gt;0,1,"")</f>
        <v>1</v>
      </c>
      <c r="S78" s="30" t="str">
        <f>IF(SUM(O78:P78)=2,1,"")</f>
        <v/>
      </c>
      <c r="Y78" s="2"/>
      <c r="AF78" s="19"/>
      <c r="AG78" s="19"/>
      <c r="AH78" s="19"/>
    </row>
    <row r="79" spans="1:34" x14ac:dyDescent="0.25">
      <c r="A79" s="29"/>
      <c r="B79" s="29" t="s">
        <v>463</v>
      </c>
      <c r="C79" s="35" t="s">
        <v>279</v>
      </c>
      <c r="D79" s="35" t="s">
        <v>284</v>
      </c>
      <c r="E79" s="29" t="s">
        <v>687</v>
      </c>
      <c r="F79" s="30">
        <v>469412</v>
      </c>
      <c r="G79" s="36"/>
      <c r="H79" s="36"/>
      <c r="I79" s="36"/>
      <c r="J79" s="36"/>
      <c r="K79" s="36"/>
      <c r="L79" s="36"/>
      <c r="M79" s="36">
        <v>211383</v>
      </c>
      <c r="N79" s="24" t="str">
        <f>IF(I79="","",1)</f>
        <v/>
      </c>
      <c r="O79" s="24">
        <f>IF(M79="","",1)</f>
        <v>1</v>
      </c>
      <c r="P79" s="24">
        <f>IF(F79="","",1)</f>
        <v>1</v>
      </c>
      <c r="Q79" s="24" t="str">
        <f>IF(H79="","",1)</f>
        <v/>
      </c>
      <c r="R79" s="30">
        <f>IF(SUM(O79:Q79)&gt;0,1,"")</f>
        <v>1</v>
      </c>
      <c r="S79" s="30">
        <f>IF(SUM(O79:P79)=2,1,"")</f>
        <v>1</v>
      </c>
      <c r="Y79" s="2"/>
    </row>
    <row r="80" spans="1:34" x14ac:dyDescent="0.25">
      <c r="A80" s="29"/>
      <c r="B80" s="29" t="s">
        <v>464</v>
      </c>
      <c r="C80" s="35" t="s">
        <v>288</v>
      </c>
      <c r="D80" s="35" t="s">
        <v>407</v>
      </c>
      <c r="F80" s="30">
        <v>469415</v>
      </c>
      <c r="G80" s="36"/>
      <c r="H80" s="36"/>
      <c r="I80" s="36"/>
      <c r="J80" s="36"/>
      <c r="K80" s="36"/>
      <c r="L80" s="36"/>
      <c r="M80" s="36"/>
      <c r="N80" s="24" t="str">
        <f>IF(I80="","",1)</f>
        <v/>
      </c>
      <c r="O80" s="24" t="str">
        <f>IF(M80="","",1)</f>
        <v/>
      </c>
      <c r="P80" s="24">
        <f>IF(F80="","",1)</f>
        <v>1</v>
      </c>
      <c r="Q80" s="24" t="str">
        <f>IF(H80="","",1)</f>
        <v/>
      </c>
      <c r="R80" s="30">
        <f>IF(SUM(O80:Q80)&gt;0,1,"")</f>
        <v>1</v>
      </c>
      <c r="S80" s="30" t="str">
        <f>IF(SUM(O80:P80)=2,1,"")</f>
        <v/>
      </c>
      <c r="Y80" s="2"/>
      <c r="AF80" s="19"/>
      <c r="AG80" s="19"/>
      <c r="AH80" s="19"/>
    </row>
    <row r="81" spans="1:34" x14ac:dyDescent="0.25">
      <c r="A81" s="29"/>
      <c r="B81" s="29" t="s">
        <v>465</v>
      </c>
      <c r="C81" s="35" t="s">
        <v>283</v>
      </c>
      <c r="D81" s="35" t="s">
        <v>430</v>
      </c>
      <c r="F81" s="30">
        <v>469414</v>
      </c>
      <c r="G81" s="36"/>
      <c r="H81" s="36"/>
      <c r="I81" s="36"/>
      <c r="J81" s="36"/>
      <c r="K81" s="36"/>
      <c r="L81" s="36"/>
      <c r="M81" s="36"/>
      <c r="N81" s="24" t="str">
        <f>IF(I81="","",1)</f>
        <v/>
      </c>
      <c r="O81" s="24" t="str">
        <f>IF(M81="","",1)</f>
        <v/>
      </c>
      <c r="P81" s="24">
        <f>IF(F81="","",1)</f>
        <v>1</v>
      </c>
      <c r="Q81" s="24" t="str">
        <f>IF(H81="","",1)</f>
        <v/>
      </c>
      <c r="R81" s="30">
        <f>IF(SUM(O81:Q81)&gt;0,1,"")</f>
        <v>1</v>
      </c>
      <c r="S81" s="30" t="str">
        <f>IF(SUM(O81:P81)=2,1,"")</f>
        <v/>
      </c>
      <c r="Y81" s="2"/>
      <c r="AF81" s="19"/>
      <c r="AG81" s="19"/>
      <c r="AH81" s="19"/>
    </row>
    <row r="82" spans="1:34" x14ac:dyDescent="0.25">
      <c r="A82" s="29"/>
      <c r="B82" s="29" t="s">
        <v>466</v>
      </c>
      <c r="C82" s="35" t="s">
        <v>299</v>
      </c>
      <c r="D82" s="35" t="s">
        <v>467</v>
      </c>
      <c r="F82" s="30">
        <v>469413</v>
      </c>
      <c r="G82" s="36"/>
      <c r="H82" s="36"/>
      <c r="I82" s="36"/>
      <c r="J82" s="36"/>
      <c r="K82" s="36"/>
      <c r="L82" s="36"/>
      <c r="M82" s="36"/>
      <c r="N82" s="24" t="str">
        <f>IF(I82="","",1)</f>
        <v/>
      </c>
      <c r="O82" s="24" t="str">
        <f>IF(M82="","",1)</f>
        <v/>
      </c>
      <c r="P82" s="24">
        <f>IF(F82="","",1)</f>
        <v>1</v>
      </c>
      <c r="Q82" s="24" t="str">
        <f>IF(H82="","",1)</f>
        <v/>
      </c>
      <c r="R82" s="30">
        <f>IF(SUM(O82:Q82)&gt;0,1,"")</f>
        <v>1</v>
      </c>
      <c r="S82" s="30" t="str">
        <f>IF(SUM(O82:P82)=2,1,"")</f>
        <v/>
      </c>
      <c r="Y82" s="2"/>
    </row>
    <row r="83" spans="1:34" x14ac:dyDescent="0.25">
      <c r="A83" s="29"/>
      <c r="B83" s="29" t="s">
        <v>468</v>
      </c>
      <c r="C83" s="35" t="s">
        <v>95</v>
      </c>
      <c r="D83" s="35" t="s">
        <v>355</v>
      </c>
      <c r="F83" s="30">
        <v>469416</v>
      </c>
      <c r="G83" s="36"/>
      <c r="H83" s="36"/>
      <c r="I83" s="36"/>
      <c r="J83" s="36"/>
      <c r="K83" s="36"/>
      <c r="L83" s="36"/>
      <c r="M83" s="36"/>
      <c r="N83" s="24" t="str">
        <f>IF(I83="","",1)</f>
        <v/>
      </c>
      <c r="O83" s="24" t="str">
        <f>IF(M83="","",1)</f>
        <v/>
      </c>
      <c r="P83" s="24">
        <f>IF(F83="","",1)</f>
        <v>1</v>
      </c>
      <c r="Q83" s="24" t="str">
        <f>IF(H83="","",1)</f>
        <v/>
      </c>
      <c r="R83" s="30">
        <f>IF(SUM(O83:Q83)&gt;0,1,"")</f>
        <v>1</v>
      </c>
      <c r="S83" s="30" t="str">
        <f>IF(SUM(O83:P83)=2,1,"")</f>
        <v/>
      </c>
      <c r="Y83" s="2"/>
      <c r="AF83" s="19"/>
      <c r="AG83" s="19"/>
      <c r="AH83" s="19"/>
    </row>
    <row r="84" spans="1:34" x14ac:dyDescent="0.25">
      <c r="A84" s="29"/>
      <c r="B84" s="29" t="s">
        <v>469</v>
      </c>
      <c r="C84" s="35" t="s">
        <v>281</v>
      </c>
      <c r="D84" s="35" t="s">
        <v>403</v>
      </c>
      <c r="F84" s="30">
        <v>469385</v>
      </c>
      <c r="G84" s="36"/>
      <c r="H84" s="36"/>
      <c r="I84" s="36"/>
      <c r="J84" s="36"/>
      <c r="K84" s="36"/>
      <c r="L84" s="36"/>
      <c r="M84" s="36"/>
      <c r="N84" s="24" t="str">
        <f>IF(I84="","",1)</f>
        <v/>
      </c>
      <c r="O84" s="24" t="str">
        <f>IF(M84="","",1)</f>
        <v/>
      </c>
      <c r="P84" s="24">
        <f>IF(F84="","",1)</f>
        <v>1</v>
      </c>
      <c r="Q84" s="24" t="str">
        <f>IF(H84="","",1)</f>
        <v/>
      </c>
      <c r="R84" s="30">
        <f>IF(SUM(O84:Q84)&gt;0,1,"")</f>
        <v>1</v>
      </c>
      <c r="S84" s="30" t="str">
        <f>IF(SUM(O84:P84)=2,1,"")</f>
        <v/>
      </c>
      <c r="Y84" s="2"/>
    </row>
    <row r="85" spans="1:34" x14ac:dyDescent="0.25">
      <c r="A85" s="29"/>
      <c r="B85" s="29" t="s">
        <v>470</v>
      </c>
      <c r="C85" s="29"/>
      <c r="D85" s="29"/>
      <c r="F85" s="30">
        <v>469383</v>
      </c>
      <c r="G85" s="36"/>
      <c r="H85" s="36"/>
      <c r="I85" s="36"/>
      <c r="J85" s="36"/>
      <c r="K85" s="36"/>
      <c r="L85" s="36"/>
      <c r="M85" s="36"/>
      <c r="N85" s="24" t="str">
        <f>IF(I85="","",1)</f>
        <v/>
      </c>
      <c r="O85" s="24" t="str">
        <f>IF(M85="","",1)</f>
        <v/>
      </c>
      <c r="P85" s="24">
        <f>IF(F85="","",1)</f>
        <v>1</v>
      </c>
      <c r="Q85" s="24" t="str">
        <f>IF(H85="","",1)</f>
        <v/>
      </c>
      <c r="R85" s="30">
        <f>IF(SUM(O85:Q85)&gt;0,1,"")</f>
        <v>1</v>
      </c>
      <c r="S85" s="30" t="str">
        <f>IF(SUM(O85:P85)=2,1,"")</f>
        <v/>
      </c>
      <c r="Y85" s="2"/>
    </row>
    <row r="86" spans="1:34" x14ac:dyDescent="0.25">
      <c r="A86" s="29"/>
      <c r="B86" s="29" t="s">
        <v>471</v>
      </c>
      <c r="C86" s="29" t="s">
        <v>472</v>
      </c>
      <c r="D86" s="29" t="s">
        <v>473</v>
      </c>
      <c r="F86" s="30">
        <v>469384</v>
      </c>
      <c r="G86" s="36"/>
      <c r="H86" s="36"/>
      <c r="I86" s="36"/>
      <c r="J86" s="36"/>
      <c r="K86" s="36"/>
      <c r="L86" s="36"/>
      <c r="M86" s="36"/>
      <c r="N86" s="24" t="str">
        <f>IF(I86="","",1)</f>
        <v/>
      </c>
      <c r="O86" s="24" t="str">
        <f>IF(M86="","",1)</f>
        <v/>
      </c>
      <c r="P86" s="24">
        <f>IF(F86="","",1)</f>
        <v>1</v>
      </c>
      <c r="Q86" s="24" t="str">
        <f>IF(H86="","",1)</f>
        <v/>
      </c>
      <c r="R86" s="30">
        <f>IF(SUM(O86:Q86)&gt;0,1,"")</f>
        <v>1</v>
      </c>
      <c r="S86" s="30" t="str">
        <f>IF(SUM(O86:P86)=2,1,"")</f>
        <v/>
      </c>
      <c r="Y86" s="2"/>
    </row>
    <row r="87" spans="1:34" x14ac:dyDescent="0.25">
      <c r="A87" s="29"/>
      <c r="B87" s="29" t="s">
        <v>474</v>
      </c>
      <c r="C87" s="35" t="s">
        <v>285</v>
      </c>
      <c r="D87" s="35" t="s">
        <v>286</v>
      </c>
      <c r="E87" s="29" t="s">
        <v>693</v>
      </c>
      <c r="F87" s="30">
        <v>469386</v>
      </c>
      <c r="G87" s="36"/>
      <c r="H87" s="36"/>
      <c r="I87" s="36"/>
      <c r="J87" s="36"/>
      <c r="K87" s="36"/>
      <c r="L87" s="36"/>
      <c r="M87" s="36">
        <v>211473</v>
      </c>
      <c r="N87" s="24" t="str">
        <f>IF(I87="","",1)</f>
        <v/>
      </c>
      <c r="O87" s="24">
        <f>IF(M87="","",1)</f>
        <v>1</v>
      </c>
      <c r="P87" s="24">
        <f>IF(F87="","",1)</f>
        <v>1</v>
      </c>
      <c r="Q87" s="24" t="str">
        <f>IF(H87="","",1)</f>
        <v/>
      </c>
      <c r="R87" s="30">
        <f>IF(SUM(O87:Q87)&gt;0,1,"")</f>
        <v>1</v>
      </c>
      <c r="S87" s="30">
        <f>IF(SUM(O87:P87)=2,1,"")</f>
        <v>1</v>
      </c>
      <c r="Y87" s="2"/>
    </row>
    <row r="88" spans="1:34" x14ac:dyDescent="0.25">
      <c r="A88" s="29"/>
      <c r="B88" s="29" t="s">
        <v>475</v>
      </c>
      <c r="C88" s="29" t="s">
        <v>476</v>
      </c>
      <c r="D88" s="29" t="s">
        <v>477</v>
      </c>
      <c r="F88" s="30">
        <v>469357</v>
      </c>
      <c r="G88" s="36"/>
      <c r="H88" s="36"/>
      <c r="I88" s="36"/>
      <c r="J88" s="36"/>
      <c r="K88" s="36"/>
      <c r="L88" s="36"/>
      <c r="M88" s="36"/>
      <c r="N88" s="24" t="str">
        <f>IF(I88="","",1)</f>
        <v/>
      </c>
      <c r="O88" s="24" t="str">
        <f>IF(M88="","",1)</f>
        <v/>
      </c>
      <c r="P88" s="24">
        <f>IF(F88="","",1)</f>
        <v>1</v>
      </c>
      <c r="Q88" s="24" t="str">
        <f>IF(H88="","",1)</f>
        <v/>
      </c>
      <c r="R88" s="30">
        <f>IF(SUM(O88:Q88)&gt;0,1,"")</f>
        <v>1</v>
      </c>
      <c r="S88" s="30" t="str">
        <f>IF(SUM(O88:P88)=2,1,"")</f>
        <v/>
      </c>
      <c r="Y88" s="2"/>
    </row>
    <row r="89" spans="1:34" x14ac:dyDescent="0.25">
      <c r="A89" s="29"/>
      <c r="B89" s="29" t="s">
        <v>478</v>
      </c>
      <c r="C89" s="29" t="s">
        <v>479</v>
      </c>
      <c r="D89" s="29" t="s">
        <v>480</v>
      </c>
      <c r="E89" s="29" t="s">
        <v>687</v>
      </c>
      <c r="F89" s="30">
        <v>469364</v>
      </c>
      <c r="G89" s="36"/>
      <c r="H89" s="36"/>
      <c r="I89" s="36"/>
      <c r="J89" s="36"/>
      <c r="K89" s="36"/>
      <c r="L89" s="36"/>
      <c r="M89" s="36">
        <v>211548</v>
      </c>
      <c r="N89" s="24" t="str">
        <f>IF(I89="","",1)</f>
        <v/>
      </c>
      <c r="O89" s="24">
        <f>IF(M89="","",1)</f>
        <v>1</v>
      </c>
      <c r="P89" s="24">
        <f>IF(F89="","",1)</f>
        <v>1</v>
      </c>
      <c r="Q89" s="24" t="str">
        <f>IF(H89="","",1)</f>
        <v/>
      </c>
      <c r="R89" s="30">
        <f>IF(SUM(O89:Q89)&gt;0,1,"")</f>
        <v>1</v>
      </c>
      <c r="S89" s="30">
        <f>IF(SUM(O89:P89)=2,1,"")</f>
        <v>1</v>
      </c>
      <c r="Y89" s="2"/>
    </row>
    <row r="90" spans="1:34" x14ac:dyDescent="0.25">
      <c r="A90" s="29"/>
      <c r="B90" s="29" t="s">
        <v>481</v>
      </c>
      <c r="C90" s="29" t="s">
        <v>482</v>
      </c>
      <c r="D90" s="29" t="s">
        <v>483</v>
      </c>
      <c r="F90" s="30">
        <v>469358</v>
      </c>
      <c r="G90" s="36"/>
      <c r="H90" s="36"/>
      <c r="I90" s="36"/>
      <c r="J90" s="36"/>
      <c r="K90" s="36"/>
      <c r="L90" s="36"/>
      <c r="M90" s="36"/>
      <c r="N90" s="24" t="str">
        <f>IF(I90="","",1)</f>
        <v/>
      </c>
      <c r="O90" s="24" t="str">
        <f>IF(M90="","",1)</f>
        <v/>
      </c>
      <c r="P90" s="24">
        <f>IF(F90="","",1)</f>
        <v>1</v>
      </c>
      <c r="Q90" s="24" t="str">
        <f>IF(H90="","",1)</f>
        <v/>
      </c>
      <c r="R90" s="30">
        <f>IF(SUM(O90:Q90)&gt;0,1,"")</f>
        <v>1</v>
      </c>
      <c r="S90" s="30" t="str">
        <f>IF(SUM(O90:P90)=2,1,"")</f>
        <v/>
      </c>
      <c r="Y90" s="2"/>
    </row>
    <row r="91" spans="1:34" x14ac:dyDescent="0.25">
      <c r="A91" s="29"/>
      <c r="B91" s="29" t="s">
        <v>484</v>
      </c>
      <c r="C91" s="29"/>
      <c r="D91" s="29"/>
      <c r="F91" s="30">
        <v>469427</v>
      </c>
      <c r="G91" s="36"/>
      <c r="H91" s="36"/>
      <c r="I91" s="36"/>
      <c r="J91" s="36"/>
      <c r="K91" s="36"/>
      <c r="L91" s="36"/>
      <c r="M91" s="36"/>
      <c r="N91" s="24" t="str">
        <f>IF(I91="","",1)</f>
        <v/>
      </c>
      <c r="O91" s="24" t="str">
        <f>IF(M91="","",1)</f>
        <v/>
      </c>
      <c r="P91" s="24">
        <f>IF(F91="","",1)</f>
        <v>1</v>
      </c>
      <c r="Q91" s="24" t="str">
        <f>IF(H91="","",1)</f>
        <v/>
      </c>
      <c r="R91" s="30">
        <f>IF(SUM(O91:Q91)&gt;0,1,"")</f>
        <v>1</v>
      </c>
      <c r="S91" s="30" t="str">
        <f>IF(SUM(O91:P91)=2,1,"")</f>
        <v/>
      </c>
      <c r="Y91" s="2"/>
      <c r="AF91" s="19"/>
      <c r="AG91" s="19"/>
      <c r="AH91" s="19"/>
    </row>
    <row r="92" spans="1:34" x14ac:dyDescent="0.25">
      <c r="A92" s="29"/>
      <c r="B92" s="29" t="s">
        <v>485</v>
      </c>
      <c r="C92" s="29" t="s">
        <v>486</v>
      </c>
      <c r="D92" s="35" t="s">
        <v>487</v>
      </c>
      <c r="F92" s="30">
        <v>469361</v>
      </c>
      <c r="G92" s="36"/>
      <c r="H92" s="36"/>
      <c r="I92" s="36"/>
      <c r="J92" s="36"/>
      <c r="K92" s="36"/>
      <c r="L92" s="36"/>
      <c r="M92" s="36"/>
      <c r="N92" s="24" t="str">
        <f>IF(I92="","",1)</f>
        <v/>
      </c>
      <c r="O92" s="24" t="str">
        <f>IF(M92="","",1)</f>
        <v/>
      </c>
      <c r="P92" s="24">
        <f>IF(F92="","",1)</f>
        <v>1</v>
      </c>
      <c r="Q92" s="24" t="str">
        <f>IF(H92="","",1)</f>
        <v/>
      </c>
      <c r="R92" s="30">
        <f>IF(SUM(O92:Q92)&gt;0,1,"")</f>
        <v>1</v>
      </c>
      <c r="S92" s="30" t="str">
        <f>IF(SUM(O92:P92)=2,1,"")</f>
        <v/>
      </c>
      <c r="Y92" s="2"/>
    </row>
    <row r="93" spans="1:34" x14ac:dyDescent="0.25">
      <c r="A93" s="29"/>
      <c r="B93" s="29" t="s">
        <v>488</v>
      </c>
      <c r="C93" s="29" t="s">
        <v>658</v>
      </c>
      <c r="D93" s="29" t="s">
        <v>489</v>
      </c>
      <c r="E93" s="29" t="s">
        <v>693</v>
      </c>
      <c r="F93" s="30">
        <v>469365</v>
      </c>
      <c r="G93" s="36"/>
      <c r="H93" s="36"/>
      <c r="I93" s="36"/>
      <c r="J93" s="36"/>
      <c r="K93" s="36"/>
      <c r="L93" s="36"/>
      <c r="M93" s="36">
        <v>211547</v>
      </c>
      <c r="N93" s="24" t="str">
        <f>IF(I93="","",1)</f>
        <v/>
      </c>
      <c r="O93" s="24">
        <f>IF(M93="","",1)</f>
        <v>1</v>
      </c>
      <c r="P93" s="24">
        <f>IF(F93="","",1)</f>
        <v>1</v>
      </c>
      <c r="Q93" s="24" t="str">
        <f>IF(H93="","",1)</f>
        <v/>
      </c>
      <c r="R93" s="30">
        <f>IF(SUM(O93:Q93)&gt;0,1,"")</f>
        <v>1</v>
      </c>
      <c r="S93" s="30">
        <f>IF(SUM(O93:P93)=2,1,"")</f>
        <v>1</v>
      </c>
      <c r="Y93" s="2"/>
    </row>
    <row r="94" spans="1:34" x14ac:dyDescent="0.25">
      <c r="A94" s="29"/>
      <c r="B94" s="29" t="s">
        <v>490</v>
      </c>
      <c r="C94" s="29" t="s">
        <v>491</v>
      </c>
      <c r="D94" s="29" t="s">
        <v>492</v>
      </c>
      <c r="F94" s="30">
        <v>469362</v>
      </c>
      <c r="G94" s="36"/>
      <c r="H94" s="36"/>
      <c r="I94" s="36"/>
      <c r="J94" s="36"/>
      <c r="K94" s="36"/>
      <c r="L94" s="36"/>
      <c r="M94" s="36"/>
      <c r="N94" s="24" t="str">
        <f>IF(I94="","",1)</f>
        <v/>
      </c>
      <c r="O94" s="24" t="str">
        <f>IF(M94="","",1)</f>
        <v/>
      </c>
      <c r="P94" s="24">
        <f>IF(F94="","",1)</f>
        <v>1</v>
      </c>
      <c r="Q94" s="24" t="str">
        <f>IF(H94="","",1)</f>
        <v/>
      </c>
      <c r="R94" s="30">
        <f>IF(SUM(O94:Q94)&gt;0,1,"")</f>
        <v>1</v>
      </c>
      <c r="S94" s="30" t="str">
        <f>IF(SUM(O94:P94)=2,1,"")</f>
        <v/>
      </c>
      <c r="Y94" s="2"/>
    </row>
    <row r="95" spans="1:34" x14ac:dyDescent="0.25">
      <c r="A95" s="29"/>
      <c r="B95" s="29" t="s">
        <v>493</v>
      </c>
      <c r="C95" s="29" t="s">
        <v>494</v>
      </c>
      <c r="D95" s="29" t="s">
        <v>495</v>
      </c>
      <c r="F95" s="30">
        <v>469378</v>
      </c>
      <c r="G95" s="36"/>
      <c r="H95" s="36"/>
      <c r="I95" s="36"/>
      <c r="J95" s="36"/>
      <c r="K95" s="36"/>
      <c r="L95" s="36"/>
      <c r="M95" s="36"/>
      <c r="N95" s="24" t="str">
        <f>IF(I95="","",1)</f>
        <v/>
      </c>
      <c r="O95" s="24" t="str">
        <f>IF(M95="","",1)</f>
        <v/>
      </c>
      <c r="P95" s="24">
        <f>IF(F95="","",1)</f>
        <v>1</v>
      </c>
      <c r="Q95" s="24" t="str">
        <f>IF(H95="","",1)</f>
        <v/>
      </c>
      <c r="R95" s="30">
        <f>IF(SUM(O95:Q95)&gt;0,1,"")</f>
        <v>1</v>
      </c>
      <c r="S95" s="30" t="str">
        <f>IF(SUM(O95:P95)=2,1,"")</f>
        <v/>
      </c>
      <c r="Y95" s="2"/>
    </row>
    <row r="96" spans="1:34" ht="15.75" x14ac:dyDescent="0.25">
      <c r="A96" s="21" t="s">
        <v>309</v>
      </c>
      <c r="B96" s="20" t="s">
        <v>671</v>
      </c>
      <c r="C96" s="21" t="s">
        <v>11</v>
      </c>
      <c r="D96" s="21" t="s">
        <v>12</v>
      </c>
      <c r="E96" s="21" t="s">
        <v>13</v>
      </c>
      <c r="F96" s="18"/>
      <c r="G96" s="18"/>
      <c r="H96" s="18"/>
      <c r="I96" s="18"/>
      <c r="J96" s="18"/>
      <c r="K96" s="18"/>
      <c r="L96" s="18"/>
      <c r="M96" s="36" t="s">
        <v>26</v>
      </c>
      <c r="N96" s="24" t="str">
        <f>IF(I96="","",1)</f>
        <v/>
      </c>
      <c r="O96" s="24" t="str">
        <f>IF(M96="","",1)</f>
        <v/>
      </c>
      <c r="P96" s="24" t="str">
        <f>IF(F96="","",1)</f>
        <v/>
      </c>
      <c r="Q96" s="24" t="str">
        <f>IF(H96="","",1)</f>
        <v/>
      </c>
      <c r="R96" s="30" t="str">
        <f>IF(SUM(O96:Q96)&gt;0,1,"")</f>
        <v/>
      </c>
      <c r="S96" s="30" t="str">
        <f>IF(SUM(O96:P96)=2,1,"")</f>
        <v/>
      </c>
      <c r="Y96" s="2"/>
      <c r="Z96" s="19"/>
      <c r="AA96" s="19"/>
    </row>
    <row r="97" spans="1:34" x14ac:dyDescent="0.25">
      <c r="A97" s="29"/>
      <c r="B97" s="29" t="s">
        <v>496</v>
      </c>
      <c r="C97" s="29" t="s">
        <v>497</v>
      </c>
      <c r="D97" s="29" t="s">
        <v>498</v>
      </c>
      <c r="E97" s="29" t="s">
        <v>693</v>
      </c>
      <c r="F97" s="30">
        <v>469424</v>
      </c>
      <c r="G97" s="36"/>
      <c r="H97" s="36"/>
      <c r="I97" s="36"/>
      <c r="J97" s="36"/>
      <c r="K97" s="36"/>
      <c r="L97" s="36"/>
      <c r="M97" s="36">
        <v>211742</v>
      </c>
      <c r="N97" s="24" t="str">
        <f>IF(I97="","",1)</f>
        <v/>
      </c>
      <c r="O97" s="24">
        <f>IF(M97="","",1)</f>
        <v>1</v>
      </c>
      <c r="P97" s="24">
        <f>IF(F97="","",1)</f>
        <v>1</v>
      </c>
      <c r="Q97" s="24" t="str">
        <f>IF(H97="","",1)</f>
        <v/>
      </c>
      <c r="R97" s="30">
        <f>IF(SUM(O97:Q97)&gt;0,1,"")</f>
        <v>1</v>
      </c>
      <c r="S97" s="30">
        <f>IF(SUM(O97:P97)=2,1,"")</f>
        <v>1</v>
      </c>
      <c r="Y97" s="2"/>
    </row>
    <row r="98" spans="1:34" x14ac:dyDescent="0.25">
      <c r="A98" s="29"/>
      <c r="B98" s="29" t="s">
        <v>499</v>
      </c>
      <c r="C98" s="29"/>
      <c r="D98" s="29" t="s">
        <v>500</v>
      </c>
      <c r="F98" s="30">
        <v>469425</v>
      </c>
      <c r="G98" s="36"/>
      <c r="H98" s="36"/>
      <c r="I98" s="36"/>
      <c r="J98" s="36"/>
      <c r="K98" s="36"/>
      <c r="L98" s="36"/>
      <c r="M98" s="36"/>
      <c r="N98" s="24" t="str">
        <f>IF(I98="","",1)</f>
        <v/>
      </c>
      <c r="O98" s="24" t="str">
        <f>IF(M98="","",1)</f>
        <v/>
      </c>
      <c r="P98" s="24">
        <f>IF(F98="","",1)</f>
        <v>1</v>
      </c>
      <c r="Q98" s="24" t="str">
        <f>IF(H98="","",1)</f>
        <v/>
      </c>
      <c r="R98" s="30">
        <f>IF(SUM(O98:Q98)&gt;0,1,"")</f>
        <v>1</v>
      </c>
      <c r="S98" s="30" t="str">
        <f>IF(SUM(O98:P98)=2,1,"")</f>
        <v/>
      </c>
      <c r="Y98" s="2"/>
      <c r="AF98" s="19"/>
      <c r="AG98" s="19"/>
      <c r="AH98" s="19"/>
    </row>
    <row r="99" spans="1:34" x14ac:dyDescent="0.25">
      <c r="A99" s="29"/>
      <c r="B99" s="29" t="s">
        <v>501</v>
      </c>
      <c r="C99" s="29" t="s">
        <v>289</v>
      </c>
      <c r="D99" s="29" t="s">
        <v>502</v>
      </c>
      <c r="E99" s="29" t="s">
        <v>26</v>
      </c>
      <c r="F99" s="30">
        <v>469426</v>
      </c>
      <c r="G99" s="36"/>
      <c r="H99" s="36"/>
      <c r="I99" s="36"/>
      <c r="J99" s="36"/>
      <c r="K99" s="36"/>
      <c r="L99" s="36"/>
      <c r="M99" s="36">
        <v>211729</v>
      </c>
      <c r="N99" s="24" t="str">
        <f>IF(I99="","",1)</f>
        <v/>
      </c>
      <c r="O99" s="24">
        <f>IF(M99="","",1)</f>
        <v>1</v>
      </c>
      <c r="P99" s="24">
        <f>IF(F99="","",1)</f>
        <v>1</v>
      </c>
      <c r="Q99" s="24" t="str">
        <f>IF(H99="","",1)</f>
        <v/>
      </c>
      <c r="R99" s="30">
        <f>IF(SUM(O99:Q99)&gt;0,1,"")</f>
        <v>1</v>
      </c>
      <c r="S99" s="30">
        <f>IF(SUM(O99:P99)=2,1,"")</f>
        <v>1</v>
      </c>
      <c r="Y99" s="2"/>
    </row>
    <row r="100" spans="1:34" x14ac:dyDescent="0.25">
      <c r="A100" s="29"/>
      <c r="B100" s="29" t="s">
        <v>503</v>
      </c>
      <c r="C100" s="29" t="s">
        <v>323</v>
      </c>
      <c r="D100" s="29" t="s">
        <v>504</v>
      </c>
      <c r="F100" s="30">
        <v>469482</v>
      </c>
      <c r="G100" s="36"/>
      <c r="H100" s="36"/>
      <c r="I100" s="36"/>
      <c r="J100" s="36"/>
      <c r="K100" s="36"/>
      <c r="L100" s="36"/>
      <c r="M100" s="36"/>
      <c r="N100" s="24" t="str">
        <f>IF(I100="","",1)</f>
        <v/>
      </c>
      <c r="O100" s="24" t="str">
        <f>IF(M100="","",1)</f>
        <v/>
      </c>
      <c r="P100" s="24">
        <f>IF(F100="","",1)</f>
        <v>1</v>
      </c>
      <c r="Q100" s="24" t="str">
        <f>IF(H100="","",1)</f>
        <v/>
      </c>
      <c r="R100" s="30">
        <f>IF(SUM(O100:Q100)&gt;0,1,"")</f>
        <v>1</v>
      </c>
      <c r="S100" s="30" t="str">
        <f>IF(SUM(O100:P100)=2,1,"")</f>
        <v/>
      </c>
      <c r="Y100" s="2"/>
      <c r="AB100" s="19"/>
      <c r="AC100" s="19"/>
      <c r="AD100" s="19"/>
      <c r="AE100" s="19"/>
      <c r="AF100" s="19"/>
      <c r="AG100" s="19"/>
      <c r="AH100" s="19"/>
    </row>
    <row r="101" spans="1:34" x14ac:dyDescent="0.25">
      <c r="A101" s="29"/>
      <c r="B101" s="29" t="s">
        <v>505</v>
      </c>
      <c r="C101" s="29" t="s">
        <v>506</v>
      </c>
      <c r="D101" s="29" t="s">
        <v>507</v>
      </c>
      <c r="E101" s="29" t="s">
        <v>687</v>
      </c>
      <c r="F101" s="30">
        <v>469377</v>
      </c>
      <c r="G101" s="36"/>
      <c r="H101" s="36"/>
      <c r="I101" s="36"/>
      <c r="J101" s="36"/>
      <c r="K101" s="36"/>
      <c r="L101" s="36"/>
      <c r="M101" s="36">
        <v>212073</v>
      </c>
      <c r="N101" s="24" t="str">
        <f>IF(I101="","",1)</f>
        <v/>
      </c>
      <c r="O101" s="24">
        <f>IF(M101="","",1)</f>
        <v>1</v>
      </c>
      <c r="P101" s="24">
        <f>IF(F101="","",1)</f>
        <v>1</v>
      </c>
      <c r="Q101" s="24" t="str">
        <f>IF(H101="","",1)</f>
        <v/>
      </c>
      <c r="R101" s="30">
        <f>IF(SUM(O101:Q101)&gt;0,1,"")</f>
        <v>1</v>
      </c>
      <c r="S101" s="30">
        <f>IF(SUM(O101:P101)=2,1,"")</f>
        <v>1</v>
      </c>
      <c r="Y101" s="2"/>
    </row>
    <row r="102" spans="1:34" ht="15.75" x14ac:dyDescent="0.25">
      <c r="A102" s="21" t="s">
        <v>309</v>
      </c>
      <c r="B102" s="20" t="s">
        <v>672</v>
      </c>
      <c r="C102" s="21" t="s">
        <v>11</v>
      </c>
      <c r="D102" s="21" t="s">
        <v>12</v>
      </c>
      <c r="E102" s="21" t="s">
        <v>13</v>
      </c>
      <c r="F102" s="18"/>
      <c r="G102" s="18"/>
      <c r="H102" s="18"/>
      <c r="I102" s="18"/>
      <c r="J102" s="18"/>
      <c r="K102" s="18"/>
      <c r="L102" s="18"/>
      <c r="M102" s="36" t="s">
        <v>26</v>
      </c>
      <c r="N102" s="24" t="str">
        <f>IF(I102="","",1)</f>
        <v/>
      </c>
      <c r="O102" s="24" t="str">
        <f>IF(M102="","",1)</f>
        <v/>
      </c>
      <c r="P102" s="24" t="str">
        <f>IF(F102="","",1)</f>
        <v/>
      </c>
      <c r="Q102" s="24" t="str">
        <f>IF(H102="","",1)</f>
        <v/>
      </c>
      <c r="R102" s="30" t="str">
        <f>IF(SUM(O102:Q102)&gt;0,1,"")</f>
        <v/>
      </c>
      <c r="S102" s="30" t="str">
        <f>IF(SUM(O102:P102)=2,1,"")</f>
        <v/>
      </c>
      <c r="Y102" s="2"/>
    </row>
    <row r="103" spans="1:34" x14ac:dyDescent="0.25">
      <c r="A103" s="29"/>
      <c r="B103" s="29" t="s">
        <v>508</v>
      </c>
      <c r="C103" s="35" t="s">
        <v>420</v>
      </c>
      <c r="D103" s="35" t="s">
        <v>509</v>
      </c>
      <c r="F103" s="30">
        <v>469400</v>
      </c>
      <c r="G103" s="36"/>
      <c r="H103" s="36"/>
      <c r="I103" s="36"/>
      <c r="J103" s="36"/>
      <c r="K103" s="36"/>
      <c r="L103" s="36"/>
      <c r="M103" s="36"/>
      <c r="N103" s="24" t="str">
        <f>IF(I103="","",1)</f>
        <v/>
      </c>
      <c r="O103" s="24" t="str">
        <f>IF(M103="","",1)</f>
        <v/>
      </c>
      <c r="P103" s="24">
        <f>IF(F103="","",1)</f>
        <v>1</v>
      </c>
      <c r="Q103" s="24" t="str">
        <f>IF(H103="","",1)</f>
        <v/>
      </c>
      <c r="R103" s="30">
        <f>IF(SUM(O103:Q103)&gt;0,1,"")</f>
        <v>1</v>
      </c>
      <c r="S103" s="30" t="str">
        <f>IF(SUM(O103:P103)=2,1,"")</f>
        <v/>
      </c>
      <c r="Y103" s="2"/>
    </row>
    <row r="104" spans="1:34" x14ac:dyDescent="0.25">
      <c r="A104" s="29"/>
      <c r="B104" s="29" t="s">
        <v>510</v>
      </c>
      <c r="C104" s="35" t="s">
        <v>291</v>
      </c>
      <c r="D104" s="35" t="s">
        <v>282</v>
      </c>
      <c r="E104" s="29" t="s">
        <v>687</v>
      </c>
      <c r="F104" s="30">
        <v>469399</v>
      </c>
      <c r="G104" s="36"/>
      <c r="H104" s="36"/>
      <c r="I104" s="36"/>
      <c r="J104" s="36"/>
      <c r="K104" s="36"/>
      <c r="L104" s="36"/>
      <c r="M104" s="36">
        <v>212509</v>
      </c>
      <c r="N104" s="24" t="str">
        <f>IF(I104="","",1)</f>
        <v/>
      </c>
      <c r="O104" s="24">
        <f>IF(M104="","",1)</f>
        <v>1</v>
      </c>
      <c r="P104" s="24">
        <f>IF(F104="","",1)</f>
        <v>1</v>
      </c>
      <c r="Q104" s="24" t="str">
        <f>IF(H104="","",1)</f>
        <v/>
      </c>
      <c r="R104" s="30">
        <f>IF(SUM(O104:Q104)&gt;0,1,"")</f>
        <v>1</v>
      </c>
      <c r="S104" s="30">
        <f>IF(SUM(O104:P104)=2,1,"")</f>
        <v>1</v>
      </c>
      <c r="Y104" s="2"/>
    </row>
    <row r="105" spans="1:34" x14ac:dyDescent="0.25">
      <c r="A105" s="29"/>
      <c r="B105" s="29" t="s">
        <v>511</v>
      </c>
      <c r="C105" s="29"/>
      <c r="D105" s="29"/>
      <c r="F105" s="30">
        <v>469397</v>
      </c>
      <c r="G105" s="36"/>
      <c r="H105" s="36"/>
      <c r="I105" s="36"/>
      <c r="J105" s="36"/>
      <c r="K105" s="36"/>
      <c r="L105" s="36"/>
      <c r="M105" s="36"/>
      <c r="N105" s="24" t="str">
        <f>IF(I105="","",1)</f>
        <v/>
      </c>
      <c r="O105" s="24" t="str">
        <f>IF(M105="","",1)</f>
        <v/>
      </c>
      <c r="P105" s="24">
        <f>IF(F105="","",1)</f>
        <v>1</v>
      </c>
      <c r="Q105" s="24" t="str">
        <f>IF(H105="","",1)</f>
        <v/>
      </c>
      <c r="R105" s="30">
        <f>IF(SUM(O105:Q105)&gt;0,1,"")</f>
        <v>1</v>
      </c>
      <c r="S105" s="30" t="str">
        <f>IF(SUM(O105:P105)=2,1,"")</f>
        <v/>
      </c>
      <c r="Y105" s="2"/>
    </row>
    <row r="106" spans="1:34" x14ac:dyDescent="0.25">
      <c r="A106" s="29"/>
      <c r="B106" s="29" t="s">
        <v>512</v>
      </c>
      <c r="C106" s="35" t="s">
        <v>268</v>
      </c>
      <c r="D106" s="35" t="s">
        <v>513</v>
      </c>
      <c r="F106" s="30">
        <v>469398</v>
      </c>
      <c r="G106" s="36"/>
      <c r="H106" s="36"/>
      <c r="I106" s="36"/>
      <c r="J106" s="36"/>
      <c r="K106" s="36"/>
      <c r="L106" s="36"/>
      <c r="M106" s="36"/>
      <c r="N106" s="24" t="str">
        <f>IF(I106="","",1)</f>
        <v/>
      </c>
      <c r="O106" s="24" t="str">
        <f>IF(M106="","",1)</f>
        <v/>
      </c>
      <c r="P106" s="24">
        <f>IF(F106="","",1)</f>
        <v>1</v>
      </c>
      <c r="Q106" s="24" t="str">
        <f>IF(H106="","",1)</f>
        <v/>
      </c>
      <c r="R106" s="30">
        <f>IF(SUM(O106:Q106)&gt;0,1,"")</f>
        <v>1</v>
      </c>
      <c r="S106" s="30" t="str">
        <f>IF(SUM(O106:P106)=2,1,"")</f>
        <v/>
      </c>
      <c r="Y106" s="2"/>
    </row>
    <row r="107" spans="1:34" x14ac:dyDescent="0.25">
      <c r="A107" s="29"/>
      <c r="B107" s="29" t="s">
        <v>514</v>
      </c>
      <c r="C107" s="35" t="s">
        <v>515</v>
      </c>
      <c r="D107" s="35" t="s">
        <v>366</v>
      </c>
      <c r="F107" s="30">
        <v>469391</v>
      </c>
      <c r="G107" s="36"/>
      <c r="H107" s="36"/>
      <c r="I107" s="36"/>
      <c r="J107" s="36"/>
      <c r="K107" s="36"/>
      <c r="L107" s="36"/>
      <c r="M107" s="36"/>
      <c r="N107" s="24" t="str">
        <f>IF(I107="","",1)</f>
        <v/>
      </c>
      <c r="O107" s="24" t="str">
        <f>IF(M107="","",1)</f>
        <v/>
      </c>
      <c r="P107" s="24">
        <f>IF(F107="","",1)</f>
        <v>1</v>
      </c>
      <c r="Q107" s="24" t="str">
        <f>IF(H107="","",1)</f>
        <v/>
      </c>
      <c r="R107" s="30">
        <f>IF(SUM(O107:Q107)&gt;0,1,"")</f>
        <v>1</v>
      </c>
      <c r="S107" s="30" t="str">
        <f>IF(SUM(O107:P107)=2,1,"")</f>
        <v/>
      </c>
      <c r="Y107" s="2"/>
    </row>
    <row r="108" spans="1:34" x14ac:dyDescent="0.25">
      <c r="A108" s="29"/>
      <c r="B108" s="29" t="s">
        <v>516</v>
      </c>
      <c r="C108" s="35" t="s">
        <v>79</v>
      </c>
      <c r="D108" s="35" t="s">
        <v>79</v>
      </c>
      <c r="F108" s="30">
        <v>469393</v>
      </c>
      <c r="G108" s="36"/>
      <c r="H108" s="36"/>
      <c r="I108" s="36"/>
      <c r="J108" s="36"/>
      <c r="K108" s="36"/>
      <c r="L108" s="36"/>
      <c r="M108" s="36"/>
      <c r="N108" s="24" t="str">
        <f>IF(I108="","",1)</f>
        <v/>
      </c>
      <c r="O108" s="24" t="str">
        <f>IF(M108="","",1)</f>
        <v/>
      </c>
      <c r="P108" s="24">
        <f>IF(F108="","",1)</f>
        <v>1</v>
      </c>
      <c r="Q108" s="24" t="str">
        <f>IF(H108="","",1)</f>
        <v/>
      </c>
      <c r="R108" s="30">
        <f>IF(SUM(O108:Q108)&gt;0,1,"")</f>
        <v>1</v>
      </c>
      <c r="S108" s="30" t="str">
        <f>IF(SUM(O108:P108)=2,1,"")</f>
        <v/>
      </c>
      <c r="Y108" s="2"/>
    </row>
    <row r="109" spans="1:34" x14ac:dyDescent="0.25">
      <c r="A109" s="29"/>
      <c r="B109" s="29" t="s">
        <v>517</v>
      </c>
      <c r="C109" s="35" t="s">
        <v>274</v>
      </c>
      <c r="D109" s="35" t="s">
        <v>518</v>
      </c>
      <c r="F109" s="30">
        <v>469392</v>
      </c>
      <c r="G109" s="36"/>
      <c r="H109" s="36"/>
      <c r="I109" s="36"/>
      <c r="J109" s="36"/>
      <c r="K109" s="36"/>
      <c r="L109" s="36"/>
      <c r="M109" s="36"/>
      <c r="N109" s="24" t="str">
        <f>IF(I109="","",1)</f>
        <v/>
      </c>
      <c r="O109" s="24" t="str">
        <f>IF(M109="","",1)</f>
        <v/>
      </c>
      <c r="P109" s="24">
        <f>IF(F109="","",1)</f>
        <v>1</v>
      </c>
      <c r="Q109" s="24" t="str">
        <f>IF(H109="","",1)</f>
        <v/>
      </c>
      <c r="R109" s="30">
        <f>IF(SUM(O109:Q109)&gt;0,1,"")</f>
        <v>1</v>
      </c>
      <c r="S109" s="30" t="str">
        <f>IF(SUM(O109:P109)=2,1,"")</f>
        <v/>
      </c>
      <c r="Y109" s="2"/>
    </row>
    <row r="110" spans="1:34" ht="15.75" x14ac:dyDescent="0.25">
      <c r="A110" s="21" t="s">
        <v>309</v>
      </c>
      <c r="B110" s="20" t="s">
        <v>673</v>
      </c>
      <c r="C110" s="21" t="s">
        <v>11</v>
      </c>
      <c r="D110" s="21" t="s">
        <v>12</v>
      </c>
      <c r="E110" s="21" t="s">
        <v>13</v>
      </c>
      <c r="F110" s="18"/>
      <c r="G110" s="18"/>
      <c r="H110" s="18"/>
      <c r="I110" s="18"/>
      <c r="J110" s="18"/>
      <c r="K110" s="18"/>
      <c r="L110" s="18"/>
      <c r="M110" s="36" t="s">
        <v>26</v>
      </c>
      <c r="N110" s="24" t="str">
        <f>IF(I110="","",1)</f>
        <v/>
      </c>
      <c r="O110" s="24" t="str">
        <f>IF(M110="","",1)</f>
        <v/>
      </c>
      <c r="P110" s="24" t="str">
        <f>IF(F110="","",1)</f>
        <v/>
      </c>
      <c r="Q110" s="24" t="str">
        <f>IF(H110="","",1)</f>
        <v/>
      </c>
      <c r="R110" s="30" t="str">
        <f>IF(SUM(O110:Q110)&gt;0,1,"")</f>
        <v/>
      </c>
      <c r="S110" s="30" t="str">
        <f>IF(SUM(O110:P110)=2,1,"")</f>
        <v/>
      </c>
      <c r="Y110" s="2"/>
    </row>
    <row r="111" spans="1:34" x14ac:dyDescent="0.25">
      <c r="A111" s="44"/>
      <c r="B111" s="38" t="s">
        <v>170</v>
      </c>
      <c r="C111" s="37" t="s">
        <v>270</v>
      </c>
      <c r="D111" s="37" t="s">
        <v>292</v>
      </c>
      <c r="E111" s="29" t="s">
        <v>687</v>
      </c>
      <c r="F111" s="36"/>
      <c r="G111" s="36"/>
      <c r="H111" s="36"/>
      <c r="I111" s="36"/>
      <c r="J111" s="36"/>
      <c r="K111" s="36"/>
      <c r="L111" s="36"/>
      <c r="M111" s="36">
        <v>212866</v>
      </c>
      <c r="N111" s="24" t="str">
        <f>IF(I111="","",1)</f>
        <v/>
      </c>
      <c r="O111" s="24">
        <f>IF(M111="","",1)</f>
        <v>1</v>
      </c>
      <c r="P111" s="24" t="str">
        <f>IF(F111="","",1)</f>
        <v/>
      </c>
      <c r="Q111" s="24" t="str">
        <f>IF(H111="","",1)</f>
        <v/>
      </c>
      <c r="R111" s="30">
        <f>IF(SUM(O111:Q111)&gt;0,1,"")</f>
        <v>1</v>
      </c>
      <c r="S111" s="30" t="str">
        <f>IF(SUM(O111:P111)=2,1,"")</f>
        <v/>
      </c>
      <c r="Y111" s="2"/>
    </row>
    <row r="112" spans="1:34" x14ac:dyDescent="0.25">
      <c r="A112" s="29"/>
      <c r="B112" s="29" t="s">
        <v>519</v>
      </c>
      <c r="C112" s="35" t="s">
        <v>271</v>
      </c>
      <c r="D112" s="35" t="s">
        <v>274</v>
      </c>
      <c r="F112" s="30">
        <v>469490</v>
      </c>
      <c r="G112" s="36"/>
      <c r="H112" s="36"/>
      <c r="I112" s="36"/>
      <c r="J112" s="36"/>
      <c r="K112" s="36"/>
      <c r="L112" s="36"/>
      <c r="M112" s="36"/>
      <c r="N112" s="24" t="str">
        <f>IF(I112="","",1)</f>
        <v/>
      </c>
      <c r="O112" s="24" t="str">
        <f>IF(M112="","",1)</f>
        <v/>
      </c>
      <c r="P112" s="24">
        <f>IF(F112="","",1)</f>
        <v>1</v>
      </c>
      <c r="Q112" s="24" t="str">
        <f>IF(H112="","",1)</f>
        <v/>
      </c>
      <c r="R112" s="30">
        <f>IF(SUM(O112:Q112)&gt;0,1,"")</f>
        <v>1</v>
      </c>
      <c r="S112" s="30" t="str">
        <f>IF(SUM(O112:P112)=2,1,"")</f>
        <v/>
      </c>
      <c r="Y112" s="2"/>
      <c r="AB112" s="19"/>
      <c r="AC112" s="19"/>
      <c r="AD112" s="19"/>
      <c r="AE112" s="19"/>
    </row>
    <row r="113" spans="1:31" x14ac:dyDescent="0.25">
      <c r="A113" s="29"/>
      <c r="B113" s="29" t="s">
        <v>520</v>
      </c>
      <c r="C113" s="29" t="s">
        <v>521</v>
      </c>
      <c r="D113" s="29" t="s">
        <v>522</v>
      </c>
      <c r="E113" s="29" t="s">
        <v>687</v>
      </c>
      <c r="F113" s="30">
        <v>469353</v>
      </c>
      <c r="G113" s="36"/>
      <c r="H113" s="36"/>
      <c r="I113" s="36"/>
      <c r="J113" s="36"/>
      <c r="K113" s="36"/>
      <c r="L113" s="36"/>
      <c r="M113" s="36">
        <v>212897</v>
      </c>
      <c r="N113" s="24" t="str">
        <f>IF(I113="","",1)</f>
        <v/>
      </c>
      <c r="O113" s="24">
        <f>IF(M113="","",1)</f>
        <v>1</v>
      </c>
      <c r="P113" s="24">
        <f>IF(F113="","",1)</f>
        <v>1</v>
      </c>
      <c r="Q113" s="24" t="str">
        <f>IF(H113="","",1)</f>
        <v/>
      </c>
      <c r="R113" s="30">
        <f>IF(SUM(O113:Q113)&gt;0,1,"")</f>
        <v>1</v>
      </c>
      <c r="S113" s="30">
        <f>IF(SUM(O113:P113)=2,1,"")</f>
        <v>1</v>
      </c>
      <c r="Y113" s="2"/>
    </row>
    <row r="114" spans="1:31" x14ac:dyDescent="0.25">
      <c r="A114" s="29"/>
      <c r="B114" s="29" t="s">
        <v>523</v>
      </c>
      <c r="C114" s="29" t="s">
        <v>524</v>
      </c>
      <c r="D114" s="29" t="s">
        <v>525</v>
      </c>
      <c r="F114" s="30">
        <v>469363</v>
      </c>
      <c r="G114" s="36"/>
      <c r="H114" s="36"/>
      <c r="I114" s="36"/>
      <c r="J114" s="36"/>
      <c r="K114" s="36"/>
      <c r="L114" s="36"/>
      <c r="M114" s="36"/>
      <c r="N114" s="24" t="str">
        <f>IF(I114="","",1)</f>
        <v/>
      </c>
      <c r="O114" s="24" t="str">
        <f>IF(M114="","",1)</f>
        <v/>
      </c>
      <c r="P114" s="24">
        <f>IF(F114="","",1)</f>
        <v>1</v>
      </c>
      <c r="Q114" s="24" t="str">
        <f>IF(H114="","",1)</f>
        <v/>
      </c>
      <c r="R114" s="30">
        <f>IF(SUM(O114:Q114)&gt;0,1,"")</f>
        <v>1</v>
      </c>
      <c r="S114" s="30" t="str">
        <f>IF(SUM(O114:P114)=2,1,"")</f>
        <v/>
      </c>
      <c r="Y114" s="2"/>
    </row>
    <row r="115" spans="1:31" x14ac:dyDescent="0.25">
      <c r="A115" s="29"/>
      <c r="B115" s="29" t="s">
        <v>526</v>
      </c>
      <c r="C115" s="29" t="s">
        <v>527</v>
      </c>
      <c r="D115" s="35" t="s">
        <v>659</v>
      </c>
      <c r="E115" s="29" t="s">
        <v>687</v>
      </c>
      <c r="F115" s="30">
        <v>469465</v>
      </c>
      <c r="G115" s="36"/>
      <c r="H115" s="36"/>
      <c r="I115" s="36"/>
      <c r="J115" s="36"/>
      <c r="K115" s="36"/>
      <c r="L115" s="36"/>
      <c r="M115" s="36">
        <v>213087</v>
      </c>
      <c r="N115" s="24" t="str">
        <f>IF(I115="","",1)</f>
        <v/>
      </c>
      <c r="O115" s="24">
        <f>IF(M115="","",1)</f>
        <v>1</v>
      </c>
      <c r="P115" s="24">
        <f>IF(F115="","",1)</f>
        <v>1</v>
      </c>
      <c r="Q115" s="24" t="str">
        <f>IF(H115="","",1)</f>
        <v/>
      </c>
      <c r="R115" s="30">
        <f>IF(SUM(O115:Q115)&gt;0,1,"")</f>
        <v>1</v>
      </c>
      <c r="S115" s="30">
        <f>IF(SUM(O115:P115)=2,1,"")</f>
        <v>1</v>
      </c>
      <c r="Y115" s="2"/>
      <c r="AB115" s="19"/>
      <c r="AC115" s="19"/>
      <c r="AD115" s="19"/>
      <c r="AE115" s="19"/>
    </row>
    <row r="116" spans="1:31" x14ac:dyDescent="0.25">
      <c r="A116" s="29"/>
      <c r="B116" s="29" t="s">
        <v>528</v>
      </c>
      <c r="C116" s="29" t="s">
        <v>529</v>
      </c>
      <c r="D116" s="35" t="s">
        <v>409</v>
      </c>
      <c r="E116" s="29" t="s">
        <v>687</v>
      </c>
      <c r="F116" s="30">
        <v>469464</v>
      </c>
      <c r="G116" s="36"/>
      <c r="H116" s="36"/>
      <c r="I116" s="36"/>
      <c r="J116" s="36"/>
      <c r="K116" s="36"/>
      <c r="L116" s="36"/>
      <c r="M116" s="36">
        <v>213090</v>
      </c>
      <c r="N116" s="24" t="str">
        <f>IF(I116="","",1)</f>
        <v/>
      </c>
      <c r="O116" s="24">
        <f>IF(M116="","",1)</f>
        <v>1</v>
      </c>
      <c r="P116" s="24">
        <f>IF(F116="","",1)</f>
        <v>1</v>
      </c>
      <c r="Q116" s="24" t="str">
        <f>IF(H116="","",1)</f>
        <v/>
      </c>
      <c r="R116" s="30">
        <f>IF(SUM(O116:Q116)&gt;0,1,"")</f>
        <v>1</v>
      </c>
      <c r="S116" s="30">
        <f>IF(SUM(O116:P116)=2,1,"")</f>
        <v>1</v>
      </c>
      <c r="Y116" s="2"/>
      <c r="AB116" s="19"/>
      <c r="AC116" s="19"/>
      <c r="AD116" s="19"/>
      <c r="AE116" s="19"/>
    </row>
    <row r="117" spans="1:31" x14ac:dyDescent="0.25">
      <c r="A117" s="29"/>
      <c r="B117" s="29" t="s">
        <v>530</v>
      </c>
      <c r="C117" s="35" t="s">
        <v>531</v>
      </c>
      <c r="D117" s="35" t="s">
        <v>296</v>
      </c>
      <c r="E117" s="29" t="s">
        <v>26</v>
      </c>
      <c r="F117" s="30">
        <v>469523</v>
      </c>
      <c r="G117" s="36"/>
      <c r="H117" s="36"/>
      <c r="I117" s="36"/>
      <c r="J117" s="36"/>
      <c r="K117" s="36"/>
      <c r="L117" s="36"/>
      <c r="M117" s="36">
        <v>213091</v>
      </c>
      <c r="N117" s="24" t="str">
        <f>IF(I117="","",1)</f>
        <v/>
      </c>
      <c r="O117" s="24">
        <f>IF(M117="","",1)</f>
        <v>1</v>
      </c>
      <c r="P117" s="24">
        <f>IF(F117="","",1)</f>
        <v>1</v>
      </c>
      <c r="Q117" s="24" t="str">
        <f>IF(H117="","",1)</f>
        <v/>
      </c>
      <c r="R117" s="30">
        <f>IF(SUM(O117:Q117)&gt;0,1,"")</f>
        <v>1</v>
      </c>
      <c r="S117" s="30">
        <f>IF(SUM(O117:P117)=2,1,"")</f>
        <v>1</v>
      </c>
      <c r="Y117" s="2"/>
    </row>
    <row r="118" spans="1:31" x14ac:dyDescent="0.25">
      <c r="A118" s="29"/>
      <c r="B118" s="29" t="s">
        <v>532</v>
      </c>
      <c r="C118" s="29" t="s">
        <v>533</v>
      </c>
      <c r="D118" s="41" t="s">
        <v>297</v>
      </c>
      <c r="E118" s="29" t="s">
        <v>687</v>
      </c>
      <c r="F118" s="30">
        <v>469394</v>
      </c>
      <c r="G118" s="36"/>
      <c r="H118" s="36"/>
      <c r="I118" s="36"/>
      <c r="J118" s="36"/>
      <c r="K118" s="36"/>
      <c r="L118" s="36"/>
      <c r="M118" s="36">
        <v>213133</v>
      </c>
      <c r="N118" s="24" t="str">
        <f>IF(I118="","",1)</f>
        <v/>
      </c>
      <c r="O118" s="24">
        <f>IF(M118="","",1)</f>
        <v>1</v>
      </c>
      <c r="P118" s="24">
        <f>IF(F118="","",1)</f>
        <v>1</v>
      </c>
      <c r="Q118" s="24" t="str">
        <f>IF(H118="","",1)</f>
        <v/>
      </c>
      <c r="R118" s="30">
        <f>IF(SUM(O118:Q118)&gt;0,1,"")</f>
        <v>1</v>
      </c>
      <c r="S118" s="30">
        <f>IF(SUM(O118:P118)=2,1,"")</f>
        <v>1</v>
      </c>
      <c r="Y118" s="2"/>
    </row>
    <row r="119" spans="1:31" ht="15.75" x14ac:dyDescent="0.25">
      <c r="A119" s="21" t="s">
        <v>309</v>
      </c>
      <c r="B119" s="20" t="s">
        <v>674</v>
      </c>
      <c r="C119" s="21" t="s">
        <v>11</v>
      </c>
      <c r="D119" s="21" t="s">
        <v>12</v>
      </c>
      <c r="E119" s="21" t="s">
        <v>13</v>
      </c>
      <c r="F119" s="18"/>
      <c r="G119" s="18"/>
      <c r="H119" s="18"/>
      <c r="I119" s="18"/>
      <c r="J119" s="18"/>
      <c r="K119" s="18"/>
      <c r="L119" s="18"/>
      <c r="M119" s="36" t="s">
        <v>26</v>
      </c>
      <c r="N119" s="24" t="str">
        <f>IF(I119="","",1)</f>
        <v/>
      </c>
      <c r="O119" s="24" t="str">
        <f>IF(M119="","",1)</f>
        <v/>
      </c>
      <c r="P119" s="24" t="str">
        <f>IF(F119="","",1)</f>
        <v/>
      </c>
      <c r="Q119" s="24" t="str">
        <f>IF(H119="","",1)</f>
        <v/>
      </c>
      <c r="R119" s="30" t="str">
        <f>IF(SUM(O119:Q119)&gt;0,1,"")</f>
        <v/>
      </c>
      <c r="S119" s="30" t="str">
        <f>IF(SUM(O119:P119)=2,1,"")</f>
        <v/>
      </c>
      <c r="Y119" s="2"/>
    </row>
    <row r="120" spans="1:31" x14ac:dyDescent="0.25">
      <c r="A120" s="29"/>
      <c r="B120" s="29" t="s">
        <v>534</v>
      </c>
      <c r="C120" s="29" t="s">
        <v>535</v>
      </c>
      <c r="D120" s="29" t="s">
        <v>536</v>
      </c>
      <c r="E120" s="29" t="s">
        <v>693</v>
      </c>
      <c r="F120" s="30">
        <v>469374</v>
      </c>
      <c r="G120" s="36"/>
      <c r="H120" s="36"/>
      <c r="I120" s="36"/>
      <c r="J120" s="36"/>
      <c r="K120" s="36"/>
      <c r="L120" s="36"/>
      <c r="M120" s="36">
        <v>213275</v>
      </c>
      <c r="N120" s="24" t="str">
        <f>IF(I120="","",1)</f>
        <v/>
      </c>
      <c r="O120" s="24">
        <f>IF(M120="","",1)</f>
        <v>1</v>
      </c>
      <c r="P120" s="24">
        <f>IF(F120="","",1)</f>
        <v>1</v>
      </c>
      <c r="Q120" s="24" t="str">
        <f>IF(H120="","",1)</f>
        <v/>
      </c>
      <c r="R120" s="30">
        <f>IF(SUM(O120:Q120)&gt;0,1,"")</f>
        <v>1</v>
      </c>
      <c r="S120" s="30">
        <f>IF(SUM(O120:P120)=2,1,"")</f>
        <v>1</v>
      </c>
      <c r="Y120" s="2"/>
    </row>
    <row r="121" spans="1:31" x14ac:dyDescent="0.25">
      <c r="A121" s="42"/>
      <c r="B121" s="29" t="s">
        <v>537</v>
      </c>
      <c r="C121" s="29"/>
      <c r="D121" s="29"/>
      <c r="F121" s="30">
        <v>469376</v>
      </c>
      <c r="G121" s="36"/>
      <c r="H121" s="36"/>
      <c r="I121" s="36"/>
      <c r="J121" s="36"/>
      <c r="K121" s="36"/>
      <c r="L121" s="36"/>
      <c r="M121" s="36"/>
      <c r="N121" s="24" t="str">
        <f>IF(I121="","",1)</f>
        <v/>
      </c>
      <c r="O121" s="24" t="str">
        <f>IF(M121="","",1)</f>
        <v/>
      </c>
      <c r="P121" s="24">
        <f>IF(F121="","",1)</f>
        <v>1</v>
      </c>
      <c r="Q121" s="24" t="str">
        <f>IF(H121="","",1)</f>
        <v/>
      </c>
      <c r="R121" s="30">
        <f>IF(SUM(O121:Q121)&gt;0,1,"")</f>
        <v>1</v>
      </c>
      <c r="S121" s="30" t="str">
        <f>IF(SUM(O121:P121)=2,1,"")</f>
        <v/>
      </c>
    </row>
    <row r="122" spans="1:31" x14ac:dyDescent="0.25">
      <c r="A122" s="42"/>
      <c r="B122" s="42" t="s">
        <v>538</v>
      </c>
      <c r="C122" s="42" t="s">
        <v>539</v>
      </c>
      <c r="D122" s="42" t="s">
        <v>540</v>
      </c>
      <c r="E122" s="29" t="s">
        <v>693</v>
      </c>
      <c r="F122" s="30">
        <v>469375</v>
      </c>
      <c r="G122" s="36"/>
      <c r="H122" s="36"/>
      <c r="I122" s="36"/>
      <c r="J122" s="36"/>
      <c r="K122" s="36"/>
      <c r="L122" s="36"/>
      <c r="M122" s="36">
        <v>213232</v>
      </c>
      <c r="N122" s="24" t="str">
        <f>IF(I122="","",1)</f>
        <v/>
      </c>
      <c r="O122" s="24">
        <f>IF(M122="","",1)</f>
        <v>1</v>
      </c>
      <c r="P122" s="24">
        <f>IF(F122="","",1)</f>
        <v>1</v>
      </c>
      <c r="Q122" s="24" t="str">
        <f>IF(H122="","",1)</f>
        <v/>
      </c>
      <c r="R122" s="30">
        <f>IF(SUM(O122:Q122)&gt;0,1,"")</f>
        <v>1</v>
      </c>
      <c r="S122" s="30">
        <f>IF(SUM(O122:P122)=2,1,"")</f>
        <v>1</v>
      </c>
      <c r="Y122" s="2"/>
    </row>
    <row r="123" spans="1:31" x14ac:dyDescent="0.25">
      <c r="A123" s="29"/>
      <c r="B123" s="42" t="s">
        <v>541</v>
      </c>
      <c r="C123" s="42" t="s">
        <v>542</v>
      </c>
      <c r="D123" s="42" t="s">
        <v>543</v>
      </c>
      <c r="E123" s="29" t="s">
        <v>687</v>
      </c>
      <c r="F123" s="30">
        <v>469494</v>
      </c>
      <c r="G123" s="36"/>
      <c r="H123" s="36"/>
      <c r="I123" s="36"/>
      <c r="J123" s="36"/>
      <c r="K123" s="36"/>
      <c r="L123" s="36"/>
      <c r="M123" s="36">
        <v>213378</v>
      </c>
      <c r="N123" s="24" t="str">
        <f>IF(I123="","",1)</f>
        <v/>
      </c>
      <c r="O123" s="24">
        <f>IF(M123="","",1)</f>
        <v>1</v>
      </c>
      <c r="P123" s="24">
        <f>IF(F123="","",1)</f>
        <v>1</v>
      </c>
      <c r="Q123" s="24" t="str">
        <f>IF(H123="","",1)</f>
        <v/>
      </c>
      <c r="R123" s="30">
        <f>IF(SUM(O123:Q123)&gt;0,1,"")</f>
        <v>1</v>
      </c>
      <c r="S123" s="30">
        <f>IF(SUM(O123:P123)=2,1,"")</f>
        <v>1</v>
      </c>
      <c r="Y123" s="2"/>
      <c r="AB123" s="19"/>
      <c r="AC123" s="19"/>
      <c r="AD123" s="19"/>
      <c r="AE123" s="19"/>
    </row>
    <row r="124" spans="1:31" x14ac:dyDescent="0.25">
      <c r="A124" s="42"/>
      <c r="B124" s="29" t="s">
        <v>544</v>
      </c>
      <c r="C124" s="29" t="s">
        <v>545</v>
      </c>
      <c r="D124" s="29" t="s">
        <v>349</v>
      </c>
      <c r="F124" s="30">
        <v>469491</v>
      </c>
      <c r="G124" s="36"/>
      <c r="H124" s="36"/>
      <c r="I124" s="36"/>
      <c r="J124" s="36"/>
      <c r="K124" s="36"/>
      <c r="L124" s="36"/>
      <c r="M124" s="36"/>
      <c r="N124" s="24" t="str">
        <f>IF(I124="","",1)</f>
        <v/>
      </c>
      <c r="O124" s="24" t="str">
        <f>IF(M124="","",1)</f>
        <v/>
      </c>
      <c r="P124" s="24">
        <f>IF(F124="","",1)</f>
        <v>1</v>
      </c>
      <c r="Q124" s="24" t="str">
        <f>IF(H124="","",1)</f>
        <v/>
      </c>
      <c r="R124" s="30">
        <f>IF(SUM(O124:Q124)&gt;0,1,"")</f>
        <v>1</v>
      </c>
      <c r="S124" s="30" t="str">
        <f>IF(SUM(O124:P124)=2,1,"")</f>
        <v/>
      </c>
      <c r="AB124" s="19"/>
      <c r="AC124" s="19"/>
      <c r="AD124" s="19"/>
      <c r="AE124" s="19"/>
    </row>
    <row r="125" spans="1:31" x14ac:dyDescent="0.25">
      <c r="A125" s="42"/>
      <c r="B125" s="42" t="s">
        <v>546</v>
      </c>
      <c r="C125" s="42" t="s">
        <v>547</v>
      </c>
      <c r="D125" s="42" t="s">
        <v>547</v>
      </c>
      <c r="E125" s="29" t="s">
        <v>26</v>
      </c>
      <c r="F125" s="30">
        <v>469496</v>
      </c>
      <c r="G125" s="36"/>
      <c r="H125" s="36"/>
      <c r="I125" s="36"/>
      <c r="J125" s="36"/>
      <c r="K125" s="36"/>
      <c r="L125" s="36"/>
      <c r="M125" s="36">
        <v>213376</v>
      </c>
      <c r="N125" s="24" t="str">
        <f>IF(I125="","",1)</f>
        <v/>
      </c>
      <c r="O125" s="24">
        <f>IF(M125="","",1)</f>
        <v>1</v>
      </c>
      <c r="P125" s="24">
        <f>IF(F125="","",1)</f>
        <v>1</v>
      </c>
      <c r="Q125" s="24" t="str">
        <f>IF(H125="","",1)</f>
        <v/>
      </c>
      <c r="R125" s="30">
        <f>IF(SUM(O125:Q125)&gt;0,1,"")</f>
        <v>1</v>
      </c>
      <c r="S125" s="30">
        <f>IF(SUM(O125:P125)=2,1,"")</f>
        <v>1</v>
      </c>
      <c r="AB125" s="19"/>
      <c r="AC125" s="19"/>
      <c r="AD125" s="19"/>
      <c r="AE125" s="19"/>
    </row>
    <row r="126" spans="1:31" ht="15.75" x14ac:dyDescent="0.25">
      <c r="A126" s="17" t="s">
        <v>309</v>
      </c>
      <c r="B126" s="16" t="s">
        <v>675</v>
      </c>
      <c r="C126" s="17" t="s">
        <v>11</v>
      </c>
      <c r="D126" s="17" t="s">
        <v>12</v>
      </c>
      <c r="E126" s="21" t="s">
        <v>13</v>
      </c>
      <c r="F126" s="18"/>
      <c r="G126" s="18"/>
      <c r="H126" s="18"/>
      <c r="I126" s="18"/>
      <c r="J126" s="18"/>
      <c r="K126" s="18"/>
      <c r="L126" s="18"/>
      <c r="M126" s="36" t="s">
        <v>26</v>
      </c>
      <c r="N126" s="24" t="str">
        <f>IF(I126="","",1)</f>
        <v/>
      </c>
      <c r="O126" s="24" t="str">
        <f>IF(M126="","",1)</f>
        <v/>
      </c>
      <c r="P126" s="24" t="str">
        <f>IF(F126="","",1)</f>
        <v/>
      </c>
      <c r="Q126" s="24" t="str">
        <f>IF(H126="","",1)</f>
        <v/>
      </c>
      <c r="R126" s="30" t="str">
        <f>IF(SUM(O126:Q126)&gt;0,1,"")</f>
        <v/>
      </c>
      <c r="S126" s="30" t="str">
        <f>IF(SUM(O126:P126)=2,1,"")</f>
        <v/>
      </c>
      <c r="Y126" s="2"/>
    </row>
    <row r="127" spans="1:31" x14ac:dyDescent="0.25">
      <c r="A127" s="42"/>
      <c r="B127" s="42" t="s">
        <v>548</v>
      </c>
      <c r="C127" s="42" t="s">
        <v>549</v>
      </c>
      <c r="D127" s="43" t="s">
        <v>550</v>
      </c>
      <c r="E127" s="29" t="s">
        <v>693</v>
      </c>
      <c r="F127" s="30">
        <v>469522</v>
      </c>
      <c r="G127" s="36"/>
      <c r="H127" s="36"/>
      <c r="I127" s="36"/>
      <c r="J127" s="36"/>
      <c r="K127" s="36"/>
      <c r="L127" s="36"/>
      <c r="M127" s="36">
        <v>211076</v>
      </c>
      <c r="N127" s="24" t="str">
        <f>IF(I127="","",1)</f>
        <v/>
      </c>
      <c r="O127" s="24">
        <f>IF(M127="","",1)</f>
        <v>1</v>
      </c>
      <c r="P127" s="24">
        <f>IF(F127="","",1)</f>
        <v>1</v>
      </c>
      <c r="Q127" s="24" t="str">
        <f>IF(H127="","",1)</f>
        <v/>
      </c>
      <c r="R127" s="30">
        <f>IF(SUM(O127:Q127)&gt;0,1,"")</f>
        <v>1</v>
      </c>
      <c r="S127" s="30">
        <f>IF(SUM(O127:P127)=2,1,"")</f>
        <v>1</v>
      </c>
    </row>
    <row r="128" spans="1:31" ht="15.75" x14ac:dyDescent="0.25">
      <c r="A128" s="17" t="s">
        <v>309</v>
      </c>
      <c r="B128" s="16" t="s">
        <v>676</v>
      </c>
      <c r="C128" s="17" t="s">
        <v>11</v>
      </c>
      <c r="D128" s="17" t="s">
        <v>12</v>
      </c>
      <c r="E128" s="21" t="s">
        <v>13</v>
      </c>
      <c r="F128" s="18"/>
      <c r="G128" s="18"/>
      <c r="H128" s="18"/>
      <c r="I128" s="18"/>
      <c r="J128" s="18"/>
      <c r="K128" s="18"/>
      <c r="L128" s="18"/>
      <c r="M128" s="36" t="s">
        <v>26</v>
      </c>
      <c r="N128" s="24" t="str">
        <f>IF(I128="","",1)</f>
        <v/>
      </c>
      <c r="O128" s="24" t="str">
        <f>IF(M128="","",1)</f>
        <v/>
      </c>
      <c r="P128" s="24" t="str">
        <f>IF(F128="","",1)</f>
        <v/>
      </c>
      <c r="Q128" s="24" t="str">
        <f>IF(H128="","",1)</f>
        <v/>
      </c>
      <c r="R128" s="30" t="str">
        <f>IF(SUM(O128:Q128)&gt;0,1,"")</f>
        <v/>
      </c>
      <c r="S128" s="30" t="str">
        <f>IF(SUM(O128:P128)=2,1,"")</f>
        <v/>
      </c>
    </row>
    <row r="129" spans="1:34" s="19" customFormat="1" x14ac:dyDescent="0.25">
      <c r="A129" s="42"/>
      <c r="B129" s="42" t="s">
        <v>551</v>
      </c>
      <c r="C129" s="42" t="s">
        <v>552</v>
      </c>
      <c r="D129" s="42" t="s">
        <v>553</v>
      </c>
      <c r="E129" s="29" t="s">
        <v>26</v>
      </c>
      <c r="F129" s="30">
        <v>469488</v>
      </c>
      <c r="G129" s="36"/>
      <c r="H129" s="36"/>
      <c r="I129" s="36"/>
      <c r="J129" s="36"/>
      <c r="K129" s="36"/>
      <c r="L129" s="36"/>
      <c r="M129" s="36">
        <v>216440</v>
      </c>
      <c r="N129" s="24" t="str">
        <f>IF(I129="","",1)</f>
        <v/>
      </c>
      <c r="O129" s="24">
        <f>IF(M129="","",1)</f>
        <v>1</v>
      </c>
      <c r="P129" s="24">
        <f>IF(F129="","",1)</f>
        <v>1</v>
      </c>
      <c r="Q129" s="24" t="str">
        <f>IF(H129="","",1)</f>
        <v/>
      </c>
      <c r="R129" s="30">
        <f>IF(SUM(O129:Q129)&gt;0,1,"")</f>
        <v>1</v>
      </c>
      <c r="S129" s="30">
        <f>IF(SUM(O129:P129)=2,1,"")</f>
        <v>1</v>
      </c>
      <c r="T129" s="29"/>
      <c r="U129" s="29"/>
      <c r="V129" s="29"/>
      <c r="W129" s="29"/>
      <c r="X129" s="29"/>
      <c r="Y129" s="2"/>
      <c r="Z129" s="2"/>
      <c r="AA129" s="2"/>
      <c r="AF129" s="2"/>
      <c r="AG129" s="2"/>
      <c r="AH129" s="2"/>
    </row>
    <row r="130" spans="1:34" s="19" customFormat="1" ht="15.75" x14ac:dyDescent="0.25">
      <c r="A130" s="17" t="s">
        <v>309</v>
      </c>
      <c r="B130" s="20" t="s">
        <v>677</v>
      </c>
      <c r="C130" s="21" t="s">
        <v>11</v>
      </c>
      <c r="D130" s="21" t="s">
        <v>12</v>
      </c>
      <c r="E130" s="21" t="s">
        <v>13</v>
      </c>
      <c r="F130" s="18"/>
      <c r="G130" s="18"/>
      <c r="H130" s="18"/>
      <c r="I130" s="18"/>
      <c r="J130" s="18"/>
      <c r="K130" s="18"/>
      <c r="L130" s="18"/>
      <c r="M130" s="36" t="s">
        <v>26</v>
      </c>
      <c r="N130" s="24" t="str">
        <f>IF(I130="","",1)</f>
        <v/>
      </c>
      <c r="O130" s="24" t="str">
        <f>IF(M130="","",1)</f>
        <v/>
      </c>
      <c r="P130" s="24" t="str">
        <f>IF(F130="","",1)</f>
        <v/>
      </c>
      <c r="Q130" s="24" t="str">
        <f>IF(H130="","",1)</f>
        <v/>
      </c>
      <c r="R130" s="30" t="str">
        <f>IF(SUM(O130:Q130)&gt;0,1,"")</f>
        <v/>
      </c>
      <c r="S130" s="30" t="str">
        <f>IF(SUM(O130:P130)=2,1,"")</f>
        <v/>
      </c>
      <c r="T130" s="29"/>
      <c r="U130" s="29"/>
      <c r="V130" s="29"/>
      <c r="W130" s="29"/>
      <c r="X130" s="29"/>
      <c r="Y130" s="2"/>
      <c r="Z130" s="2"/>
      <c r="AA130" s="2"/>
      <c r="AB130" s="2"/>
      <c r="AC130" s="2"/>
      <c r="AD130" s="2"/>
      <c r="AE130" s="2"/>
      <c r="AF130" s="2"/>
      <c r="AG130" s="2"/>
      <c r="AH130" s="2"/>
    </row>
    <row r="131" spans="1:34" s="19" customFormat="1" x14ac:dyDescent="0.25">
      <c r="A131" s="42"/>
      <c r="B131" s="29" t="s">
        <v>554</v>
      </c>
      <c r="C131" s="35" t="s">
        <v>555</v>
      </c>
      <c r="D131" s="35" t="s">
        <v>556</v>
      </c>
      <c r="E131" s="29"/>
      <c r="F131" s="30">
        <v>469359</v>
      </c>
      <c r="G131" s="36"/>
      <c r="H131" s="36"/>
      <c r="I131" s="36"/>
      <c r="J131" s="36"/>
      <c r="K131" s="36"/>
      <c r="L131" s="36"/>
      <c r="M131" s="36"/>
      <c r="N131" s="24" t="str">
        <f>IF(I131="","",1)</f>
        <v/>
      </c>
      <c r="O131" s="24" t="str">
        <f>IF(M131="","",1)</f>
        <v/>
      </c>
      <c r="P131" s="24">
        <f>IF(F131="","",1)</f>
        <v>1</v>
      </c>
      <c r="Q131" s="24" t="str">
        <f>IF(H131="","",1)</f>
        <v/>
      </c>
      <c r="R131" s="30">
        <f>IF(SUM(O131:Q131)&gt;0,1,"")</f>
        <v>1</v>
      </c>
      <c r="S131" s="30" t="str">
        <f>IF(SUM(O131:P131)=2,1,"")</f>
        <v/>
      </c>
      <c r="T131" s="29"/>
      <c r="U131" s="29"/>
      <c r="V131" s="29"/>
      <c r="W131" s="29"/>
      <c r="X131" s="29"/>
      <c r="Y131" s="2"/>
      <c r="Z131" s="2"/>
      <c r="AA131" s="2"/>
      <c r="AB131" s="2"/>
      <c r="AC131" s="2"/>
      <c r="AD131" s="2"/>
      <c r="AE131" s="2"/>
      <c r="AF131" s="2"/>
      <c r="AG131" s="2"/>
      <c r="AH131" s="2"/>
    </row>
    <row r="132" spans="1:34" s="19" customFormat="1" x14ac:dyDescent="0.25">
      <c r="A132" s="42"/>
      <c r="B132" s="29" t="s">
        <v>557</v>
      </c>
      <c r="C132" s="29" t="s">
        <v>341</v>
      </c>
      <c r="D132" s="29" t="s">
        <v>342</v>
      </c>
      <c r="E132" s="29"/>
      <c r="F132" s="30">
        <v>469475</v>
      </c>
      <c r="G132" s="36"/>
      <c r="H132" s="36"/>
      <c r="I132" s="36"/>
      <c r="J132" s="36"/>
      <c r="K132" s="36"/>
      <c r="L132" s="36"/>
      <c r="M132" s="36"/>
      <c r="N132" s="24" t="str">
        <f>IF(I132="","",1)</f>
        <v/>
      </c>
      <c r="O132" s="24" t="str">
        <f>IF(M132="","",1)</f>
        <v/>
      </c>
      <c r="P132" s="24">
        <f>IF(F132="","",1)</f>
        <v>1</v>
      </c>
      <c r="Q132" s="24" t="str">
        <f>IF(H132="","",1)</f>
        <v/>
      </c>
      <c r="R132" s="30">
        <f>IF(SUM(O132:Q132)&gt;0,1,"")</f>
        <v>1</v>
      </c>
      <c r="S132" s="30" t="str">
        <f>IF(SUM(O132:P132)=2,1,"")</f>
        <v/>
      </c>
      <c r="T132" s="29"/>
      <c r="U132" s="29"/>
      <c r="V132" s="29"/>
      <c r="W132" s="29"/>
      <c r="X132" s="29"/>
      <c r="Y132" s="2"/>
      <c r="Z132" s="2"/>
      <c r="AA132" s="2"/>
    </row>
    <row r="133" spans="1:34" s="19" customFormat="1" x14ac:dyDescent="0.25">
      <c r="A133" s="42"/>
      <c r="B133" s="29" t="s">
        <v>558</v>
      </c>
      <c r="C133" s="29" t="s">
        <v>323</v>
      </c>
      <c r="D133" s="29" t="s">
        <v>559</v>
      </c>
      <c r="E133" s="29"/>
      <c r="F133" s="30">
        <v>469483</v>
      </c>
      <c r="G133" s="36"/>
      <c r="H133" s="36"/>
      <c r="I133" s="36"/>
      <c r="J133" s="36"/>
      <c r="K133" s="36"/>
      <c r="L133" s="36"/>
      <c r="M133" s="36"/>
      <c r="N133" s="24" t="str">
        <f>IF(I133="","",1)</f>
        <v/>
      </c>
      <c r="O133" s="24" t="str">
        <f>IF(M133="","",1)</f>
        <v/>
      </c>
      <c r="P133" s="24">
        <f>IF(F133="","",1)</f>
        <v>1</v>
      </c>
      <c r="Q133" s="24" t="str">
        <f>IF(H133="","",1)</f>
        <v/>
      </c>
      <c r="R133" s="30">
        <f>IF(SUM(O133:Q133)&gt;0,1,"")</f>
        <v>1</v>
      </c>
      <c r="S133" s="30" t="str">
        <f>IF(SUM(O133:P133)=2,1,"")</f>
        <v/>
      </c>
      <c r="T133" s="29"/>
      <c r="U133" s="29"/>
      <c r="V133" s="29"/>
      <c r="W133" s="29"/>
      <c r="X133" s="29"/>
      <c r="Y133" s="2"/>
      <c r="Z133" s="2"/>
      <c r="AA133" s="2"/>
    </row>
    <row r="134" spans="1:34" s="19" customFormat="1" x14ac:dyDescent="0.25">
      <c r="A134" s="42"/>
      <c r="B134" s="29" t="s">
        <v>560</v>
      </c>
      <c r="C134" s="29" t="s">
        <v>561</v>
      </c>
      <c r="D134" s="35" t="s">
        <v>562</v>
      </c>
      <c r="E134" s="29" t="s">
        <v>687</v>
      </c>
      <c r="F134" s="30">
        <v>469382</v>
      </c>
      <c r="G134" s="36"/>
      <c r="H134" s="36"/>
      <c r="I134" s="36"/>
      <c r="J134" s="36"/>
      <c r="K134" s="36"/>
      <c r="L134" s="36"/>
      <c r="M134" s="36">
        <v>214128</v>
      </c>
      <c r="N134" s="24" t="str">
        <f>IF(I134="","",1)</f>
        <v/>
      </c>
      <c r="O134" s="24">
        <f>IF(M134="","",1)</f>
        <v>1</v>
      </c>
      <c r="P134" s="24">
        <f>IF(F134="","",1)</f>
        <v>1</v>
      </c>
      <c r="Q134" s="24" t="str">
        <f>IF(H134="","",1)</f>
        <v/>
      </c>
      <c r="R134" s="30">
        <f>IF(SUM(O134:Q134)&gt;0,1,"")</f>
        <v>1</v>
      </c>
      <c r="S134" s="30">
        <f>IF(SUM(O134:P134)=2,1,"")</f>
        <v>1</v>
      </c>
      <c r="T134" s="29"/>
      <c r="U134" s="29"/>
      <c r="V134" s="29"/>
      <c r="W134" s="29"/>
      <c r="X134" s="29"/>
      <c r="Y134" s="2"/>
      <c r="Z134" s="2"/>
      <c r="AA134" s="2"/>
      <c r="AB134" s="2"/>
      <c r="AC134" s="2"/>
      <c r="AD134" s="2"/>
      <c r="AE134" s="2"/>
      <c r="AF134" s="2"/>
      <c r="AG134" s="2"/>
      <c r="AH134" s="2"/>
    </row>
    <row r="135" spans="1:34" s="19" customFormat="1" x14ac:dyDescent="0.25">
      <c r="A135" s="42"/>
      <c r="B135" s="29" t="s">
        <v>563</v>
      </c>
      <c r="C135" s="29" t="s">
        <v>564</v>
      </c>
      <c r="D135" s="29" t="s">
        <v>565</v>
      </c>
      <c r="E135" s="29" t="s">
        <v>687</v>
      </c>
      <c r="F135" s="30">
        <v>469471</v>
      </c>
      <c r="G135" s="36"/>
      <c r="H135" s="36"/>
      <c r="I135" s="36"/>
      <c r="J135" s="36"/>
      <c r="K135" s="36"/>
      <c r="L135" s="36"/>
      <c r="M135" s="36">
        <v>214203</v>
      </c>
      <c r="N135" s="24" t="str">
        <f>IF(I135="","",1)</f>
        <v/>
      </c>
      <c r="O135" s="24">
        <f>IF(M135="","",1)</f>
        <v>1</v>
      </c>
      <c r="P135" s="24">
        <f>IF(F135="","",1)</f>
        <v>1</v>
      </c>
      <c r="Q135" s="24" t="str">
        <f>IF(H135="","",1)</f>
        <v/>
      </c>
      <c r="R135" s="30">
        <f>IF(SUM(O135:Q135)&gt;0,1,"")</f>
        <v>1</v>
      </c>
      <c r="S135" s="30">
        <f>IF(SUM(O135:P135)=2,1,"")</f>
        <v>1</v>
      </c>
      <c r="T135" s="29"/>
      <c r="U135" s="29"/>
      <c r="V135" s="29"/>
      <c r="W135" s="29"/>
      <c r="X135" s="29"/>
      <c r="Y135" s="2"/>
      <c r="Z135" s="2"/>
      <c r="AA135" s="2"/>
      <c r="AF135" s="2"/>
      <c r="AG135" s="2"/>
      <c r="AH135" s="2"/>
    </row>
    <row r="136" spans="1:34" s="19" customFormat="1" x14ac:dyDescent="0.25">
      <c r="A136" s="42"/>
      <c r="B136" s="29" t="s">
        <v>566</v>
      </c>
      <c r="C136" s="29" t="s">
        <v>567</v>
      </c>
      <c r="D136" s="29" t="s">
        <v>568</v>
      </c>
      <c r="E136" s="29"/>
      <c r="F136" s="30">
        <v>469470</v>
      </c>
      <c r="G136" s="36"/>
      <c r="H136" s="36"/>
      <c r="I136" s="36"/>
      <c r="J136" s="36"/>
      <c r="K136" s="36"/>
      <c r="L136" s="36"/>
      <c r="M136" s="36"/>
      <c r="N136" s="24" t="str">
        <f>IF(I136="","",1)</f>
        <v/>
      </c>
      <c r="O136" s="24" t="str">
        <f>IF(M136="","",1)</f>
        <v/>
      </c>
      <c r="P136" s="24">
        <f>IF(F136="","",1)</f>
        <v>1</v>
      </c>
      <c r="Q136" s="24" t="str">
        <f>IF(H136="","",1)</f>
        <v/>
      </c>
      <c r="R136" s="30">
        <f>IF(SUM(O136:Q136)&gt;0,1,"")</f>
        <v>1</v>
      </c>
      <c r="S136" s="30" t="str">
        <f>IF(SUM(O136:P136)=2,1,"")</f>
        <v/>
      </c>
      <c r="T136" s="29"/>
      <c r="U136" s="29"/>
      <c r="V136" s="29"/>
      <c r="W136" s="29"/>
      <c r="X136" s="29"/>
      <c r="Y136" s="2"/>
      <c r="Z136" s="2"/>
      <c r="AA136" s="2"/>
    </row>
    <row r="137" spans="1:34" s="19" customFormat="1" ht="15.75" x14ac:dyDescent="0.25">
      <c r="A137" s="17" t="s">
        <v>309</v>
      </c>
      <c r="B137" s="20" t="s">
        <v>678</v>
      </c>
      <c r="C137" s="21" t="s">
        <v>11</v>
      </c>
      <c r="D137" s="21" t="s">
        <v>12</v>
      </c>
      <c r="E137" s="21" t="s">
        <v>13</v>
      </c>
      <c r="F137" s="18"/>
      <c r="G137" s="18"/>
      <c r="H137" s="18"/>
      <c r="I137" s="18"/>
      <c r="J137" s="18"/>
      <c r="K137" s="18"/>
      <c r="L137" s="18"/>
      <c r="M137" s="36" t="s">
        <v>26</v>
      </c>
      <c r="N137" s="24" t="str">
        <f>IF(I137="","",1)</f>
        <v/>
      </c>
      <c r="O137" s="24" t="str">
        <f>IF(M137="","",1)</f>
        <v/>
      </c>
      <c r="P137" s="24" t="str">
        <f>IF(F137="","",1)</f>
        <v/>
      </c>
      <c r="Q137" s="24" t="str">
        <f>IF(H137="","",1)</f>
        <v/>
      </c>
      <c r="R137" s="30" t="str">
        <f>IF(SUM(O137:Q137)&gt;0,1,"")</f>
        <v/>
      </c>
      <c r="S137" s="30" t="str">
        <f>IF(SUM(O137:P137)=2,1,"")</f>
        <v/>
      </c>
      <c r="T137" s="29"/>
      <c r="U137" s="29"/>
      <c r="V137" s="29"/>
      <c r="W137" s="29"/>
      <c r="X137" s="29"/>
      <c r="Y137" s="2"/>
      <c r="Z137" s="2"/>
      <c r="AA137" s="2"/>
      <c r="AB137" s="2"/>
      <c r="AC137" s="2"/>
      <c r="AD137" s="2"/>
      <c r="AE137" s="2"/>
      <c r="AF137" s="2"/>
      <c r="AG137" s="2"/>
      <c r="AH137" s="2"/>
    </row>
    <row r="138" spans="1:34" s="19" customFormat="1" x14ac:dyDescent="0.25">
      <c r="A138" s="42"/>
      <c r="B138" s="29" t="s">
        <v>569</v>
      </c>
      <c r="C138" s="35" t="s">
        <v>288</v>
      </c>
      <c r="D138" s="35" t="s">
        <v>570</v>
      </c>
      <c r="E138" s="29"/>
      <c r="F138" s="30">
        <v>469420</v>
      </c>
      <c r="G138" s="36"/>
      <c r="H138" s="36"/>
      <c r="I138" s="36"/>
      <c r="J138" s="36"/>
      <c r="K138" s="36"/>
      <c r="L138" s="36"/>
      <c r="M138" s="36"/>
      <c r="N138" s="24" t="str">
        <f>IF(I138="","",1)</f>
        <v/>
      </c>
      <c r="O138" s="24" t="str">
        <f>IF(M138="","",1)</f>
        <v/>
      </c>
      <c r="P138" s="24">
        <f>IF(F138="","",1)</f>
        <v>1</v>
      </c>
      <c r="Q138" s="24" t="str">
        <f>IF(H138="","",1)</f>
        <v/>
      </c>
      <c r="R138" s="30">
        <f>IF(SUM(O138:Q138)&gt;0,1,"")</f>
        <v>1</v>
      </c>
      <c r="S138" s="30" t="str">
        <f>IF(SUM(O138:P138)=2,1,"")</f>
        <v/>
      </c>
      <c r="T138" s="29"/>
      <c r="U138" s="29"/>
      <c r="V138" s="29"/>
      <c r="W138" s="29"/>
      <c r="X138" s="29"/>
      <c r="Y138" s="2"/>
      <c r="Z138" s="2"/>
      <c r="AA138" s="2"/>
      <c r="AB138" s="2"/>
      <c r="AC138" s="2"/>
      <c r="AD138" s="2"/>
      <c r="AE138" s="2"/>
    </row>
    <row r="139" spans="1:34" s="19" customFormat="1" x14ac:dyDescent="0.25">
      <c r="A139" s="42"/>
      <c r="B139" s="29" t="s">
        <v>571</v>
      </c>
      <c r="C139" s="29" t="s">
        <v>572</v>
      </c>
      <c r="D139" s="29" t="s">
        <v>572</v>
      </c>
      <c r="E139" s="29"/>
      <c r="F139" s="30">
        <v>469421</v>
      </c>
      <c r="G139" s="36"/>
      <c r="H139" s="36"/>
      <c r="I139" s="36"/>
      <c r="J139" s="36"/>
      <c r="K139" s="36"/>
      <c r="L139" s="36"/>
      <c r="M139" s="36"/>
      <c r="N139" s="24" t="str">
        <f>IF(I139="","",1)</f>
        <v/>
      </c>
      <c r="O139" s="24" t="str">
        <f>IF(M139="","",1)</f>
        <v/>
      </c>
      <c r="P139" s="24">
        <f>IF(F139="","",1)</f>
        <v>1</v>
      </c>
      <c r="Q139" s="24" t="str">
        <f>IF(H139="","",1)</f>
        <v/>
      </c>
      <c r="R139" s="30">
        <f>IF(SUM(O139:Q139)&gt;0,1,"")</f>
        <v>1</v>
      </c>
      <c r="S139" s="30" t="str">
        <f>IF(SUM(O139:P139)=2,1,"")</f>
        <v/>
      </c>
      <c r="T139" s="29"/>
      <c r="U139" s="29"/>
      <c r="V139" s="29"/>
      <c r="W139" s="29"/>
      <c r="X139" s="29"/>
      <c r="Y139" s="2"/>
      <c r="Z139" s="2"/>
      <c r="AA139" s="2"/>
      <c r="AB139" s="2"/>
      <c r="AC139" s="2"/>
      <c r="AD139" s="2"/>
      <c r="AE139" s="2"/>
    </row>
    <row r="140" spans="1:34" s="19" customFormat="1" x14ac:dyDescent="0.25">
      <c r="A140" s="29"/>
      <c r="B140" s="29" t="s">
        <v>573</v>
      </c>
      <c r="C140" s="35" t="s">
        <v>574</v>
      </c>
      <c r="D140" s="35" t="s">
        <v>403</v>
      </c>
      <c r="E140" s="29"/>
      <c r="F140" s="30">
        <v>469422</v>
      </c>
      <c r="G140" s="36"/>
      <c r="H140" s="36"/>
      <c r="I140" s="36"/>
      <c r="J140" s="36"/>
      <c r="K140" s="36"/>
      <c r="L140" s="36"/>
      <c r="M140" s="36"/>
      <c r="N140" s="24" t="str">
        <f>IF(I140="","",1)</f>
        <v/>
      </c>
      <c r="O140" s="24" t="str">
        <f>IF(M140="","",1)</f>
        <v/>
      </c>
      <c r="P140" s="24">
        <f>IF(F140="","",1)</f>
        <v>1</v>
      </c>
      <c r="Q140" s="24" t="str">
        <f>IF(H140="","",1)</f>
        <v/>
      </c>
      <c r="R140" s="30">
        <f>IF(SUM(O140:Q140)&gt;0,1,"")</f>
        <v>1</v>
      </c>
      <c r="S140" s="30" t="str">
        <f>IF(SUM(O140:P140)=2,1,"")</f>
        <v/>
      </c>
      <c r="T140" s="29"/>
      <c r="U140" s="29"/>
      <c r="V140" s="29"/>
      <c r="W140" s="29"/>
      <c r="X140" s="29"/>
      <c r="Y140" s="2"/>
      <c r="Z140" s="2"/>
      <c r="AA140" s="2"/>
      <c r="AB140" s="2"/>
      <c r="AC140" s="2"/>
      <c r="AD140" s="2"/>
      <c r="AE140" s="2"/>
    </row>
    <row r="141" spans="1:34" s="19" customFormat="1" x14ac:dyDescent="0.25">
      <c r="A141" s="29"/>
      <c r="B141" s="29" t="s">
        <v>575</v>
      </c>
      <c r="C141" s="35" t="s">
        <v>576</v>
      </c>
      <c r="D141" s="35" t="s">
        <v>577</v>
      </c>
      <c r="E141" s="29"/>
      <c r="F141" s="30">
        <v>469419</v>
      </c>
      <c r="G141" s="36"/>
      <c r="H141" s="36"/>
      <c r="I141" s="36"/>
      <c r="J141" s="36"/>
      <c r="K141" s="36"/>
      <c r="L141" s="36"/>
      <c r="M141" s="36"/>
      <c r="N141" s="24" t="str">
        <f>IF(I141="","",1)</f>
        <v/>
      </c>
      <c r="O141" s="24" t="str">
        <f>IF(M141="","",1)</f>
        <v/>
      </c>
      <c r="P141" s="24">
        <f>IF(F141="","",1)</f>
        <v>1</v>
      </c>
      <c r="Q141" s="24" t="str">
        <f>IF(H141="","",1)</f>
        <v/>
      </c>
      <c r="R141" s="30">
        <f>IF(SUM(O141:Q141)&gt;0,1,"")</f>
        <v>1</v>
      </c>
      <c r="S141" s="30" t="str">
        <f>IF(SUM(O141:P141)=2,1,"")</f>
        <v/>
      </c>
      <c r="T141" s="29"/>
      <c r="U141" s="29"/>
      <c r="V141" s="29"/>
      <c r="W141" s="29"/>
      <c r="X141" s="29"/>
      <c r="Y141" s="2"/>
      <c r="Z141" s="2"/>
      <c r="AA141" s="2"/>
      <c r="AB141" s="2"/>
      <c r="AC141" s="2"/>
      <c r="AD141" s="2"/>
      <c r="AE141" s="2"/>
    </row>
    <row r="142" spans="1:34" s="19" customFormat="1" x14ac:dyDescent="0.25">
      <c r="A142" s="29"/>
      <c r="B142" s="29" t="s">
        <v>578</v>
      </c>
      <c r="C142" s="35" t="s">
        <v>579</v>
      </c>
      <c r="D142" s="35" t="s">
        <v>462</v>
      </c>
      <c r="E142" s="29"/>
      <c r="F142" s="30">
        <v>469423</v>
      </c>
      <c r="G142" s="36"/>
      <c r="H142" s="36"/>
      <c r="I142" s="36"/>
      <c r="J142" s="36"/>
      <c r="K142" s="36"/>
      <c r="L142" s="36"/>
      <c r="M142" s="36"/>
      <c r="N142" s="24" t="str">
        <f>IF(I142="","",1)</f>
        <v/>
      </c>
      <c r="O142" s="24" t="str">
        <f>IF(M142="","",1)</f>
        <v/>
      </c>
      <c r="P142" s="24">
        <f>IF(F142="","",1)</f>
        <v>1</v>
      </c>
      <c r="Q142" s="24" t="str">
        <f>IF(H142="","",1)</f>
        <v/>
      </c>
      <c r="R142" s="30">
        <f>IF(SUM(O142:Q142)&gt;0,1,"")</f>
        <v>1</v>
      </c>
      <c r="S142" s="30" t="str">
        <f>IF(SUM(O142:P142)=2,1,"")</f>
        <v/>
      </c>
      <c r="T142" s="29"/>
      <c r="U142" s="29"/>
      <c r="V142" s="29"/>
      <c r="W142" s="29"/>
      <c r="X142" s="29"/>
      <c r="Y142" s="2"/>
      <c r="Z142" s="2"/>
      <c r="AA142" s="2"/>
      <c r="AB142" s="2"/>
      <c r="AC142" s="2"/>
      <c r="AD142" s="2"/>
      <c r="AE142" s="2"/>
    </row>
    <row r="143" spans="1:34" s="19" customFormat="1" x14ac:dyDescent="0.25">
      <c r="A143" s="29"/>
      <c r="B143" s="29" t="s">
        <v>580</v>
      </c>
      <c r="C143" s="29" t="s">
        <v>581</v>
      </c>
      <c r="D143" s="37" t="s">
        <v>301</v>
      </c>
      <c r="E143" s="29" t="s">
        <v>687</v>
      </c>
      <c r="F143" s="30">
        <v>469347</v>
      </c>
      <c r="G143" s="36"/>
      <c r="H143" s="36"/>
      <c r="I143" s="36"/>
      <c r="J143" s="36"/>
      <c r="K143" s="36"/>
      <c r="L143" s="36"/>
      <c r="M143" s="36">
        <v>214669</v>
      </c>
      <c r="N143" s="24" t="str">
        <f>IF(I143="","",1)</f>
        <v/>
      </c>
      <c r="O143" s="24">
        <f>IF(M143="","",1)</f>
        <v>1</v>
      </c>
      <c r="P143" s="24">
        <f>IF(F143="","",1)</f>
        <v>1</v>
      </c>
      <c r="Q143" s="24" t="str">
        <f>IF(H143="","",1)</f>
        <v/>
      </c>
      <c r="R143" s="30">
        <f>IF(SUM(O143:Q143)&gt;0,1,"")</f>
        <v>1</v>
      </c>
      <c r="S143" s="30">
        <f>IF(SUM(O143:P143)=2,1,"")</f>
        <v>1</v>
      </c>
      <c r="T143" s="29"/>
      <c r="U143" s="29"/>
      <c r="V143" s="29"/>
      <c r="W143" s="29"/>
      <c r="X143" s="29"/>
      <c r="Y143" s="2"/>
      <c r="Z143" s="2"/>
      <c r="AA143" s="2"/>
      <c r="AB143" s="2"/>
      <c r="AC143" s="2"/>
      <c r="AD143" s="2"/>
      <c r="AE143" s="2"/>
      <c r="AF143" s="2"/>
      <c r="AG143" s="2"/>
      <c r="AH143" s="2"/>
    </row>
    <row r="144" spans="1:34" s="19" customFormat="1" x14ac:dyDescent="0.25">
      <c r="A144" s="29"/>
      <c r="B144" s="29" t="s">
        <v>582</v>
      </c>
      <c r="C144" s="29" t="s">
        <v>583</v>
      </c>
      <c r="D144" s="29" t="s">
        <v>584</v>
      </c>
      <c r="E144" s="29" t="s">
        <v>687</v>
      </c>
      <c r="F144" s="30">
        <v>469367</v>
      </c>
      <c r="G144" s="36"/>
      <c r="H144" s="36"/>
      <c r="I144" s="36"/>
      <c r="J144" s="36"/>
      <c r="K144" s="36"/>
      <c r="L144" s="36"/>
      <c r="M144" s="36">
        <v>214670</v>
      </c>
      <c r="N144" s="24" t="str">
        <f>IF(I144="","",1)</f>
        <v/>
      </c>
      <c r="O144" s="24">
        <f>IF(M144="","",1)</f>
        <v>1</v>
      </c>
      <c r="P144" s="24">
        <f>IF(F144="","",1)</f>
        <v>1</v>
      </c>
      <c r="Q144" s="24" t="str">
        <f>IF(H144="","",1)</f>
        <v/>
      </c>
      <c r="R144" s="30">
        <f>IF(SUM(O144:Q144)&gt;0,1,"")</f>
        <v>1</v>
      </c>
      <c r="S144" s="30">
        <f>IF(SUM(O144:P144)=2,1,"")</f>
        <v>1</v>
      </c>
      <c r="T144" s="29"/>
      <c r="U144" s="29"/>
      <c r="V144" s="29"/>
      <c r="W144" s="29"/>
      <c r="X144" s="29"/>
      <c r="Y144" s="2"/>
      <c r="Z144" s="2"/>
      <c r="AA144" s="2"/>
      <c r="AB144" s="2"/>
      <c r="AC144" s="2"/>
      <c r="AD144" s="2"/>
      <c r="AE144" s="2"/>
      <c r="AF144" s="2"/>
      <c r="AG144" s="2"/>
      <c r="AH144" s="2"/>
    </row>
    <row r="145" spans="1:34" s="19" customFormat="1" x14ac:dyDescent="0.25">
      <c r="A145" s="29"/>
      <c r="B145" s="29" t="s">
        <v>585</v>
      </c>
      <c r="C145" s="29" t="s">
        <v>586</v>
      </c>
      <c r="D145" s="29" t="s">
        <v>587</v>
      </c>
      <c r="E145" s="29"/>
      <c r="F145" s="30">
        <v>469346</v>
      </c>
      <c r="G145" s="36"/>
      <c r="H145" s="36"/>
      <c r="I145" s="36"/>
      <c r="J145" s="36"/>
      <c r="K145" s="36"/>
      <c r="L145" s="36"/>
      <c r="M145" s="36"/>
      <c r="N145" s="24" t="str">
        <f>IF(I145="","",1)</f>
        <v/>
      </c>
      <c r="O145" s="24" t="str">
        <f>IF(M145="","",1)</f>
        <v/>
      </c>
      <c r="P145" s="24">
        <f>IF(F145="","",1)</f>
        <v>1</v>
      </c>
      <c r="Q145" s="24" t="str">
        <f>IF(H145="","",1)</f>
        <v/>
      </c>
      <c r="R145" s="30">
        <f>IF(SUM(O145:Q145)&gt;0,1,"")</f>
        <v>1</v>
      </c>
      <c r="S145" s="30" t="str">
        <f>IF(SUM(O145:P145)=2,1,"")</f>
        <v/>
      </c>
      <c r="T145" s="29"/>
      <c r="U145" s="29"/>
      <c r="V145" s="29"/>
      <c r="W145" s="29"/>
      <c r="X145" s="29"/>
      <c r="Y145" s="2"/>
      <c r="Z145" s="2"/>
      <c r="AA145" s="2"/>
      <c r="AB145" s="2"/>
      <c r="AC145" s="2"/>
      <c r="AD145" s="2"/>
      <c r="AE145" s="2"/>
      <c r="AF145" s="2"/>
      <c r="AG145" s="2"/>
      <c r="AH145" s="2"/>
    </row>
    <row r="146" spans="1:34" s="19" customFormat="1" x14ac:dyDescent="0.25">
      <c r="A146" s="29"/>
      <c r="B146" s="29" t="s">
        <v>588</v>
      </c>
      <c r="C146" s="29" t="s">
        <v>589</v>
      </c>
      <c r="D146" s="35" t="s">
        <v>590</v>
      </c>
      <c r="E146" s="29" t="s">
        <v>693</v>
      </c>
      <c r="F146" s="30">
        <v>469366</v>
      </c>
      <c r="G146" s="36"/>
      <c r="H146" s="36"/>
      <c r="I146" s="36"/>
      <c r="J146" s="36"/>
      <c r="K146" s="36"/>
      <c r="L146" s="36"/>
      <c r="M146" s="36">
        <v>214671</v>
      </c>
      <c r="N146" s="24" t="str">
        <f>IF(I146="","",1)</f>
        <v/>
      </c>
      <c r="O146" s="24">
        <f>IF(M146="","",1)</f>
        <v>1</v>
      </c>
      <c r="P146" s="24">
        <f>IF(F146="","",1)</f>
        <v>1</v>
      </c>
      <c r="Q146" s="24" t="str">
        <f>IF(H146="","",1)</f>
        <v/>
      </c>
      <c r="R146" s="30">
        <f>IF(SUM(O146:Q146)&gt;0,1,"")</f>
        <v>1</v>
      </c>
      <c r="S146" s="30">
        <f>IF(SUM(O146:P146)=2,1,"")</f>
        <v>1</v>
      </c>
      <c r="T146" s="29"/>
      <c r="U146" s="29"/>
      <c r="V146" s="29"/>
      <c r="W146" s="29"/>
      <c r="X146" s="29"/>
      <c r="Y146" s="2"/>
      <c r="Z146" s="2"/>
      <c r="AA146" s="2"/>
      <c r="AB146" s="2"/>
      <c r="AC146" s="2"/>
      <c r="AD146" s="2"/>
      <c r="AE146" s="2"/>
      <c r="AF146" s="2"/>
      <c r="AG146" s="2"/>
      <c r="AH146" s="2"/>
    </row>
    <row r="147" spans="1:34" s="19" customFormat="1" x14ac:dyDescent="0.25">
      <c r="A147" s="29"/>
      <c r="B147" s="29" t="s">
        <v>591</v>
      </c>
      <c r="C147" s="29" t="s">
        <v>592</v>
      </c>
      <c r="D147" s="41" t="s">
        <v>593</v>
      </c>
      <c r="E147" s="29" t="s">
        <v>26</v>
      </c>
      <c r="F147" s="30">
        <v>469379</v>
      </c>
      <c r="G147" s="36"/>
      <c r="H147" s="36"/>
      <c r="I147" s="36"/>
      <c r="J147" s="36"/>
      <c r="K147" s="36"/>
      <c r="L147" s="36"/>
      <c r="M147" s="36">
        <v>214672</v>
      </c>
      <c r="N147" s="24" t="str">
        <f>IF(I147="","",1)</f>
        <v/>
      </c>
      <c r="O147" s="24">
        <f>IF(M147="","",1)</f>
        <v>1</v>
      </c>
      <c r="P147" s="24">
        <f>IF(F147="","",1)</f>
        <v>1</v>
      </c>
      <c r="Q147" s="24" t="str">
        <f>IF(H147="","",1)</f>
        <v/>
      </c>
      <c r="R147" s="30">
        <f>IF(SUM(O147:Q147)&gt;0,1,"")</f>
        <v>1</v>
      </c>
      <c r="S147" s="30">
        <f>IF(SUM(O147:P147)=2,1,"")</f>
        <v>1</v>
      </c>
      <c r="T147" s="29"/>
      <c r="U147" s="29"/>
      <c r="V147" s="29"/>
      <c r="W147" s="29"/>
      <c r="X147" s="29"/>
      <c r="Y147" s="2"/>
      <c r="Z147" s="2"/>
      <c r="AA147" s="2"/>
      <c r="AB147" s="2"/>
      <c r="AC147" s="2"/>
      <c r="AD147" s="2"/>
      <c r="AE147" s="2"/>
      <c r="AF147" s="2"/>
      <c r="AG147" s="2"/>
      <c r="AH147" s="2"/>
    </row>
    <row r="148" spans="1:34" s="19" customFormat="1" x14ac:dyDescent="0.25">
      <c r="A148" s="29"/>
      <c r="B148" s="29" t="s">
        <v>594</v>
      </c>
      <c r="C148" s="29"/>
      <c r="D148" s="29"/>
      <c r="E148" s="29"/>
      <c r="F148" s="30">
        <v>469381</v>
      </c>
      <c r="G148" s="36"/>
      <c r="H148" s="36"/>
      <c r="I148" s="36"/>
      <c r="J148" s="36"/>
      <c r="K148" s="36"/>
      <c r="L148" s="36"/>
      <c r="M148" s="36"/>
      <c r="N148" s="24" t="str">
        <f>IF(I148="","",1)</f>
        <v/>
      </c>
      <c r="O148" s="24" t="str">
        <f>IF(M148="","",1)</f>
        <v/>
      </c>
      <c r="P148" s="24">
        <f>IF(F148="","",1)</f>
        <v>1</v>
      </c>
      <c r="Q148" s="24" t="str">
        <f>IF(H148="","",1)</f>
        <v/>
      </c>
      <c r="R148" s="30">
        <f>IF(SUM(O148:Q148)&gt;0,1,"")</f>
        <v>1</v>
      </c>
      <c r="S148" s="30" t="str">
        <f>IF(SUM(O148:P148)=2,1,"")</f>
        <v/>
      </c>
      <c r="T148" s="29"/>
      <c r="U148" s="29"/>
      <c r="V148" s="29"/>
      <c r="W148" s="29"/>
      <c r="X148" s="29"/>
      <c r="Y148" s="2"/>
      <c r="Z148" s="2"/>
      <c r="AA148" s="2"/>
      <c r="AB148" s="2"/>
      <c r="AC148" s="2"/>
      <c r="AD148" s="2"/>
      <c r="AE148" s="2"/>
      <c r="AF148" s="2"/>
      <c r="AG148" s="2"/>
      <c r="AH148" s="2"/>
    </row>
    <row r="149" spans="1:34" s="19" customFormat="1" x14ac:dyDescent="0.25">
      <c r="A149" s="29"/>
      <c r="B149" s="29" t="s">
        <v>595</v>
      </c>
      <c r="C149" s="29" t="s">
        <v>596</v>
      </c>
      <c r="D149" s="29" t="s">
        <v>597</v>
      </c>
      <c r="E149" s="29"/>
      <c r="F149" s="30">
        <v>469380</v>
      </c>
      <c r="G149" s="36"/>
      <c r="H149" s="36"/>
      <c r="I149" s="36"/>
      <c r="J149" s="36"/>
      <c r="K149" s="36"/>
      <c r="L149" s="36"/>
      <c r="M149" s="36"/>
      <c r="N149" s="24" t="str">
        <f>IF(I149="","",1)</f>
        <v/>
      </c>
      <c r="O149" s="24" t="str">
        <f>IF(M149="","",1)</f>
        <v/>
      </c>
      <c r="P149" s="24">
        <f>IF(F149="","",1)</f>
        <v>1</v>
      </c>
      <c r="Q149" s="24" t="str">
        <f>IF(H149="","",1)</f>
        <v/>
      </c>
      <c r="R149" s="30">
        <f>IF(SUM(O149:Q149)&gt;0,1,"")</f>
        <v>1</v>
      </c>
      <c r="S149" s="30" t="str">
        <f>IF(SUM(O149:P149)=2,1,"")</f>
        <v/>
      </c>
      <c r="T149" s="29"/>
      <c r="U149" s="29"/>
      <c r="V149" s="29"/>
      <c r="W149" s="29"/>
      <c r="X149" s="29"/>
      <c r="Y149" s="2"/>
      <c r="Z149" s="2"/>
      <c r="AA149" s="2"/>
      <c r="AB149" s="2"/>
      <c r="AC149" s="2"/>
      <c r="AD149" s="2"/>
      <c r="AE149" s="2"/>
      <c r="AF149" s="2"/>
      <c r="AG149" s="2"/>
      <c r="AH149" s="2"/>
    </row>
    <row r="150" spans="1:34" s="19" customFormat="1" x14ac:dyDescent="0.25">
      <c r="A150" s="29"/>
      <c r="B150" s="29" t="s">
        <v>598</v>
      </c>
      <c r="C150" s="35" t="s">
        <v>599</v>
      </c>
      <c r="D150" s="29" t="s">
        <v>600</v>
      </c>
      <c r="E150" s="29"/>
      <c r="F150" s="30">
        <v>469396</v>
      </c>
      <c r="G150" s="36"/>
      <c r="H150" s="36"/>
      <c r="I150" s="36"/>
      <c r="J150" s="36"/>
      <c r="K150" s="36"/>
      <c r="L150" s="36"/>
      <c r="M150" s="36"/>
      <c r="N150" s="24" t="str">
        <f>IF(I150="","",1)</f>
        <v/>
      </c>
      <c r="O150" s="24" t="str">
        <f>IF(M150="","",1)</f>
        <v/>
      </c>
      <c r="P150" s="24">
        <f>IF(F150="","",1)</f>
        <v>1</v>
      </c>
      <c r="Q150" s="24" t="str">
        <f>IF(H150="","",1)</f>
        <v/>
      </c>
      <c r="R150" s="30">
        <f>IF(SUM(O150:Q150)&gt;0,1,"")</f>
        <v>1</v>
      </c>
      <c r="S150" s="30" t="str">
        <f>IF(SUM(O150:P150)=2,1,"")</f>
        <v/>
      </c>
      <c r="T150" s="29"/>
      <c r="U150" s="29"/>
      <c r="V150" s="29"/>
      <c r="W150" s="29"/>
      <c r="X150" s="29"/>
      <c r="Y150" s="2"/>
      <c r="Z150" s="2"/>
      <c r="AA150" s="2"/>
      <c r="AB150" s="2"/>
      <c r="AC150" s="2"/>
      <c r="AD150" s="2"/>
      <c r="AE150" s="2"/>
      <c r="AF150" s="2"/>
      <c r="AG150" s="2"/>
      <c r="AH150" s="2"/>
    </row>
    <row r="151" spans="1:34" s="19" customFormat="1" x14ac:dyDescent="0.25">
      <c r="A151" s="29"/>
      <c r="B151" s="29" t="s">
        <v>601</v>
      </c>
      <c r="C151" s="29" t="s">
        <v>602</v>
      </c>
      <c r="D151" s="29" t="s">
        <v>603</v>
      </c>
      <c r="E151" s="29" t="s">
        <v>26</v>
      </c>
      <c r="F151" s="30">
        <v>469368</v>
      </c>
      <c r="G151" s="36"/>
      <c r="H151" s="36"/>
      <c r="I151" s="36"/>
      <c r="J151" s="36"/>
      <c r="K151" s="36"/>
      <c r="L151" s="36"/>
      <c r="M151" s="36">
        <v>214673</v>
      </c>
      <c r="N151" s="24" t="str">
        <f>IF(I151="","",1)</f>
        <v/>
      </c>
      <c r="O151" s="24">
        <f>IF(M151="","",1)</f>
        <v>1</v>
      </c>
      <c r="P151" s="24">
        <f>IF(F151="","",1)</f>
        <v>1</v>
      </c>
      <c r="Q151" s="24" t="str">
        <f>IF(H151="","",1)</f>
        <v/>
      </c>
      <c r="R151" s="30">
        <f>IF(SUM(O151:Q151)&gt;0,1,"")</f>
        <v>1</v>
      </c>
      <c r="S151" s="30">
        <f>IF(SUM(O151:P151)=2,1,"")</f>
        <v>1</v>
      </c>
      <c r="T151" s="29"/>
      <c r="U151" s="29"/>
      <c r="V151" s="29"/>
      <c r="W151" s="29"/>
      <c r="X151" s="29"/>
      <c r="Y151" s="2"/>
      <c r="Z151" s="2"/>
      <c r="AA151" s="2"/>
      <c r="AB151" s="2"/>
      <c r="AC151" s="2"/>
      <c r="AD151" s="2"/>
      <c r="AE151" s="2"/>
      <c r="AF151" s="2"/>
      <c r="AG151" s="2"/>
      <c r="AH151" s="2"/>
    </row>
    <row r="152" spans="1:34" s="19" customFormat="1" x14ac:dyDescent="0.25">
      <c r="A152" s="29"/>
      <c r="B152" s="29" t="s">
        <v>604</v>
      </c>
      <c r="C152" s="29" t="s">
        <v>605</v>
      </c>
      <c r="D152" s="29" t="s">
        <v>606</v>
      </c>
      <c r="E152" s="29" t="s">
        <v>693</v>
      </c>
      <c r="F152" s="30">
        <v>469521</v>
      </c>
      <c r="G152" s="36"/>
      <c r="H152" s="36"/>
      <c r="I152" s="36"/>
      <c r="J152" s="36"/>
      <c r="K152" s="36"/>
      <c r="L152" s="36"/>
      <c r="M152" s="36">
        <v>214793</v>
      </c>
      <c r="N152" s="24" t="str">
        <f>IF(I152="","",1)</f>
        <v/>
      </c>
      <c r="O152" s="24">
        <f>IF(M152="","",1)</f>
        <v>1</v>
      </c>
      <c r="P152" s="24">
        <f>IF(F152="","",1)</f>
        <v>1</v>
      </c>
      <c r="Q152" s="24" t="str">
        <f>IF(H152="","",1)</f>
        <v/>
      </c>
      <c r="R152" s="30">
        <f>IF(SUM(O152:Q152)&gt;0,1,"")</f>
        <v>1</v>
      </c>
      <c r="S152" s="30">
        <f>IF(SUM(O152:P152)=2,1,"")</f>
        <v>1</v>
      </c>
      <c r="T152" s="29"/>
      <c r="U152" s="29"/>
      <c r="V152" s="29"/>
      <c r="W152" s="29"/>
      <c r="X152" s="29"/>
      <c r="Y152" s="2"/>
      <c r="Z152" s="2"/>
      <c r="AA152" s="2"/>
      <c r="AB152" s="2"/>
      <c r="AC152" s="2"/>
      <c r="AD152" s="2"/>
      <c r="AE152" s="2"/>
      <c r="AF152" s="2"/>
      <c r="AG152" s="2"/>
      <c r="AH152" s="2"/>
    </row>
    <row r="153" spans="1:34" s="19" customFormat="1" ht="15.75" x14ac:dyDescent="0.25">
      <c r="A153" s="21" t="s">
        <v>309</v>
      </c>
      <c r="B153" s="20" t="s">
        <v>679</v>
      </c>
      <c r="C153" s="21" t="s">
        <v>11</v>
      </c>
      <c r="D153" s="21" t="s">
        <v>12</v>
      </c>
      <c r="E153" s="21" t="s">
        <v>13</v>
      </c>
      <c r="F153" s="18"/>
      <c r="G153" s="18"/>
      <c r="H153" s="18"/>
      <c r="I153" s="18"/>
      <c r="J153" s="18"/>
      <c r="K153" s="18"/>
      <c r="L153" s="18"/>
      <c r="M153" s="36" t="s">
        <v>26</v>
      </c>
      <c r="N153" s="24" t="str">
        <f>IF(I153="","",1)</f>
        <v/>
      </c>
      <c r="O153" s="24" t="str">
        <f>IF(M153="","",1)</f>
        <v/>
      </c>
      <c r="P153" s="24" t="str">
        <f>IF(F153="","",1)</f>
        <v/>
      </c>
      <c r="Q153" s="24" t="str">
        <f>IF(H153="","",1)</f>
        <v/>
      </c>
      <c r="R153" s="30" t="str">
        <f>IF(SUM(O153:Q153)&gt;0,1,"")</f>
        <v/>
      </c>
      <c r="S153" s="30" t="str">
        <f>IF(SUM(O153:P153)=2,1,"")</f>
        <v/>
      </c>
      <c r="T153" s="29"/>
      <c r="U153" s="29"/>
      <c r="V153" s="29"/>
      <c r="W153" s="29"/>
      <c r="X153" s="29"/>
      <c r="Y153" s="2"/>
      <c r="Z153" s="2"/>
      <c r="AA153" s="2"/>
      <c r="AB153" s="2"/>
      <c r="AC153" s="2"/>
      <c r="AD153" s="2"/>
      <c r="AE153" s="2"/>
      <c r="AF153" s="2"/>
      <c r="AG153" s="2"/>
      <c r="AH153" s="2"/>
    </row>
    <row r="154" spans="1:34" s="19" customFormat="1" x14ac:dyDescent="0.25">
      <c r="A154" s="29"/>
      <c r="B154" s="29" t="s">
        <v>607</v>
      </c>
      <c r="C154" s="35" t="s">
        <v>515</v>
      </c>
      <c r="D154" s="35" t="s">
        <v>608</v>
      </c>
      <c r="E154" s="29"/>
      <c r="F154" s="30">
        <v>469352</v>
      </c>
      <c r="G154" s="36"/>
      <c r="H154" s="36"/>
      <c r="I154" s="36"/>
      <c r="J154" s="36"/>
      <c r="K154" s="36"/>
      <c r="L154" s="36"/>
      <c r="M154" s="36"/>
      <c r="N154" s="24" t="str">
        <f>IF(I154="","",1)</f>
        <v/>
      </c>
      <c r="O154" s="24" t="str">
        <f>IF(M154="","",1)</f>
        <v/>
      </c>
      <c r="P154" s="24">
        <f>IF(F154="","",1)</f>
        <v>1</v>
      </c>
      <c r="Q154" s="24" t="str">
        <f>IF(H154="","",1)</f>
        <v/>
      </c>
      <c r="R154" s="30">
        <f>IF(SUM(O154:Q154)&gt;0,1,"")</f>
        <v>1</v>
      </c>
      <c r="S154" s="30" t="str">
        <f>IF(SUM(O154:P154)=2,1,"")</f>
        <v/>
      </c>
      <c r="T154" s="29"/>
      <c r="U154" s="29"/>
      <c r="V154" s="29"/>
      <c r="W154" s="29"/>
      <c r="X154" s="29"/>
      <c r="Y154" s="2"/>
      <c r="Z154" s="2"/>
      <c r="AA154" s="2"/>
      <c r="AB154" s="2"/>
      <c r="AC154" s="2"/>
      <c r="AD154" s="2"/>
      <c r="AE154" s="2"/>
      <c r="AF154" s="2"/>
      <c r="AG154" s="2"/>
      <c r="AH154" s="2"/>
    </row>
    <row r="155" spans="1:34" s="19" customFormat="1" x14ac:dyDescent="0.25">
      <c r="A155" s="29"/>
      <c r="B155" s="29" t="s">
        <v>609</v>
      </c>
      <c r="C155" s="37" t="s">
        <v>302</v>
      </c>
      <c r="D155" s="37" t="s">
        <v>303</v>
      </c>
      <c r="E155" s="29" t="s">
        <v>693</v>
      </c>
      <c r="F155" s="30">
        <v>469350</v>
      </c>
      <c r="G155" s="36"/>
      <c r="H155" s="36"/>
      <c r="I155" s="36"/>
      <c r="J155" s="36"/>
      <c r="K155" s="36"/>
      <c r="L155" s="36"/>
      <c r="M155" s="36">
        <v>215542</v>
      </c>
      <c r="N155" s="24" t="str">
        <f>IF(I155="","",1)</f>
        <v/>
      </c>
      <c r="O155" s="24">
        <f>IF(M155="","",1)</f>
        <v>1</v>
      </c>
      <c r="P155" s="24">
        <f>IF(F155="","",1)</f>
        <v>1</v>
      </c>
      <c r="Q155" s="24" t="str">
        <f>IF(H155="","",1)</f>
        <v/>
      </c>
      <c r="R155" s="30">
        <f>IF(SUM(O155:Q155)&gt;0,1,"")</f>
        <v>1</v>
      </c>
      <c r="S155" s="30">
        <f>IF(SUM(O155:P155)=2,1,"")</f>
        <v>1</v>
      </c>
      <c r="T155" s="29"/>
      <c r="U155" s="29"/>
      <c r="V155" s="29"/>
      <c r="W155" s="29"/>
      <c r="X155" s="29"/>
      <c r="Y155" s="2"/>
      <c r="Z155" s="2"/>
      <c r="AA155" s="2"/>
      <c r="AB155" s="2"/>
      <c r="AC155" s="2"/>
      <c r="AD155" s="2"/>
      <c r="AE155" s="2"/>
      <c r="AF155" s="2"/>
      <c r="AG155" s="2"/>
      <c r="AH155" s="2"/>
    </row>
    <row r="156" spans="1:34" s="19" customFormat="1" x14ac:dyDescent="0.25">
      <c r="A156" s="29"/>
      <c r="B156" s="29" t="s">
        <v>610</v>
      </c>
      <c r="C156" s="35" t="s">
        <v>268</v>
      </c>
      <c r="D156" s="35" t="s">
        <v>579</v>
      </c>
      <c r="E156" s="29"/>
      <c r="F156" s="30">
        <v>469351</v>
      </c>
      <c r="G156" s="36"/>
      <c r="H156" s="36"/>
      <c r="I156" s="36"/>
      <c r="J156" s="36"/>
      <c r="K156" s="36"/>
      <c r="L156" s="36"/>
      <c r="M156" s="36"/>
      <c r="N156" s="24" t="str">
        <f>IF(I156="","",1)</f>
        <v/>
      </c>
      <c r="O156" s="24" t="str">
        <f>IF(M156="","",1)</f>
        <v/>
      </c>
      <c r="P156" s="24">
        <f>IF(F156="","",1)</f>
        <v>1</v>
      </c>
      <c r="Q156" s="24" t="str">
        <f>IF(H156="","",1)</f>
        <v/>
      </c>
      <c r="R156" s="30">
        <f>IF(SUM(O156:Q156)&gt;0,1,"")</f>
        <v>1</v>
      </c>
      <c r="S156" s="30" t="str">
        <f>IF(SUM(O156:P156)=2,1,"")</f>
        <v/>
      </c>
      <c r="T156" s="29"/>
      <c r="U156" s="29"/>
      <c r="V156" s="29"/>
      <c r="W156" s="29"/>
      <c r="X156" s="29"/>
      <c r="Y156" s="2"/>
      <c r="Z156" s="2"/>
      <c r="AA156" s="2"/>
      <c r="AB156" s="2"/>
      <c r="AC156" s="2"/>
      <c r="AD156" s="2"/>
      <c r="AE156" s="2"/>
      <c r="AF156" s="2"/>
      <c r="AG156" s="2"/>
      <c r="AH156" s="2"/>
    </row>
    <row r="157" spans="1:34" s="19" customFormat="1" x14ac:dyDescent="0.25">
      <c r="A157" s="29"/>
      <c r="B157" s="29" t="s">
        <v>611</v>
      </c>
      <c r="C157" s="35" t="s">
        <v>279</v>
      </c>
      <c r="D157" s="35" t="s">
        <v>467</v>
      </c>
      <c r="E157" s="29"/>
      <c r="F157" s="30">
        <v>469463</v>
      </c>
      <c r="G157" s="36"/>
      <c r="H157" s="36"/>
      <c r="I157" s="36"/>
      <c r="J157" s="36"/>
      <c r="K157" s="36"/>
      <c r="L157" s="36"/>
      <c r="M157" s="36"/>
      <c r="N157" s="24" t="str">
        <f>IF(I157="","",1)</f>
        <v/>
      </c>
      <c r="O157" s="24" t="str">
        <f>IF(M157="","",1)</f>
        <v/>
      </c>
      <c r="P157" s="24">
        <f>IF(F157="","",1)</f>
        <v>1</v>
      </c>
      <c r="Q157" s="24" t="str">
        <f>IF(H157="","",1)</f>
        <v/>
      </c>
      <c r="R157" s="30">
        <f>IF(SUM(O157:Q157)&gt;0,1,"")</f>
        <v>1</v>
      </c>
      <c r="S157" s="30" t="str">
        <f>IF(SUM(O157:P157)=2,1,"")</f>
        <v/>
      </c>
      <c r="T157" s="29"/>
      <c r="U157" s="29"/>
      <c r="V157" s="29"/>
      <c r="W157" s="29"/>
      <c r="X157" s="29"/>
      <c r="Y157" s="2"/>
      <c r="Z157" s="2"/>
      <c r="AA157" s="2"/>
    </row>
    <row r="158" spans="1:34" s="19" customFormat="1" x14ac:dyDescent="0.25">
      <c r="A158" s="29"/>
      <c r="B158" s="29" t="s">
        <v>612</v>
      </c>
      <c r="C158" s="35" t="s">
        <v>304</v>
      </c>
      <c r="D158" s="35" t="s">
        <v>305</v>
      </c>
      <c r="E158" s="29" t="s">
        <v>26</v>
      </c>
      <c r="F158" s="30">
        <v>469462</v>
      </c>
      <c r="G158" s="36"/>
      <c r="H158" s="36"/>
      <c r="I158" s="36"/>
      <c r="J158" s="36"/>
      <c r="K158" s="36"/>
      <c r="L158" s="36"/>
      <c r="M158" s="36">
        <v>215598</v>
      </c>
      <c r="N158" s="24" t="str">
        <f>IF(I158="","",1)</f>
        <v/>
      </c>
      <c r="O158" s="24">
        <f>IF(M158="","",1)</f>
        <v>1</v>
      </c>
      <c r="P158" s="24">
        <f>IF(F158="","",1)</f>
        <v>1</v>
      </c>
      <c r="Q158" s="24" t="str">
        <f>IF(H158="","",1)</f>
        <v/>
      </c>
      <c r="R158" s="30">
        <f>IF(SUM(O158:Q158)&gt;0,1,"")</f>
        <v>1</v>
      </c>
      <c r="S158" s="30">
        <f>IF(SUM(O158:P158)=2,1,"")</f>
        <v>1</v>
      </c>
      <c r="T158" s="29"/>
      <c r="U158" s="29"/>
      <c r="V158" s="29"/>
      <c r="W158" s="29"/>
      <c r="X158" s="29"/>
      <c r="Y158" s="2"/>
      <c r="Z158" s="2"/>
      <c r="AA158" s="2"/>
      <c r="AF158" s="2"/>
      <c r="AG158" s="2"/>
      <c r="AH158" s="2"/>
    </row>
    <row r="159" spans="1:34" s="19" customFormat="1" x14ac:dyDescent="0.25">
      <c r="A159" s="29"/>
      <c r="B159" s="29" t="s">
        <v>613</v>
      </c>
      <c r="C159" s="35" t="s">
        <v>614</v>
      </c>
      <c r="D159" s="35" t="s">
        <v>615</v>
      </c>
      <c r="E159" s="29"/>
      <c r="F159" s="30">
        <v>469520</v>
      </c>
      <c r="G159" s="36"/>
      <c r="H159" s="36"/>
      <c r="I159" s="36"/>
      <c r="J159" s="36"/>
      <c r="K159" s="36"/>
      <c r="L159" s="36"/>
      <c r="M159" s="36"/>
      <c r="N159" s="24" t="str">
        <f>IF(I159="","",1)</f>
        <v/>
      </c>
      <c r="O159" s="24" t="str">
        <f>IF(M159="","",1)</f>
        <v/>
      </c>
      <c r="P159" s="24">
        <f>IF(F159="","",1)</f>
        <v>1</v>
      </c>
      <c r="Q159" s="24" t="str">
        <f>IF(H159="","",1)</f>
        <v/>
      </c>
      <c r="R159" s="30">
        <f>IF(SUM(O159:Q159)&gt;0,1,"")</f>
        <v>1</v>
      </c>
      <c r="S159" s="30" t="str">
        <f>IF(SUM(O159:P159)=2,1,"")</f>
        <v/>
      </c>
      <c r="T159" s="29"/>
      <c r="U159" s="29"/>
      <c r="V159" s="29"/>
      <c r="W159" s="29"/>
      <c r="X159" s="29"/>
      <c r="Y159" s="2"/>
      <c r="Z159" s="2"/>
      <c r="AA159" s="2"/>
      <c r="AB159" s="2"/>
      <c r="AC159" s="2"/>
      <c r="AD159" s="2"/>
      <c r="AE159" s="2"/>
      <c r="AF159" s="2"/>
      <c r="AG159" s="2"/>
      <c r="AH159" s="2"/>
    </row>
    <row r="160" spans="1:34" s="19" customFormat="1" x14ac:dyDescent="0.25">
      <c r="A160" s="29"/>
      <c r="B160" s="29" t="s">
        <v>616</v>
      </c>
      <c r="C160" s="35" t="s">
        <v>306</v>
      </c>
      <c r="D160" s="35" t="s">
        <v>282</v>
      </c>
      <c r="E160" s="29" t="s">
        <v>687</v>
      </c>
      <c r="F160" s="30">
        <v>469460</v>
      </c>
      <c r="G160" s="36"/>
      <c r="H160" s="36"/>
      <c r="I160" s="36"/>
      <c r="J160" s="36"/>
      <c r="K160" s="36"/>
      <c r="L160" s="36"/>
      <c r="M160" s="36">
        <v>215599</v>
      </c>
      <c r="N160" s="24" t="str">
        <f>IF(I160="","",1)</f>
        <v/>
      </c>
      <c r="O160" s="24">
        <f>IF(M160="","",1)</f>
        <v>1</v>
      </c>
      <c r="P160" s="24">
        <f>IF(F160="","",1)</f>
        <v>1</v>
      </c>
      <c r="Q160" s="24" t="str">
        <f>IF(H160="","",1)</f>
        <v/>
      </c>
      <c r="R160" s="30">
        <f>IF(SUM(O160:Q160)&gt;0,1,"")</f>
        <v>1</v>
      </c>
      <c r="S160" s="30">
        <f>IF(SUM(O160:P160)=2,1,"")</f>
        <v>1</v>
      </c>
      <c r="T160" s="29"/>
      <c r="U160" s="29"/>
      <c r="V160" s="29"/>
      <c r="W160" s="29"/>
      <c r="X160" s="29"/>
      <c r="Y160" s="2"/>
      <c r="Z160" s="2"/>
      <c r="AA160" s="2"/>
      <c r="AF160" s="2"/>
      <c r="AG160" s="2"/>
      <c r="AH160" s="2"/>
    </row>
    <row r="161" spans="1:34" s="19" customFormat="1" x14ac:dyDescent="0.25">
      <c r="A161" s="29"/>
      <c r="B161" s="29" t="s">
        <v>617</v>
      </c>
      <c r="C161" s="35" t="s">
        <v>300</v>
      </c>
      <c r="D161" s="35" t="s">
        <v>618</v>
      </c>
      <c r="E161" s="29"/>
      <c r="F161" s="30">
        <v>469461</v>
      </c>
      <c r="G161" s="36"/>
      <c r="H161" s="36"/>
      <c r="I161" s="36"/>
      <c r="J161" s="36"/>
      <c r="K161" s="36"/>
      <c r="L161" s="36"/>
      <c r="M161" s="36"/>
      <c r="N161" s="24" t="str">
        <f>IF(I161="","",1)</f>
        <v/>
      </c>
      <c r="O161" s="24" t="str">
        <f>IF(M161="","",1)</f>
        <v/>
      </c>
      <c r="P161" s="24">
        <f>IF(F161="","",1)</f>
        <v>1</v>
      </c>
      <c r="Q161" s="24" t="str">
        <f>IF(H161="","",1)</f>
        <v/>
      </c>
      <c r="R161" s="30">
        <f>IF(SUM(O161:Q161)&gt;0,1,"")</f>
        <v>1</v>
      </c>
      <c r="S161" s="30" t="str">
        <f>IF(SUM(O161:P161)=2,1,"")</f>
        <v/>
      </c>
      <c r="T161" s="29"/>
      <c r="U161" s="29"/>
      <c r="V161" s="29"/>
      <c r="W161" s="29"/>
      <c r="X161" s="29"/>
      <c r="Y161" s="2"/>
      <c r="Z161" s="2"/>
      <c r="AA161" s="2"/>
    </row>
    <row r="162" spans="1:34" s="19" customFormat="1" x14ac:dyDescent="0.25">
      <c r="A162" s="29"/>
      <c r="B162" s="29" t="s">
        <v>619</v>
      </c>
      <c r="C162" s="35" t="s">
        <v>620</v>
      </c>
      <c r="D162" s="29" t="s">
        <v>621</v>
      </c>
      <c r="E162" s="29"/>
      <c r="F162" s="30">
        <v>469517</v>
      </c>
      <c r="G162" s="36"/>
      <c r="H162" s="36"/>
      <c r="I162" s="36"/>
      <c r="J162" s="36"/>
      <c r="K162" s="36"/>
      <c r="L162" s="36"/>
      <c r="M162" s="36"/>
      <c r="N162" s="24" t="str">
        <f>IF(I162="","",1)</f>
        <v/>
      </c>
      <c r="O162" s="24" t="str">
        <f>IF(M162="","",1)</f>
        <v/>
      </c>
      <c r="P162" s="24">
        <f>IF(F162="","",1)</f>
        <v>1</v>
      </c>
      <c r="Q162" s="24" t="str">
        <f>IF(H162="","",1)</f>
        <v/>
      </c>
      <c r="R162" s="30">
        <f>IF(SUM(O162:Q162)&gt;0,1,"")</f>
        <v>1</v>
      </c>
      <c r="S162" s="30" t="str">
        <f>IF(SUM(O162:P162)=2,1,"")</f>
        <v/>
      </c>
      <c r="T162" s="29"/>
      <c r="U162" s="29"/>
      <c r="V162" s="29"/>
      <c r="W162" s="29"/>
      <c r="X162" s="29"/>
      <c r="Y162" s="2"/>
      <c r="Z162" s="2"/>
      <c r="AA162" s="2"/>
      <c r="AB162" s="2"/>
      <c r="AC162" s="2"/>
      <c r="AD162" s="2"/>
      <c r="AE162" s="2"/>
      <c r="AF162" s="2"/>
      <c r="AG162" s="2"/>
      <c r="AH162" s="2"/>
    </row>
    <row r="163" spans="1:34" s="19" customFormat="1" x14ac:dyDescent="0.25">
      <c r="A163" s="29"/>
      <c r="B163" s="29" t="s">
        <v>622</v>
      </c>
      <c r="C163" s="29" t="s">
        <v>623</v>
      </c>
      <c r="D163" s="35" t="s">
        <v>624</v>
      </c>
      <c r="E163" s="29"/>
      <c r="F163" s="30">
        <v>469518</v>
      </c>
      <c r="G163" s="36"/>
      <c r="H163" s="36"/>
      <c r="I163" s="36"/>
      <c r="J163" s="36"/>
      <c r="K163" s="36"/>
      <c r="L163" s="36"/>
      <c r="M163" s="36"/>
      <c r="N163" s="24" t="str">
        <f>IF(I163="","",1)</f>
        <v/>
      </c>
      <c r="O163" s="24" t="str">
        <f>IF(M163="","",1)</f>
        <v/>
      </c>
      <c r="P163" s="24">
        <f>IF(F163="","",1)</f>
        <v>1</v>
      </c>
      <c r="Q163" s="24" t="str">
        <f>IF(H163="","",1)</f>
        <v/>
      </c>
      <c r="R163" s="30">
        <f>IF(SUM(O163:Q163)&gt;0,1,"")</f>
        <v>1</v>
      </c>
      <c r="S163" s="30" t="str">
        <f>IF(SUM(O163:P163)=2,1,"")</f>
        <v/>
      </c>
      <c r="T163" s="29"/>
      <c r="U163" s="29"/>
      <c r="V163" s="29"/>
      <c r="W163" s="29"/>
      <c r="X163" s="29"/>
      <c r="Y163" s="2"/>
      <c r="Z163" s="2"/>
      <c r="AA163" s="2"/>
      <c r="AB163" s="2"/>
      <c r="AC163" s="2"/>
      <c r="AD163" s="2"/>
      <c r="AE163" s="2"/>
      <c r="AF163" s="2"/>
      <c r="AG163" s="2"/>
      <c r="AH163" s="2"/>
    </row>
    <row r="164" spans="1:34" s="19" customFormat="1" x14ac:dyDescent="0.25">
      <c r="A164" s="29"/>
      <c r="B164" s="29" t="s">
        <v>625</v>
      </c>
      <c r="C164" s="29" t="s">
        <v>626</v>
      </c>
      <c r="D164" s="29" t="s">
        <v>627</v>
      </c>
      <c r="E164" s="29"/>
      <c r="F164" s="30">
        <v>469519</v>
      </c>
      <c r="G164" s="36"/>
      <c r="H164" s="36"/>
      <c r="I164" s="36"/>
      <c r="J164" s="36"/>
      <c r="K164" s="36"/>
      <c r="L164" s="36"/>
      <c r="M164" s="36"/>
      <c r="N164" s="24" t="str">
        <f>IF(I164="","",1)</f>
        <v/>
      </c>
      <c r="O164" s="24" t="str">
        <f>IF(M164="","",1)</f>
        <v/>
      </c>
      <c r="P164" s="24">
        <f>IF(F164="","",1)</f>
        <v>1</v>
      </c>
      <c r="Q164" s="24" t="str">
        <f>IF(H164="","",1)</f>
        <v/>
      </c>
      <c r="R164" s="30">
        <f>IF(SUM(O164:Q164)&gt;0,1,"")</f>
        <v>1</v>
      </c>
      <c r="S164" s="30" t="str">
        <f>IF(SUM(O164:P164)=2,1,"")</f>
        <v/>
      </c>
      <c r="T164" s="29"/>
      <c r="U164" s="29"/>
      <c r="V164" s="29"/>
      <c r="W164" s="29"/>
      <c r="X164" s="29"/>
      <c r="Y164" s="2"/>
      <c r="Z164" s="2"/>
      <c r="AA164" s="2"/>
      <c r="AB164" s="2"/>
      <c r="AC164" s="2"/>
      <c r="AD164" s="2"/>
      <c r="AE164" s="2"/>
      <c r="AF164" s="2"/>
      <c r="AG164" s="2"/>
      <c r="AH164" s="2"/>
    </row>
    <row r="165" spans="1:34" s="19" customFormat="1" x14ac:dyDescent="0.25">
      <c r="A165" s="29"/>
      <c r="B165" s="29" t="s">
        <v>628</v>
      </c>
      <c r="C165" s="29" t="s">
        <v>629</v>
      </c>
      <c r="D165" s="29" t="s">
        <v>630</v>
      </c>
      <c r="E165" s="29" t="s">
        <v>26</v>
      </c>
      <c r="F165" s="30">
        <v>469451</v>
      </c>
      <c r="G165" s="36"/>
      <c r="H165" s="36"/>
      <c r="I165" s="36"/>
      <c r="J165" s="36"/>
      <c r="K165" s="36"/>
      <c r="L165" s="36"/>
      <c r="M165" s="36">
        <v>215632</v>
      </c>
      <c r="N165" s="24" t="str">
        <f>IF(I165="","",1)</f>
        <v/>
      </c>
      <c r="O165" s="24">
        <f>IF(M165="","",1)</f>
        <v>1</v>
      </c>
      <c r="P165" s="24">
        <f>IF(F165="","",1)</f>
        <v>1</v>
      </c>
      <c r="Q165" s="24" t="str">
        <f>IF(H165="","",1)</f>
        <v/>
      </c>
      <c r="R165" s="30">
        <f>IF(SUM(O165:Q165)&gt;0,1,"")</f>
        <v>1</v>
      </c>
      <c r="S165" s="30">
        <f>IF(SUM(O165:P165)=2,1,"")</f>
        <v>1</v>
      </c>
      <c r="T165" s="29"/>
      <c r="U165" s="29"/>
      <c r="V165" s="29"/>
      <c r="W165" s="29"/>
      <c r="X165" s="29"/>
      <c r="Y165" s="2"/>
      <c r="Z165" s="2"/>
      <c r="AA165" s="2"/>
      <c r="AB165" s="2"/>
      <c r="AC165" s="2"/>
      <c r="AD165" s="2"/>
      <c r="AE165" s="2"/>
      <c r="AF165" s="2"/>
      <c r="AG165" s="2"/>
      <c r="AH165" s="2"/>
    </row>
    <row r="166" spans="1:34" s="19" customFormat="1" x14ac:dyDescent="0.25">
      <c r="A166" s="29"/>
      <c r="B166" s="29" t="s">
        <v>631</v>
      </c>
      <c r="C166" s="29" t="s">
        <v>632</v>
      </c>
      <c r="D166" s="29" t="s">
        <v>633</v>
      </c>
      <c r="E166" s="29" t="s">
        <v>693</v>
      </c>
      <c r="F166" s="30">
        <v>469453</v>
      </c>
      <c r="G166" s="36"/>
      <c r="H166" s="36"/>
      <c r="I166" s="36"/>
      <c r="J166" s="36"/>
      <c r="K166" s="36"/>
      <c r="L166" s="36"/>
      <c r="M166" s="36">
        <v>215633</v>
      </c>
      <c r="N166" s="24" t="str">
        <f>IF(I166="","",1)</f>
        <v/>
      </c>
      <c r="O166" s="24">
        <f>IF(M166="","",1)</f>
        <v>1</v>
      </c>
      <c r="P166" s="24">
        <f>IF(F166="","",1)</f>
        <v>1</v>
      </c>
      <c r="Q166" s="24" t="str">
        <f>IF(H166="","",1)</f>
        <v/>
      </c>
      <c r="R166" s="30">
        <f>IF(SUM(O166:Q166)&gt;0,1,"")</f>
        <v>1</v>
      </c>
      <c r="S166" s="30">
        <f>IF(SUM(O166:P166)=2,1,"")</f>
        <v>1</v>
      </c>
      <c r="T166" s="29"/>
      <c r="U166" s="29"/>
      <c r="V166" s="29"/>
      <c r="W166" s="29"/>
      <c r="X166" s="29"/>
      <c r="Y166" s="2"/>
      <c r="Z166" s="2"/>
      <c r="AA166" s="2"/>
      <c r="AF166" s="2"/>
      <c r="AG166" s="2"/>
      <c r="AH166" s="2"/>
    </row>
    <row r="167" spans="1:34" s="19" customFormat="1" x14ac:dyDescent="0.25">
      <c r="A167" s="29"/>
      <c r="B167" s="29" t="s">
        <v>634</v>
      </c>
      <c r="C167" s="29"/>
      <c r="D167" s="29"/>
      <c r="E167" s="29"/>
      <c r="F167" s="30">
        <v>469455</v>
      </c>
      <c r="G167" s="36"/>
      <c r="H167" s="36"/>
      <c r="I167" s="36"/>
      <c r="J167" s="36"/>
      <c r="K167" s="36"/>
      <c r="L167" s="36"/>
      <c r="M167" s="36"/>
      <c r="N167" s="24" t="str">
        <f>IF(I167="","",1)</f>
        <v/>
      </c>
      <c r="O167" s="24" t="str">
        <f>IF(M167="","",1)</f>
        <v/>
      </c>
      <c r="P167" s="24">
        <f>IF(F167="","",1)</f>
        <v>1</v>
      </c>
      <c r="Q167" s="24" t="str">
        <f>IF(H167="","",1)</f>
        <v/>
      </c>
      <c r="R167" s="30">
        <f>IF(SUM(O167:Q167)&gt;0,1,"")</f>
        <v>1</v>
      </c>
      <c r="S167" s="30" t="str">
        <f>IF(SUM(O167:P167)=2,1,"")</f>
        <v/>
      </c>
      <c r="T167" s="29"/>
      <c r="U167" s="29"/>
      <c r="V167" s="29"/>
      <c r="W167" s="29"/>
      <c r="X167" s="29"/>
      <c r="Y167" s="2"/>
      <c r="Z167" s="2"/>
      <c r="AA167" s="2"/>
    </row>
    <row r="168" spans="1:34" s="19" customFormat="1" x14ac:dyDescent="0.25">
      <c r="A168" s="29"/>
      <c r="B168" s="29" t="s">
        <v>635</v>
      </c>
      <c r="C168" s="29" t="s">
        <v>636</v>
      </c>
      <c r="D168" s="29" t="s">
        <v>637</v>
      </c>
      <c r="E168" s="29"/>
      <c r="F168" s="30">
        <v>469454</v>
      </c>
      <c r="G168" s="36"/>
      <c r="H168" s="36"/>
      <c r="I168" s="36"/>
      <c r="J168" s="36"/>
      <c r="K168" s="36"/>
      <c r="L168" s="36"/>
      <c r="M168" s="36"/>
      <c r="N168" s="24" t="str">
        <f>IF(I168="","",1)</f>
        <v/>
      </c>
      <c r="O168" s="24" t="str">
        <f>IF(M168="","",1)</f>
        <v/>
      </c>
      <c r="P168" s="24">
        <f>IF(F168="","",1)</f>
        <v>1</v>
      </c>
      <c r="Q168" s="24" t="str">
        <f>IF(H168="","",1)</f>
        <v/>
      </c>
      <c r="R168" s="30">
        <f>IF(SUM(O168:Q168)&gt;0,1,"")</f>
        <v>1</v>
      </c>
      <c r="S168" s="30" t="str">
        <f>IF(SUM(O168:P168)=2,1,"")</f>
        <v/>
      </c>
      <c r="T168" s="29"/>
      <c r="U168" s="29"/>
      <c r="V168" s="29"/>
      <c r="W168" s="29"/>
      <c r="X168" s="29"/>
      <c r="Y168" s="2"/>
      <c r="Z168" s="2"/>
      <c r="AA168" s="2"/>
    </row>
    <row r="169" spans="1:34" s="19" customFormat="1" x14ac:dyDescent="0.25">
      <c r="A169" s="29"/>
      <c r="B169" s="29" t="s">
        <v>638</v>
      </c>
      <c r="C169" s="29" t="s">
        <v>639</v>
      </c>
      <c r="D169" s="29" t="s">
        <v>640</v>
      </c>
      <c r="E169" s="29"/>
      <c r="F169" s="30">
        <v>469452</v>
      </c>
      <c r="G169" s="36"/>
      <c r="H169" s="36"/>
      <c r="I169" s="36"/>
      <c r="J169" s="36"/>
      <c r="K169" s="36"/>
      <c r="L169" s="36"/>
      <c r="M169" s="36"/>
      <c r="N169" s="24" t="str">
        <f>IF(I169="","",1)</f>
        <v/>
      </c>
      <c r="O169" s="24" t="str">
        <f>IF(M169="","",1)</f>
        <v/>
      </c>
      <c r="P169" s="24">
        <f>IF(F169="","",1)</f>
        <v>1</v>
      </c>
      <c r="Q169" s="24" t="str">
        <f>IF(H169="","",1)</f>
        <v/>
      </c>
      <c r="R169" s="30">
        <f>IF(SUM(O169:Q169)&gt;0,1,"")</f>
        <v>1</v>
      </c>
      <c r="S169" s="30" t="str">
        <f>IF(SUM(O169:P169)=2,1,"")</f>
        <v/>
      </c>
      <c r="T169" s="29"/>
      <c r="U169" s="29"/>
      <c r="V169" s="29"/>
      <c r="W169" s="29"/>
      <c r="X169" s="29"/>
      <c r="Y169" s="2"/>
      <c r="Z169" s="2"/>
      <c r="AA169" s="2"/>
    </row>
    <row r="170" spans="1:34" s="19" customFormat="1" ht="15.75" x14ac:dyDescent="0.25">
      <c r="A170" s="21" t="s">
        <v>309</v>
      </c>
      <c r="B170" s="20" t="s">
        <v>680</v>
      </c>
      <c r="C170" s="21" t="s">
        <v>11</v>
      </c>
      <c r="D170" s="21" t="s">
        <v>12</v>
      </c>
      <c r="E170" s="21" t="s">
        <v>13</v>
      </c>
      <c r="F170" s="18"/>
      <c r="G170" s="18"/>
      <c r="H170" s="18"/>
      <c r="I170" s="18"/>
      <c r="J170" s="18"/>
      <c r="K170" s="18"/>
      <c r="L170" s="18"/>
      <c r="M170" s="36" t="s">
        <v>26</v>
      </c>
      <c r="N170" s="24" t="str">
        <f>IF(I170="","",1)</f>
        <v/>
      </c>
      <c r="O170" s="24" t="str">
        <f>IF(M170="","",1)</f>
        <v/>
      </c>
      <c r="P170" s="24" t="str">
        <f>IF(F170="","",1)</f>
        <v/>
      </c>
      <c r="Q170" s="24" t="str">
        <f>IF(H170="","",1)</f>
        <v/>
      </c>
      <c r="R170" s="30" t="str">
        <f>IF(SUM(O170:Q170)&gt;0,1,"")</f>
        <v/>
      </c>
      <c r="S170" s="30" t="str">
        <f>IF(SUM(O170:P170)=2,1,"")</f>
        <v/>
      </c>
      <c r="T170" s="29"/>
      <c r="U170" s="29"/>
      <c r="V170" s="29"/>
      <c r="W170" s="29"/>
      <c r="X170" s="29"/>
      <c r="Y170" s="2"/>
      <c r="Z170" s="2"/>
      <c r="AA170" s="2"/>
      <c r="AB170" s="2"/>
      <c r="AC170" s="2"/>
      <c r="AD170" s="2"/>
      <c r="AE170" s="2"/>
      <c r="AF170" s="2"/>
      <c r="AG170" s="2"/>
      <c r="AH170" s="2"/>
    </row>
    <row r="171" spans="1:34" s="19" customFormat="1" ht="15.75" x14ac:dyDescent="0.25">
      <c r="A171" s="21" t="s">
        <v>309</v>
      </c>
      <c r="B171" s="20" t="s">
        <v>681</v>
      </c>
      <c r="C171" s="21" t="s">
        <v>11</v>
      </c>
      <c r="D171" s="21" t="s">
        <v>12</v>
      </c>
      <c r="E171" s="21" t="s">
        <v>13</v>
      </c>
      <c r="F171" s="18"/>
      <c r="G171" s="18"/>
      <c r="H171" s="18"/>
      <c r="I171" s="18"/>
      <c r="J171" s="18"/>
      <c r="K171" s="18"/>
      <c r="L171" s="18"/>
      <c r="M171" s="36" t="s">
        <v>26</v>
      </c>
      <c r="N171" s="24" t="str">
        <f>IF(I171="","",1)</f>
        <v/>
      </c>
      <c r="O171" s="24" t="str">
        <f>IF(M171="","",1)</f>
        <v/>
      </c>
      <c r="P171" s="24" t="str">
        <f>IF(F171="","",1)</f>
        <v/>
      </c>
      <c r="Q171" s="24" t="str">
        <f>IF(H171="","",1)</f>
        <v/>
      </c>
      <c r="R171" s="30" t="str">
        <f>IF(SUM(O171:Q171)&gt;0,1,"")</f>
        <v/>
      </c>
      <c r="S171" s="30" t="str">
        <f>IF(SUM(O171:P171)=2,1,"")</f>
        <v/>
      </c>
      <c r="T171" s="29"/>
      <c r="U171" s="29"/>
      <c r="V171" s="29"/>
      <c r="W171" s="29"/>
      <c r="X171" s="29"/>
      <c r="Y171" s="2"/>
      <c r="Z171" s="2"/>
      <c r="AA171" s="2"/>
      <c r="AB171" s="2"/>
      <c r="AC171" s="2"/>
      <c r="AD171" s="2"/>
      <c r="AE171" s="2"/>
      <c r="AF171" s="2"/>
      <c r="AG171" s="2"/>
      <c r="AH171" s="2"/>
    </row>
    <row r="172" spans="1:34" s="19" customFormat="1" x14ac:dyDescent="0.25">
      <c r="A172" s="29"/>
      <c r="B172" s="29" t="s">
        <v>641</v>
      </c>
      <c r="C172" s="35" t="s">
        <v>642</v>
      </c>
      <c r="D172" s="35" t="s">
        <v>642</v>
      </c>
      <c r="E172" s="29"/>
      <c r="F172" s="30">
        <v>469120</v>
      </c>
      <c r="G172" s="36"/>
      <c r="H172" s="36"/>
      <c r="I172" s="36"/>
      <c r="J172" s="36"/>
      <c r="K172" s="36"/>
      <c r="L172" s="36"/>
      <c r="M172" s="36"/>
      <c r="N172" s="24" t="str">
        <f>IF(I172="","",1)</f>
        <v/>
      </c>
      <c r="O172" s="24" t="str">
        <f>IF(M172="","",1)</f>
        <v/>
      </c>
      <c r="P172" s="24">
        <f>IF(F172="","",1)</f>
        <v>1</v>
      </c>
      <c r="Q172" s="24" t="str">
        <f>IF(H172="","",1)</f>
        <v/>
      </c>
      <c r="R172" s="30">
        <f>IF(SUM(O172:Q172)&gt;0,1,"")</f>
        <v>1</v>
      </c>
      <c r="S172" s="30" t="str">
        <f>IF(SUM(O172:P172)=2,1,"")</f>
        <v/>
      </c>
      <c r="T172" s="29"/>
      <c r="U172" s="29"/>
      <c r="V172" s="29"/>
      <c r="W172" s="29"/>
      <c r="X172" s="29"/>
      <c r="Y172" s="2"/>
      <c r="Z172" s="2"/>
      <c r="AA172" s="2"/>
      <c r="AB172" s="2"/>
      <c r="AC172" s="2"/>
      <c r="AD172" s="2"/>
      <c r="AE172" s="2"/>
      <c r="AF172" s="2"/>
      <c r="AG172" s="2"/>
      <c r="AH172" s="2"/>
    </row>
    <row r="173" spans="1:34" s="19" customFormat="1" x14ac:dyDescent="0.25">
      <c r="A173" s="29"/>
      <c r="B173" s="29" t="s">
        <v>643</v>
      </c>
      <c r="C173" s="29" t="s">
        <v>644</v>
      </c>
      <c r="D173" s="29" t="s">
        <v>645</v>
      </c>
      <c r="E173" s="29"/>
      <c r="F173" s="30">
        <v>469484</v>
      </c>
      <c r="G173" s="36"/>
      <c r="H173" s="36"/>
      <c r="I173" s="36"/>
      <c r="J173" s="36"/>
      <c r="K173" s="36"/>
      <c r="L173" s="36"/>
      <c r="M173" s="36"/>
      <c r="N173" s="24" t="str">
        <f>IF(I173="","",1)</f>
        <v/>
      </c>
      <c r="O173" s="24" t="str">
        <f>IF(M173="","",1)</f>
        <v/>
      </c>
      <c r="P173" s="24">
        <f>IF(F173="","",1)</f>
        <v>1</v>
      </c>
      <c r="Q173" s="24" t="str">
        <f>IF(H173="","",1)</f>
        <v/>
      </c>
      <c r="R173" s="30">
        <f>IF(SUM(O173:Q173)&gt;0,1,"")</f>
        <v>1</v>
      </c>
      <c r="S173" s="30" t="str">
        <f>IF(SUM(O173:P173)=2,1,"")</f>
        <v/>
      </c>
      <c r="T173" s="29"/>
      <c r="U173" s="29"/>
      <c r="V173" s="29"/>
      <c r="W173" s="29"/>
      <c r="X173" s="29"/>
      <c r="Y173" s="2"/>
      <c r="Z173" s="2"/>
      <c r="AA173" s="2"/>
    </row>
    <row r="174" spans="1:34" ht="15.75" x14ac:dyDescent="0.25">
      <c r="A174" s="17" t="s">
        <v>309</v>
      </c>
      <c r="B174" s="20" t="s">
        <v>682</v>
      </c>
      <c r="C174" s="21" t="s">
        <v>11</v>
      </c>
      <c r="D174" s="21" t="s">
        <v>12</v>
      </c>
      <c r="E174" s="21" t="s">
        <v>13</v>
      </c>
      <c r="F174" s="18"/>
      <c r="G174" s="18"/>
      <c r="H174" s="18"/>
      <c r="I174" s="18"/>
      <c r="J174" s="18"/>
      <c r="K174" s="18"/>
      <c r="L174" s="18"/>
      <c r="M174" s="36" t="s">
        <v>26</v>
      </c>
      <c r="N174" s="24" t="str">
        <f>IF(I174="","",1)</f>
        <v/>
      </c>
      <c r="O174" s="24" t="str">
        <f>IF(M174="","",1)</f>
        <v/>
      </c>
      <c r="P174" s="24" t="str">
        <f>IF(F174="","",1)</f>
        <v/>
      </c>
      <c r="Q174" s="24" t="str">
        <f>IF(H174="","",1)</f>
        <v/>
      </c>
      <c r="R174" s="30" t="str">
        <f>IF(SUM(O174:Q174)&gt;0,1,"")</f>
        <v/>
      </c>
      <c r="S174" s="30" t="str">
        <f>IF(SUM(O174:P174)=2,1,"")</f>
        <v/>
      </c>
    </row>
    <row r="175" spans="1:34" x14ac:dyDescent="0.25">
      <c r="A175" s="42"/>
      <c r="B175" s="42" t="s">
        <v>646</v>
      </c>
      <c r="C175" s="43" t="s">
        <v>647</v>
      </c>
      <c r="D175" s="43" t="s">
        <v>403</v>
      </c>
      <c r="F175" s="30">
        <v>469344</v>
      </c>
      <c r="G175" s="36"/>
      <c r="H175" s="36"/>
      <c r="I175" s="36"/>
      <c r="J175" s="36"/>
      <c r="K175" s="36"/>
      <c r="L175" s="36"/>
      <c r="M175" s="36"/>
      <c r="N175" s="24" t="str">
        <f>IF(I175="","",1)</f>
        <v/>
      </c>
      <c r="O175" s="24" t="str">
        <f>IF(M175="","",1)</f>
        <v/>
      </c>
      <c r="P175" s="24">
        <f>IF(F175="","",1)</f>
        <v>1</v>
      </c>
      <c r="Q175" s="24" t="str">
        <f>IF(H175="","",1)</f>
        <v/>
      </c>
      <c r="R175" s="30">
        <f>IF(SUM(O175:Q175)&gt;0,1,"")</f>
        <v>1</v>
      </c>
      <c r="S175" s="30" t="str">
        <f>IF(SUM(O175:P175)=2,1,"")</f>
        <v/>
      </c>
      <c r="Y175" s="2"/>
    </row>
    <row r="176" spans="1:34" x14ac:dyDescent="0.25">
      <c r="A176" s="42"/>
      <c r="B176" s="42" t="s">
        <v>648</v>
      </c>
      <c r="C176" s="43" t="s">
        <v>295</v>
      </c>
      <c r="D176" s="43" t="s">
        <v>294</v>
      </c>
      <c r="E176" s="29" t="s">
        <v>693</v>
      </c>
      <c r="F176" s="30">
        <v>469345</v>
      </c>
      <c r="G176" s="36"/>
      <c r="H176" s="36"/>
      <c r="I176" s="36"/>
      <c r="J176" s="36"/>
      <c r="K176" s="36"/>
      <c r="L176" s="36"/>
      <c r="M176" s="36">
        <v>215958</v>
      </c>
      <c r="N176" s="24" t="str">
        <f>IF(I176="","",1)</f>
        <v/>
      </c>
      <c r="O176" s="24">
        <f>IF(M176="","",1)</f>
        <v>1</v>
      </c>
      <c r="P176" s="24">
        <f>IF(F176="","",1)</f>
        <v>1</v>
      </c>
      <c r="Q176" s="24" t="str">
        <f>IF(H176="","",1)</f>
        <v/>
      </c>
      <c r="R176" s="30">
        <f>IF(SUM(O176:Q176)&gt;0,1,"")</f>
        <v>1</v>
      </c>
      <c r="S176" s="30">
        <f>IF(SUM(O176:P176)=2,1,"")</f>
        <v>1</v>
      </c>
    </row>
    <row r="177" spans="1:34" x14ac:dyDescent="0.25">
      <c r="A177" s="42"/>
      <c r="B177" s="42" t="s">
        <v>649</v>
      </c>
      <c r="C177" s="42" t="s">
        <v>650</v>
      </c>
      <c r="D177" s="42" t="s">
        <v>651</v>
      </c>
      <c r="F177" s="30">
        <v>469477</v>
      </c>
      <c r="G177" s="36"/>
      <c r="H177" s="36"/>
      <c r="I177" s="36"/>
      <c r="J177" s="36"/>
      <c r="K177" s="36"/>
      <c r="L177" s="36"/>
      <c r="M177" s="36"/>
      <c r="N177" s="24" t="str">
        <f>IF(I177="","",1)</f>
        <v/>
      </c>
      <c r="O177" s="24" t="str">
        <f>IF(M177="","",1)</f>
        <v/>
      </c>
      <c r="P177" s="24">
        <f>IF(F177="","",1)</f>
        <v>1</v>
      </c>
      <c r="Q177" s="24" t="str">
        <f>IF(H177="","",1)</f>
        <v/>
      </c>
      <c r="R177" s="30">
        <f>IF(SUM(O177:Q177)&gt;0,1,"")</f>
        <v>1</v>
      </c>
      <c r="S177" s="30" t="str">
        <f>IF(SUM(O177:P177)=2,1,"")</f>
        <v/>
      </c>
      <c r="Y177" s="2"/>
      <c r="AB177" s="19"/>
      <c r="AC177" s="19"/>
      <c r="AD177" s="19"/>
      <c r="AE177" s="19"/>
      <c r="AF177" s="19"/>
      <c r="AG177" s="19"/>
      <c r="AH177" s="19"/>
    </row>
    <row r="178" spans="1:34" x14ac:dyDescent="0.25">
      <c r="A178" s="42"/>
      <c r="B178" s="42" t="s">
        <v>652</v>
      </c>
      <c r="C178" s="43" t="s">
        <v>95</v>
      </c>
      <c r="D178" s="43" t="s">
        <v>307</v>
      </c>
      <c r="E178" s="29" t="s">
        <v>687</v>
      </c>
      <c r="F178" s="30">
        <v>469354</v>
      </c>
      <c r="G178" s="36"/>
      <c r="H178" s="36"/>
      <c r="I178" s="36"/>
      <c r="J178" s="36"/>
      <c r="K178" s="36"/>
      <c r="L178" s="36"/>
      <c r="M178" s="36">
        <v>216242</v>
      </c>
      <c r="N178" s="24" t="str">
        <f>IF(I178="","",1)</f>
        <v/>
      </c>
      <c r="O178" s="24">
        <f>IF(M178="","",1)</f>
        <v>1</v>
      </c>
      <c r="P178" s="24">
        <f>IF(F178="","",1)</f>
        <v>1</v>
      </c>
      <c r="Q178" s="24" t="str">
        <f>IF(H178="","",1)</f>
        <v/>
      </c>
      <c r="R178" s="30">
        <f>IF(SUM(O178:Q178)&gt;0,1,"")</f>
        <v>1</v>
      </c>
      <c r="S178" s="30">
        <f>IF(SUM(O178:P178)=2,1,"")</f>
        <v>1</v>
      </c>
    </row>
    <row r="179" spans="1:34" x14ac:dyDescent="0.25">
      <c r="A179" s="42"/>
      <c r="B179" s="42" t="s">
        <v>653</v>
      </c>
      <c r="C179" s="43" t="s">
        <v>307</v>
      </c>
      <c r="D179" s="43" t="s">
        <v>307</v>
      </c>
      <c r="F179" s="30">
        <v>469356</v>
      </c>
      <c r="G179" s="36"/>
      <c r="H179" s="36"/>
      <c r="I179" s="36"/>
      <c r="J179" s="36"/>
      <c r="K179" s="36"/>
      <c r="L179" s="36"/>
      <c r="M179" s="36"/>
      <c r="N179" s="24" t="str">
        <f>IF(I179="","",1)</f>
        <v/>
      </c>
      <c r="O179" s="24" t="str">
        <f>IF(M179="","",1)</f>
        <v/>
      </c>
      <c r="P179" s="24">
        <f>IF(F179="","",1)</f>
        <v>1</v>
      </c>
      <c r="Q179" s="24" t="str">
        <f>IF(H179="","",1)</f>
        <v/>
      </c>
      <c r="R179" s="30">
        <f>IF(SUM(O179:Q179)&gt;0,1,"")</f>
        <v>1</v>
      </c>
      <c r="S179" s="30" t="str">
        <f>IF(SUM(O179:P179)=2,1,"")</f>
        <v/>
      </c>
    </row>
    <row r="180" spans="1:34" x14ac:dyDescent="0.25">
      <c r="A180" s="42"/>
      <c r="B180" s="42" t="s">
        <v>654</v>
      </c>
      <c r="C180" s="42" t="s">
        <v>655</v>
      </c>
      <c r="D180" s="42" t="s">
        <v>656</v>
      </c>
      <c r="E180" s="29" t="s">
        <v>693</v>
      </c>
      <c r="F180" s="30">
        <v>469473</v>
      </c>
      <c r="G180" s="36"/>
      <c r="H180" s="36"/>
      <c r="I180" s="36"/>
      <c r="J180" s="36"/>
      <c r="K180" s="36"/>
      <c r="L180" s="36"/>
      <c r="M180" s="36">
        <v>216244</v>
      </c>
      <c r="N180" s="24" t="str">
        <f>IF(I180="","",1)</f>
        <v/>
      </c>
      <c r="O180" s="24">
        <f>IF(M180="","",1)</f>
        <v>1</v>
      </c>
      <c r="P180" s="24">
        <f>IF(F180="","",1)</f>
        <v>1</v>
      </c>
      <c r="Q180" s="24" t="str">
        <f>IF(H180="","",1)</f>
        <v/>
      </c>
      <c r="R180" s="30">
        <f>IF(SUM(O180:Q180)&gt;0,1,"")</f>
        <v>1</v>
      </c>
      <c r="S180" s="30">
        <f>IF(SUM(O180:P180)=2,1,"")</f>
        <v>1</v>
      </c>
      <c r="Y180" s="2"/>
      <c r="AB180" s="19"/>
      <c r="AC180" s="19"/>
      <c r="AD180" s="19"/>
      <c r="AE180" s="19"/>
    </row>
    <row r="181" spans="1:34" ht="15.75" x14ac:dyDescent="0.25">
      <c r="A181" s="17" t="s">
        <v>309</v>
      </c>
      <c r="B181" s="16" t="s">
        <v>683</v>
      </c>
      <c r="C181" s="17" t="s">
        <v>11</v>
      </c>
      <c r="D181" s="17" t="s">
        <v>12</v>
      </c>
      <c r="E181" s="21" t="s">
        <v>13</v>
      </c>
      <c r="F181" s="18"/>
      <c r="G181" s="18"/>
      <c r="H181" s="18"/>
      <c r="I181" s="18"/>
      <c r="J181" s="18"/>
      <c r="K181" s="18"/>
      <c r="L181" s="18"/>
      <c r="M181" s="36" t="s">
        <v>26</v>
      </c>
      <c r="N181" s="24" t="str">
        <f>IF(I181="","",1)</f>
        <v/>
      </c>
      <c r="O181" s="24" t="str">
        <f>IF(M181="","",1)</f>
        <v/>
      </c>
      <c r="P181" s="24" t="str">
        <f>IF(F181="","",1)</f>
        <v/>
      </c>
      <c r="Q181" s="24" t="str">
        <f>IF(H181="","",1)</f>
        <v/>
      </c>
      <c r="R181" s="30" t="str">
        <f>IF(SUM(O181:Q181)&gt;0,1,"")</f>
        <v/>
      </c>
      <c r="S181" s="30" t="str">
        <f>IF(SUM(O181:P181)=2,1,"")</f>
        <v/>
      </c>
    </row>
    <row r="182" spans="1:34" ht="15.75" x14ac:dyDescent="0.25">
      <c r="A182" s="17" t="s">
        <v>309</v>
      </c>
      <c r="B182" s="16" t="s">
        <v>684</v>
      </c>
      <c r="C182" s="17" t="s">
        <v>11</v>
      </c>
      <c r="D182" s="17" t="s">
        <v>12</v>
      </c>
      <c r="E182" s="21" t="s">
        <v>13</v>
      </c>
      <c r="F182" s="18"/>
      <c r="G182" s="18"/>
      <c r="H182" s="18"/>
      <c r="I182" s="18"/>
      <c r="J182" s="18"/>
      <c r="K182" s="18"/>
      <c r="L182" s="18"/>
      <c r="M182" s="36" t="s">
        <v>26</v>
      </c>
      <c r="N182" s="24" t="str">
        <f>IF(I182="","",1)</f>
        <v/>
      </c>
      <c r="O182" s="24" t="str">
        <f>IF(M182="","",1)</f>
        <v/>
      </c>
      <c r="P182" s="24" t="str">
        <f>IF(F182="","",1)</f>
        <v/>
      </c>
      <c r="Q182" s="24" t="str">
        <f>IF(H182="","",1)</f>
        <v/>
      </c>
      <c r="R182" s="30" t="str">
        <f>IF(SUM(O182:Q182)&gt;0,1,"")</f>
        <v/>
      </c>
      <c r="S182" s="30" t="str">
        <f>IF(SUM(O182:P182)=2,1,"")</f>
        <v/>
      </c>
      <c r="Y182" s="2"/>
    </row>
    <row r="183" spans="1:34" ht="15.75" x14ac:dyDescent="0.25">
      <c r="A183" s="17" t="s">
        <v>309</v>
      </c>
      <c r="B183" s="16" t="s">
        <v>685</v>
      </c>
      <c r="C183" s="17" t="s">
        <v>11</v>
      </c>
      <c r="D183" s="17" t="s">
        <v>12</v>
      </c>
      <c r="E183" s="21" t="s">
        <v>13</v>
      </c>
      <c r="F183" s="18"/>
      <c r="G183" s="18"/>
      <c r="H183" s="18"/>
      <c r="I183" s="18"/>
      <c r="J183" s="18"/>
      <c r="K183" s="18"/>
      <c r="L183" s="18"/>
      <c r="M183" s="36" t="s">
        <v>26</v>
      </c>
      <c r="N183" s="24" t="str">
        <f>IF(I183="","",1)</f>
        <v/>
      </c>
      <c r="O183" s="24" t="str">
        <f>IF(M183="","",1)</f>
        <v/>
      </c>
      <c r="P183" s="24" t="str">
        <f>IF(F183="","",1)</f>
        <v/>
      </c>
      <c r="Q183" s="24" t="str">
        <f>IF(H183="","",1)</f>
        <v/>
      </c>
      <c r="R183" s="30" t="str">
        <f>IF(SUM(O183:Q183)&gt;0,1,"")</f>
        <v/>
      </c>
      <c r="S183" s="30" t="str">
        <f>IF(SUM(O183:P183)=2,1,"")</f>
        <v/>
      </c>
      <c r="Y183" s="2"/>
    </row>
    <row r="184" spans="1:34" ht="15.75" x14ac:dyDescent="0.25">
      <c r="A184" s="21" t="s">
        <v>309</v>
      </c>
      <c r="B184" s="16" t="s">
        <v>686</v>
      </c>
      <c r="C184" s="17" t="s">
        <v>11</v>
      </c>
      <c r="D184" s="17" t="s">
        <v>12</v>
      </c>
      <c r="E184" s="21" t="s">
        <v>13</v>
      </c>
      <c r="F184" s="18"/>
      <c r="G184" s="18"/>
      <c r="H184" s="18"/>
      <c r="I184" s="18"/>
      <c r="J184" s="18"/>
      <c r="K184" s="18"/>
      <c r="L184" s="18"/>
      <c r="M184" s="36" t="s">
        <v>26</v>
      </c>
      <c r="N184" s="24" t="str">
        <f>IF(I184="","",1)</f>
        <v/>
      </c>
      <c r="O184" s="24" t="str">
        <f>IF(M184="","",1)</f>
        <v/>
      </c>
      <c r="P184" s="24" t="str">
        <f>IF(F184="","",1)</f>
        <v/>
      </c>
      <c r="Q184" s="24" t="str">
        <f>IF(H184="","",1)</f>
        <v/>
      </c>
      <c r="R184" s="30" t="str">
        <f>IF(SUM(O184:Q184)&gt;0,1,"")</f>
        <v/>
      </c>
      <c r="S184" s="30" t="str">
        <f>IF(SUM(O184:P184)=2,1,"")</f>
        <v/>
      </c>
      <c r="Y184" s="2"/>
    </row>
    <row r="185" spans="1:34" ht="15.75" x14ac:dyDescent="0.25">
      <c r="A185" s="24"/>
      <c r="B185" s="45" t="s">
        <v>49</v>
      </c>
      <c r="C185" s="44"/>
      <c r="D185" s="44"/>
      <c r="E185" s="46"/>
      <c r="F185" s="46"/>
      <c r="G185" s="46"/>
      <c r="H185" s="46"/>
      <c r="I185" s="46"/>
      <c r="J185" s="46"/>
      <c r="K185" s="46"/>
      <c r="L185" s="46"/>
      <c r="M185" s="46"/>
      <c r="N185" s="30">
        <f t="shared" ref="N185:S185" si="1">SUM(N5:N184)</f>
        <v>0</v>
      </c>
      <c r="O185" s="29">
        <f t="shared" si="1"/>
        <v>58</v>
      </c>
      <c r="P185" s="29">
        <f t="shared" si="1"/>
        <v>153</v>
      </c>
      <c r="Q185" s="29">
        <f t="shared" si="1"/>
        <v>0</v>
      </c>
      <c r="R185" s="29">
        <f t="shared" si="1"/>
        <v>154</v>
      </c>
      <c r="S185" s="29">
        <f t="shared" si="1"/>
        <v>57</v>
      </c>
      <c r="Y185" s="2"/>
    </row>
    <row r="186" spans="1:34" x14ac:dyDescent="0.25">
      <c r="A186" s="24"/>
      <c r="B186" s="26"/>
      <c r="C186" s="31"/>
      <c r="D186" s="24"/>
      <c r="E186" s="31"/>
      <c r="F186" s="31"/>
      <c r="G186" s="31"/>
      <c r="H186" s="31"/>
      <c r="I186" s="31"/>
      <c r="J186" s="31"/>
      <c r="K186" s="31"/>
      <c r="L186" s="31"/>
      <c r="M186" s="31"/>
      <c r="N186" s="13" t="s">
        <v>694</v>
      </c>
      <c r="O186" s="13" t="s">
        <v>16</v>
      </c>
      <c r="P186" s="13" t="s">
        <v>15</v>
      </c>
      <c r="Q186" s="12" t="s">
        <v>14</v>
      </c>
      <c r="R186" s="13" t="s">
        <v>17</v>
      </c>
      <c r="S186" s="13" t="s">
        <v>7</v>
      </c>
      <c r="T186" s="15"/>
      <c r="Y186" s="2"/>
    </row>
    <row r="187" spans="1:34" x14ac:dyDescent="0.25">
      <c r="B187" s="26"/>
      <c r="C187" s="26"/>
      <c r="D187" s="24"/>
      <c r="E187" s="31"/>
      <c r="F187" s="31"/>
      <c r="G187" s="31"/>
      <c r="H187" s="31"/>
      <c r="I187" s="31"/>
      <c r="J187" s="31"/>
      <c r="K187" s="31"/>
      <c r="L187" s="31"/>
      <c r="M187" s="31"/>
      <c r="Y187" s="2"/>
    </row>
    <row r="188" spans="1:34" ht="15.75" x14ac:dyDescent="0.25">
      <c r="B188" s="47" t="str">
        <f>CONCATENATE(B189," ",E189,B190,E190,B191,E191,B192,E192,B193,E193,B194)</f>
        <v>Welcome to the North Washington Prairie Cemetery Page. This document summarizing data for 154 graves is based on a 100% photo survey conducted by Bill Waters on August 1, 2009 and was created by merging the  information found in the Works Project Administration (WPA) 1930’s Graves Registration Survey (58 records), the ongoing Iowa Gravestone Photo Project (GPP) (153 records), and the ongoing IAGenWeb Obituaries (Obits) (0 records). These tables include links to 0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v>
      </c>
      <c r="C188" s="26"/>
      <c r="E188" s="30"/>
      <c r="F188" s="30"/>
      <c r="G188" s="30"/>
      <c r="H188" s="30"/>
      <c r="I188" s="30"/>
      <c r="J188" s="30"/>
      <c r="K188" s="30"/>
      <c r="L188" s="30"/>
      <c r="M188" s="30"/>
      <c r="Y188" s="2"/>
    </row>
    <row r="189" spans="1:34" x14ac:dyDescent="0.25">
      <c r="B189" s="48" t="str">
        <f>CONCATENATE("Welcome to the ",C1," Cemetery Page. This document summarizing data for")</f>
        <v>Welcome to the North Washington Prairie Cemetery Page. This document summarizing data for</v>
      </c>
      <c r="C189" s="26"/>
      <c r="E189" s="30">
        <v>154</v>
      </c>
      <c r="F189" s="30"/>
      <c r="G189" s="30"/>
      <c r="H189" s="30"/>
      <c r="I189" s="30"/>
      <c r="J189" s="30"/>
      <c r="K189" s="30"/>
      <c r="L189" s="30"/>
      <c r="M189" s="30"/>
      <c r="Y189" s="2"/>
    </row>
    <row r="190" spans="1:34" x14ac:dyDescent="0.25">
      <c r="B190" s="48" t="s">
        <v>697</v>
      </c>
      <c r="C190" s="26"/>
      <c r="E190" s="30">
        <v>58</v>
      </c>
      <c r="F190" s="30"/>
      <c r="G190" s="30"/>
      <c r="H190" s="30"/>
      <c r="I190" s="30"/>
      <c r="J190" s="30"/>
      <c r="K190" s="30"/>
      <c r="L190" s="30"/>
      <c r="M190" s="30"/>
      <c r="Y190" s="2"/>
    </row>
    <row r="191" spans="1:34" x14ac:dyDescent="0.25">
      <c r="B191" s="48" t="s">
        <v>44</v>
      </c>
      <c r="C191" s="26"/>
      <c r="E191" s="30">
        <v>153</v>
      </c>
      <c r="F191" s="30"/>
      <c r="G191" s="30"/>
      <c r="H191" s="30"/>
      <c r="I191" s="30"/>
      <c r="J191" s="30"/>
      <c r="K191" s="30"/>
      <c r="L191" s="30"/>
      <c r="M191" s="30"/>
      <c r="Y191" s="2"/>
    </row>
    <row r="192" spans="1:34" x14ac:dyDescent="0.25">
      <c r="B192" s="48" t="s">
        <v>45</v>
      </c>
      <c r="C192" s="26"/>
      <c r="E192" s="30">
        <v>0</v>
      </c>
      <c r="F192" s="30"/>
      <c r="G192" s="30"/>
      <c r="H192" s="30"/>
      <c r="I192" s="30"/>
      <c r="J192" s="30"/>
      <c r="K192" s="30"/>
      <c r="L192" s="30"/>
      <c r="M192" s="30"/>
      <c r="Y192" s="2"/>
    </row>
    <row r="193" spans="2:25" x14ac:dyDescent="0.25">
      <c r="B193" s="48" t="s">
        <v>695</v>
      </c>
      <c r="C193" s="26"/>
      <c r="E193" s="30">
        <f>N185</f>
        <v>0</v>
      </c>
      <c r="F193" s="30"/>
      <c r="G193" s="30"/>
      <c r="H193" s="30"/>
      <c r="I193" s="30"/>
      <c r="J193" s="30"/>
      <c r="K193" s="30"/>
      <c r="L193" s="30"/>
      <c r="M193" s="30"/>
      <c r="Y193" s="2"/>
    </row>
    <row r="194" spans="2:25" x14ac:dyDescent="0.25">
      <c r="B194" s="49" t="s">
        <v>696</v>
      </c>
      <c r="Y194" s="2"/>
    </row>
    <row r="195" spans="2:25" x14ac:dyDescent="0.25">
      <c r="Y195" s="2"/>
    </row>
    <row r="196" spans="2:25" x14ac:dyDescent="0.25">
      <c r="B196" s="29" t="str">
        <f>CONCATENATE(B197,C1,B198,C1,B199,B200,"""")</f>
        <v>&lt;a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North Washington Prairie Cemetery entrance.  This is what Connie wrote about the North Washington Prairie Cemetery. " Template"</v>
      </c>
      <c r="Y196" s="2"/>
    </row>
    <row r="197" spans="2:25" x14ac:dyDescent="0.25">
      <c r="B197" s="29" t="s">
        <v>46</v>
      </c>
      <c r="Y197" s="2"/>
    </row>
    <row r="198" spans="2:25" x14ac:dyDescent="0.25">
      <c r="B198" s="29" t="s">
        <v>47</v>
      </c>
      <c r="Y198" s="2"/>
    </row>
    <row r="199" spans="2:25" x14ac:dyDescent="0.25">
      <c r="B199" s="29" t="s">
        <v>48</v>
      </c>
      <c r="Y199" s="2"/>
    </row>
    <row r="200" spans="2:25" x14ac:dyDescent="0.25">
      <c r="B200" s="29" t="s">
        <v>29</v>
      </c>
    </row>
  </sheetData>
  <sortState ref="A5:AH184">
    <sortCondition ref="B5:B184"/>
  </sortState>
  <printOptions horizontalCentered="1"/>
  <pageMargins left="0.2" right="0.2" top="1" bottom="0.25" header="0.75" footer="0"/>
  <pageSetup fitToHeight="0" orientation="landscape" horizontalDpi="300" verticalDpi="300" r:id="rId1"/>
  <headerFooter>
    <oddHeader>&amp;L&amp;F&amp;CNorth Washington Prairie&amp;RPage &amp;P of &amp;N</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E8" sqref="E8"/>
    </sheetView>
  </sheetViews>
  <sheetFormatPr defaultRowHeight="15" x14ac:dyDescent="0.25"/>
  <cols>
    <col min="1" max="2" width="20.7109375" customWidth="1"/>
    <col min="3" max="5" width="20.7109375" style="2" customWidth="1"/>
    <col min="6" max="6" width="5.7109375" style="1" customWidth="1"/>
    <col min="7" max="7" width="30.7109375" style="2" customWidth="1"/>
    <col min="8" max="9" width="20.7109375" style="1" customWidth="1"/>
    <col min="10" max="10" width="50.7109375" customWidth="1"/>
  </cols>
  <sheetData>
    <row r="1" spans="1:11" s="2" customFormat="1" x14ac:dyDescent="0.25">
      <c r="A1" s="2" t="s">
        <v>27</v>
      </c>
      <c r="B1" s="2" t="s">
        <v>28</v>
      </c>
      <c r="F1" s="1" t="s">
        <v>0</v>
      </c>
      <c r="G1" s="2" t="s">
        <v>2</v>
      </c>
      <c r="H1" s="1" t="s">
        <v>3</v>
      </c>
      <c r="I1" s="1" t="s">
        <v>4</v>
      </c>
      <c r="J1" s="2" t="s">
        <v>5</v>
      </c>
    </row>
    <row r="2" spans="1:11" s="2" customFormat="1" ht="90" x14ac:dyDescent="0.25">
      <c r="A2" s="2" t="s">
        <v>41</v>
      </c>
      <c r="B2" s="2" t="s">
        <v>42</v>
      </c>
      <c r="E2" s="3" t="s">
        <v>43</v>
      </c>
      <c r="F2" s="1" t="s">
        <v>1</v>
      </c>
      <c r="G2" s="2" t="str">
        <f>PROPER(CONCATENATE(A2,", ",B2))</f>
        <v>Beebe, Vernon Taylor</v>
      </c>
      <c r="J2" s="2" t="str">
        <f>SUBSTITUTE(SUBSTITUTE(E2,CHAR(10)," "),CHAR(13)," ")</f>
        <v>Vernon 1839-1923  Sara 1840-1973  William  1865-1866  Mahala 1864-1923  John 1864-1952  Vernon 1895-1929</v>
      </c>
    </row>
    <row r="3" spans="1:11" s="2" customFormat="1" x14ac:dyDescent="0.25">
      <c r="F3" s="1"/>
      <c r="H3" s="1"/>
      <c r="I3" s="1"/>
    </row>
    <row r="4" spans="1:11" s="2" customFormat="1" x14ac:dyDescent="0.25">
      <c r="F4" s="1"/>
      <c r="H4" s="1"/>
      <c r="I4" s="1"/>
    </row>
    <row r="5" spans="1:11" s="2" customFormat="1" x14ac:dyDescent="0.25">
      <c r="F5" s="1"/>
      <c r="H5" s="1"/>
      <c r="I5" s="1"/>
    </row>
    <row r="6" spans="1:11" s="2" customFormat="1" x14ac:dyDescent="0.25">
      <c r="F6" s="1"/>
      <c r="H6" s="1"/>
      <c r="I6" s="1"/>
    </row>
    <row r="7" spans="1:11" s="2" customFormat="1" x14ac:dyDescent="0.25">
      <c r="F7" s="1"/>
      <c r="H7" s="1"/>
      <c r="I7" s="1"/>
    </row>
    <row r="8" spans="1:11" s="2" customFormat="1" x14ac:dyDescent="0.25">
      <c r="F8" s="1"/>
      <c r="H8" s="1"/>
      <c r="I8" s="4"/>
    </row>
    <row r="9" spans="1:11" s="2" customFormat="1" x14ac:dyDescent="0.25">
      <c r="F9" s="1"/>
      <c r="H9" s="1"/>
      <c r="I9" s="4"/>
    </row>
    <row r="10" spans="1:11" s="2" customFormat="1" x14ac:dyDescent="0.25">
      <c r="F10" s="1"/>
      <c r="H10" s="1"/>
      <c r="I10" s="1"/>
    </row>
    <row r="11" spans="1:11" s="2" customFormat="1" x14ac:dyDescent="0.25">
      <c r="F11" s="1"/>
      <c r="H11" s="1"/>
      <c r="I11" s="1"/>
    </row>
    <row r="12" spans="1:11" s="2" customFormat="1" x14ac:dyDescent="0.25">
      <c r="F12" s="1"/>
      <c r="H12" s="1"/>
      <c r="I12" s="1"/>
    </row>
    <row r="13" spans="1:11" s="2" customFormat="1" x14ac:dyDescent="0.25">
      <c r="F13" s="1"/>
      <c r="H13" s="1"/>
      <c r="I13" s="4"/>
    </row>
    <row r="14" spans="1:11" s="2" customFormat="1" x14ac:dyDescent="0.25">
      <c r="F14" s="1"/>
      <c r="H14" s="1"/>
      <c r="I14" s="1"/>
    </row>
    <row r="15" spans="1:11" s="2" customFormat="1" x14ac:dyDescent="0.25">
      <c r="F15" s="1"/>
      <c r="H15" s="4"/>
      <c r="I15" s="4"/>
    </row>
    <row r="16" spans="1:11" x14ac:dyDescent="0.25">
      <c r="K16" s="2"/>
    </row>
    <row r="17" spans="1:11" x14ac:dyDescent="0.25">
      <c r="A17" t="s">
        <v>26</v>
      </c>
      <c r="K17" s="2"/>
    </row>
    <row r="18" spans="1:11" x14ac:dyDescent="0.25">
      <c r="A18" t="s">
        <v>26</v>
      </c>
      <c r="K18" s="2"/>
    </row>
    <row r="19" spans="1:11" x14ac:dyDescent="0.25">
      <c r="A19" t="s">
        <v>26</v>
      </c>
      <c r="K19" s="2"/>
    </row>
    <row r="20" spans="1:11" x14ac:dyDescent="0.25">
      <c r="A20" t="s">
        <v>26</v>
      </c>
      <c r="K20" s="2"/>
    </row>
    <row r="21" spans="1:11" x14ac:dyDescent="0.25">
      <c r="A21" t="s">
        <v>26</v>
      </c>
      <c r="K21" s="2"/>
    </row>
    <row r="22" spans="1:11" x14ac:dyDescent="0.25">
      <c r="A22" t="s">
        <v>26</v>
      </c>
      <c r="K22" s="2"/>
    </row>
    <row r="23" spans="1:11" x14ac:dyDescent="0.25">
      <c r="A23" t="s">
        <v>26</v>
      </c>
      <c r="K23" s="2"/>
    </row>
    <row r="24" spans="1:11" x14ac:dyDescent="0.25">
      <c r="A24" t="s">
        <v>26</v>
      </c>
      <c r="K24" s="2"/>
    </row>
    <row r="25" spans="1:11" x14ac:dyDescent="0.25">
      <c r="A25" t="s">
        <v>26</v>
      </c>
      <c r="K25" s="2"/>
    </row>
    <row r="26" spans="1:11" x14ac:dyDescent="0.25">
      <c r="A26" t="s">
        <v>26</v>
      </c>
      <c r="K26" s="2"/>
    </row>
    <row r="27" spans="1:11" x14ac:dyDescent="0.25">
      <c r="A27" t="s">
        <v>26</v>
      </c>
      <c r="K27" s="2"/>
    </row>
    <row r="28" spans="1:11" x14ac:dyDescent="0.25">
      <c r="A28" t="s">
        <v>26</v>
      </c>
      <c r="K28" s="2"/>
    </row>
    <row r="29" spans="1:11" x14ac:dyDescent="0.25">
      <c r="A29" t="s">
        <v>26</v>
      </c>
      <c r="K29" s="2"/>
    </row>
    <row r="30" spans="1:11" x14ac:dyDescent="0.25">
      <c r="A30" t="s">
        <v>26</v>
      </c>
      <c r="K30" s="2"/>
    </row>
    <row r="31" spans="1:11" x14ac:dyDescent="0.25">
      <c r="A31" t="s">
        <v>26</v>
      </c>
      <c r="K31" s="2"/>
    </row>
    <row r="32" spans="1:11" x14ac:dyDescent="0.25">
      <c r="A32" t="s">
        <v>26</v>
      </c>
      <c r="K32" s="2"/>
    </row>
    <row r="33" spans="1:11" x14ac:dyDescent="0.25">
      <c r="A33" t="s">
        <v>26</v>
      </c>
      <c r="K33" s="2"/>
    </row>
  </sheetData>
  <sortState ref="A2:E20">
    <sortCondition ref="A2:A20"/>
    <sortCondition ref="B2:B2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 sqref="C1:C1048576"/>
    </sheetView>
  </sheetViews>
  <sheetFormatPr defaultRowHeight="15" x14ac:dyDescent="0.25"/>
  <cols>
    <col min="1" max="1" width="5.7109375" customWidth="1"/>
    <col min="2" max="2" width="15.7109375" customWidth="1"/>
    <col min="3" max="3" width="20.7109375" customWidth="1"/>
  </cols>
  <sheetData>
    <row r="1" spans="1:3" x14ac:dyDescent="0.25">
      <c r="A1" s="10" t="s">
        <v>18</v>
      </c>
      <c r="B1" s="9" t="s">
        <v>19</v>
      </c>
      <c r="C1" s="11" t="s">
        <v>20</v>
      </c>
    </row>
    <row r="2" spans="1:3" x14ac:dyDescent="0.25">
      <c r="A2" s="10" t="s">
        <v>6</v>
      </c>
      <c r="B2" s="9" t="s">
        <v>21</v>
      </c>
      <c r="C2" s="9" t="s">
        <v>37</v>
      </c>
    </row>
    <row r="3" spans="1:3" x14ac:dyDescent="0.25">
      <c r="A3" s="10"/>
      <c r="B3" s="9" t="s">
        <v>36</v>
      </c>
      <c r="C3" s="14" t="s">
        <v>40</v>
      </c>
    </row>
    <row r="4" spans="1:3" x14ac:dyDescent="0.25">
      <c r="A4" s="10" t="s">
        <v>1</v>
      </c>
      <c r="B4" s="9" t="s">
        <v>22</v>
      </c>
      <c r="C4" s="9" t="s">
        <v>39</v>
      </c>
    </row>
    <row r="5" spans="1:3" x14ac:dyDescent="0.25">
      <c r="A5" s="10" t="s">
        <v>23</v>
      </c>
      <c r="B5" s="9" t="s">
        <v>14</v>
      </c>
      <c r="C5" s="9" t="s">
        <v>38</v>
      </c>
    </row>
  </sheetData>
  <hyperlinks>
    <hyperlink ref="C3" r:id="rId1" display="djsowers@powerbank.ne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GPP</vt:lpstr>
      <vt:lpstr>WPA</vt:lpstr>
      <vt:lpstr>Web</vt:lpstr>
      <vt:lpstr>Process GPP</vt:lpstr>
      <vt:lpstr>Table</vt:lpstr>
      <vt:lpstr>Web!Print_Area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Bill Waters</cp:lastModifiedBy>
  <cp:lastPrinted>2009-03-16T20:36:33Z</cp:lastPrinted>
  <dcterms:created xsi:type="dcterms:W3CDTF">2008-10-13T01:29:37Z</dcterms:created>
  <dcterms:modified xsi:type="dcterms:W3CDTF">2014-09-30T17:11:26Z</dcterms:modified>
</cp:coreProperties>
</file>