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35" windowWidth="18015" windowHeight="11385" activeTab="3"/>
  </bookViews>
  <sheets>
    <sheet name="GPP" sheetId="1" r:id="rId1"/>
    <sheet name="WPA Spell" sheetId="7" r:id="rId2"/>
    <sheet name="WPA" sheetId="2" r:id="rId3"/>
    <sheet name="Web" sheetId="4" r:id="rId4"/>
    <sheet name="Process GPP" sheetId="5" r:id="rId5"/>
    <sheet name="GPP IDs" sheetId="8" r:id="rId6"/>
    <sheet name="Table" sheetId="6" r:id="rId7"/>
  </sheets>
  <definedNames>
    <definedName name="_xlnm.Print_Area" localSheetId="3">Web!$A$4:$E$704</definedName>
  </definedNames>
  <calcPr calcId="145621"/>
</workbook>
</file>

<file path=xl/calcChain.xml><?xml version="1.0" encoding="utf-8"?>
<calcChain xmlns="http://schemas.openxmlformats.org/spreadsheetml/2006/main">
  <c r="I646" i="4" l="1"/>
  <c r="J646" i="4"/>
  <c r="K646" i="4"/>
  <c r="I517" i="4"/>
  <c r="J517" i="4"/>
  <c r="K517" i="4"/>
  <c r="I505" i="4"/>
  <c r="J505" i="4"/>
  <c r="K505" i="4"/>
  <c r="I290" i="4"/>
  <c r="J290" i="4"/>
  <c r="K290" i="4"/>
  <c r="M517" i="4" l="1"/>
  <c r="L646" i="4"/>
  <c r="M646" i="4"/>
  <c r="L505" i="4"/>
  <c r="M505" i="4"/>
  <c r="L517" i="4"/>
  <c r="L290" i="4"/>
  <c r="M290" i="4"/>
  <c r="K356" i="4"/>
  <c r="J356" i="4"/>
  <c r="I356" i="4"/>
  <c r="K271" i="4"/>
  <c r="J271" i="4"/>
  <c r="I271" i="4"/>
  <c r="K600" i="4"/>
  <c r="J600" i="4"/>
  <c r="I600" i="4"/>
  <c r="K273" i="4"/>
  <c r="J273" i="4"/>
  <c r="I273" i="4"/>
  <c r="K274" i="4"/>
  <c r="J274" i="4"/>
  <c r="I274" i="4"/>
  <c r="K56" i="4"/>
  <c r="J56" i="4"/>
  <c r="I56" i="4"/>
  <c r="K57" i="4"/>
  <c r="J57" i="4"/>
  <c r="I57" i="4"/>
  <c r="K58" i="4"/>
  <c r="J58" i="4"/>
  <c r="I58" i="4"/>
  <c r="K182" i="4"/>
  <c r="J182" i="4"/>
  <c r="I182" i="4"/>
  <c r="K185" i="4"/>
  <c r="J185" i="4"/>
  <c r="I185" i="4"/>
  <c r="K207" i="4"/>
  <c r="J207" i="4"/>
  <c r="I207" i="4"/>
  <c r="K645" i="4"/>
  <c r="J645" i="4"/>
  <c r="I645" i="4"/>
  <c r="K644" i="4"/>
  <c r="J644" i="4"/>
  <c r="I644" i="4"/>
  <c r="K130" i="4"/>
  <c r="J130" i="4"/>
  <c r="I130" i="4"/>
  <c r="K613" i="4"/>
  <c r="J613" i="4"/>
  <c r="I613" i="4"/>
  <c r="K611" i="4"/>
  <c r="J611" i="4"/>
  <c r="I611" i="4"/>
  <c r="K27" i="4"/>
  <c r="J27" i="4"/>
  <c r="I27" i="4"/>
  <c r="K23" i="4"/>
  <c r="J23" i="4"/>
  <c r="I23" i="4"/>
  <c r="K222" i="4"/>
  <c r="J222" i="4"/>
  <c r="I222" i="4"/>
  <c r="K637" i="4"/>
  <c r="J637" i="4"/>
  <c r="I637" i="4"/>
  <c r="K638" i="4"/>
  <c r="J638" i="4"/>
  <c r="I638" i="4"/>
  <c r="K640" i="4"/>
  <c r="J640" i="4"/>
  <c r="I640" i="4"/>
  <c r="K639" i="4"/>
  <c r="J639" i="4"/>
  <c r="I639" i="4"/>
  <c r="K211" i="4"/>
  <c r="J211" i="4"/>
  <c r="I211" i="4"/>
  <c r="K213" i="4"/>
  <c r="J213" i="4"/>
  <c r="I213" i="4"/>
  <c r="K547" i="4"/>
  <c r="J547" i="4"/>
  <c r="I547" i="4"/>
  <c r="K106" i="4"/>
  <c r="J106" i="4"/>
  <c r="I106" i="4"/>
  <c r="K115" i="4"/>
  <c r="J115" i="4"/>
  <c r="I115" i="4"/>
  <c r="K117" i="4"/>
  <c r="J117" i="4"/>
  <c r="I117" i="4"/>
  <c r="K179" i="4"/>
  <c r="J179" i="4"/>
  <c r="I179" i="4"/>
  <c r="K178" i="4"/>
  <c r="J178" i="4"/>
  <c r="I178" i="4"/>
  <c r="K566" i="4"/>
  <c r="J566" i="4"/>
  <c r="I566" i="4"/>
  <c r="K565" i="4"/>
  <c r="J565" i="4"/>
  <c r="I565" i="4"/>
  <c r="K567" i="4"/>
  <c r="J567" i="4"/>
  <c r="I567" i="4"/>
  <c r="K13" i="4"/>
  <c r="J13" i="4"/>
  <c r="I13" i="4"/>
  <c r="K674" i="4"/>
  <c r="J674" i="4"/>
  <c r="I674" i="4"/>
  <c r="K145" i="4"/>
  <c r="J145" i="4"/>
  <c r="I145" i="4"/>
  <c r="K146" i="4"/>
  <c r="J146" i="4"/>
  <c r="I146" i="4"/>
  <c r="K195" i="4"/>
  <c r="J195" i="4"/>
  <c r="I195" i="4"/>
  <c r="K681" i="4"/>
  <c r="J681" i="4"/>
  <c r="I681" i="4"/>
  <c r="K679" i="4"/>
  <c r="J679" i="4"/>
  <c r="I679" i="4"/>
  <c r="K677" i="4"/>
  <c r="J677" i="4"/>
  <c r="I677" i="4"/>
  <c r="K678" i="4"/>
  <c r="J678" i="4"/>
  <c r="I678" i="4"/>
  <c r="K635" i="4"/>
  <c r="J635" i="4"/>
  <c r="I635" i="4"/>
  <c r="K634" i="4"/>
  <c r="J634" i="4"/>
  <c r="I634" i="4"/>
  <c r="K633" i="4"/>
  <c r="J633" i="4"/>
  <c r="I633" i="4"/>
  <c r="K99" i="4"/>
  <c r="J99" i="4"/>
  <c r="I99" i="4"/>
  <c r="K100" i="4"/>
  <c r="J100" i="4"/>
  <c r="I100" i="4"/>
  <c r="K20" i="4"/>
  <c r="J20" i="4"/>
  <c r="I20" i="4"/>
  <c r="K19" i="4"/>
  <c r="J19" i="4"/>
  <c r="I19" i="4"/>
  <c r="K21" i="4"/>
  <c r="J21" i="4"/>
  <c r="I21" i="4"/>
  <c r="K654" i="4"/>
  <c r="J654" i="4"/>
  <c r="I654" i="4"/>
  <c r="K180" i="4"/>
  <c r="J180" i="4"/>
  <c r="I180" i="4"/>
  <c r="K672" i="4"/>
  <c r="J672" i="4"/>
  <c r="I672" i="4"/>
  <c r="K665" i="4"/>
  <c r="J665" i="4"/>
  <c r="I665" i="4"/>
  <c r="K506" i="4"/>
  <c r="J506" i="4"/>
  <c r="I506" i="4"/>
  <c r="K507" i="4"/>
  <c r="J507" i="4"/>
  <c r="I507" i="4"/>
  <c r="K144" i="4"/>
  <c r="J144" i="4"/>
  <c r="I144" i="4"/>
  <c r="K143" i="4"/>
  <c r="J143" i="4"/>
  <c r="I143" i="4"/>
  <c r="K188" i="4"/>
  <c r="J188" i="4"/>
  <c r="I188" i="4"/>
  <c r="K187" i="4"/>
  <c r="J187" i="4"/>
  <c r="I187" i="4"/>
  <c r="K209" i="4"/>
  <c r="J209" i="4"/>
  <c r="I209" i="4"/>
  <c r="K208" i="4"/>
  <c r="J208" i="4"/>
  <c r="I208" i="4"/>
  <c r="K61" i="4"/>
  <c r="J61" i="4"/>
  <c r="I61" i="4"/>
  <c r="K62" i="4"/>
  <c r="J62" i="4"/>
  <c r="I62" i="4"/>
  <c r="K628" i="4"/>
  <c r="J628" i="4"/>
  <c r="I628" i="4"/>
  <c r="K627" i="4"/>
  <c r="J627" i="4"/>
  <c r="I627" i="4"/>
  <c r="K624" i="4"/>
  <c r="J624" i="4"/>
  <c r="I624" i="4"/>
  <c r="K118" i="4"/>
  <c r="J118" i="4"/>
  <c r="I118" i="4"/>
  <c r="K121" i="4"/>
  <c r="J121" i="4"/>
  <c r="I121" i="4"/>
  <c r="K120" i="4"/>
  <c r="J120" i="4"/>
  <c r="I120" i="4"/>
  <c r="K119" i="4"/>
  <c r="J119" i="4"/>
  <c r="I119" i="4"/>
  <c r="K116" i="4"/>
  <c r="J116" i="4"/>
  <c r="I116" i="4"/>
  <c r="K181" i="4"/>
  <c r="J181" i="4"/>
  <c r="I181" i="4"/>
  <c r="K90" i="4"/>
  <c r="J90" i="4"/>
  <c r="I90" i="4"/>
  <c r="K65" i="4"/>
  <c r="J65" i="4"/>
  <c r="I65" i="4"/>
  <c r="K636" i="4"/>
  <c r="J636" i="4"/>
  <c r="I636" i="4"/>
  <c r="K110" i="4"/>
  <c r="J110" i="4"/>
  <c r="I110" i="4"/>
  <c r="K111" i="4"/>
  <c r="J111" i="4"/>
  <c r="I111" i="4"/>
  <c r="K172" i="4"/>
  <c r="J172" i="4"/>
  <c r="I172" i="4"/>
  <c r="K167" i="4"/>
  <c r="J167" i="4"/>
  <c r="I167" i="4"/>
  <c r="K93" i="4"/>
  <c r="J93" i="4"/>
  <c r="I93" i="4"/>
  <c r="K84" i="4"/>
  <c r="J84" i="4"/>
  <c r="I84" i="4"/>
  <c r="K69" i="4"/>
  <c r="J69" i="4"/>
  <c r="I69" i="4"/>
  <c r="K390" i="4"/>
  <c r="J390" i="4"/>
  <c r="I390" i="4"/>
  <c r="K378" i="4"/>
  <c r="J378" i="4"/>
  <c r="I378" i="4"/>
  <c r="K420" i="4"/>
  <c r="J420" i="4"/>
  <c r="I420" i="4"/>
  <c r="K363" i="4"/>
  <c r="J363" i="4"/>
  <c r="I363" i="4"/>
  <c r="K391" i="4"/>
  <c r="J391" i="4"/>
  <c r="I391" i="4"/>
  <c r="K360" i="4"/>
  <c r="J360" i="4"/>
  <c r="I360" i="4"/>
  <c r="K219" i="4"/>
  <c r="J219" i="4"/>
  <c r="I219" i="4"/>
  <c r="K214" i="4"/>
  <c r="J214" i="4"/>
  <c r="I214" i="4"/>
  <c r="K233" i="4"/>
  <c r="J233" i="4"/>
  <c r="I233" i="4"/>
  <c r="K228" i="4"/>
  <c r="J228" i="4"/>
  <c r="I228" i="4"/>
  <c r="K212" i="4"/>
  <c r="J212" i="4"/>
  <c r="I212" i="4"/>
  <c r="K215" i="4"/>
  <c r="J215" i="4"/>
  <c r="I215" i="4"/>
  <c r="K216" i="4"/>
  <c r="J216" i="4"/>
  <c r="I216" i="4"/>
  <c r="K230" i="4"/>
  <c r="J230" i="4"/>
  <c r="I230" i="4"/>
  <c r="K472" i="4"/>
  <c r="J472" i="4"/>
  <c r="I472" i="4"/>
  <c r="K471" i="4"/>
  <c r="J471" i="4"/>
  <c r="I471" i="4"/>
  <c r="K465" i="4"/>
  <c r="J465" i="4"/>
  <c r="I465" i="4"/>
  <c r="K469" i="4"/>
  <c r="J469" i="4"/>
  <c r="I469" i="4"/>
  <c r="K466" i="4"/>
  <c r="J466" i="4"/>
  <c r="I466" i="4"/>
  <c r="K538" i="4"/>
  <c r="J538" i="4"/>
  <c r="I538" i="4"/>
  <c r="K229" i="4"/>
  <c r="J229" i="4"/>
  <c r="I229" i="4"/>
  <c r="K543" i="4"/>
  <c r="J543" i="4"/>
  <c r="I543" i="4"/>
  <c r="K504" i="4"/>
  <c r="J504" i="4"/>
  <c r="I504" i="4"/>
  <c r="K593" i="4"/>
  <c r="J593" i="4"/>
  <c r="I593" i="4"/>
  <c r="K582" i="4"/>
  <c r="J582" i="4"/>
  <c r="I582" i="4"/>
  <c r="K579" i="4"/>
  <c r="J579" i="4"/>
  <c r="I579" i="4"/>
  <c r="K128" i="4"/>
  <c r="J128" i="4"/>
  <c r="I128" i="4"/>
  <c r="K124" i="4"/>
  <c r="J124" i="4"/>
  <c r="I124" i="4"/>
  <c r="K136" i="4"/>
  <c r="J136" i="4"/>
  <c r="I136" i="4"/>
  <c r="K457" i="4"/>
  <c r="J457" i="4"/>
  <c r="I457" i="4"/>
  <c r="K652" i="4"/>
  <c r="J652" i="4"/>
  <c r="I652" i="4"/>
  <c r="K651" i="4"/>
  <c r="J651" i="4"/>
  <c r="I651" i="4"/>
  <c r="K125" i="4"/>
  <c r="J125" i="4"/>
  <c r="I125" i="4"/>
  <c r="K123" i="4"/>
  <c r="J123" i="4"/>
  <c r="I123" i="4"/>
  <c r="K616" i="4"/>
  <c r="J616" i="4"/>
  <c r="I616" i="4"/>
  <c r="K198" i="4"/>
  <c r="J198" i="4"/>
  <c r="I198" i="4"/>
  <c r="K194" i="4"/>
  <c r="J194" i="4"/>
  <c r="I194" i="4"/>
  <c r="K408" i="4"/>
  <c r="J408" i="4"/>
  <c r="I408" i="4"/>
  <c r="K405" i="4"/>
  <c r="J405" i="4"/>
  <c r="I405" i="4"/>
  <c r="K422" i="4"/>
  <c r="J422" i="4"/>
  <c r="I422" i="4"/>
  <c r="K671" i="4"/>
  <c r="J671" i="4"/>
  <c r="I671" i="4"/>
  <c r="K666" i="4"/>
  <c r="J666" i="4"/>
  <c r="I666" i="4"/>
  <c r="K63" i="4"/>
  <c r="J63" i="4"/>
  <c r="I63" i="4"/>
  <c r="K140" i="4"/>
  <c r="J140" i="4"/>
  <c r="I140" i="4"/>
  <c r="K327" i="4"/>
  <c r="J327" i="4"/>
  <c r="I327" i="4"/>
  <c r="K431" i="4"/>
  <c r="J431" i="4"/>
  <c r="I431" i="4"/>
  <c r="K434" i="4"/>
  <c r="J434" i="4"/>
  <c r="I434" i="4"/>
  <c r="K478" i="4"/>
  <c r="J478" i="4"/>
  <c r="I478" i="4"/>
  <c r="K610" i="4"/>
  <c r="J610" i="4"/>
  <c r="I610" i="4"/>
  <c r="K482" i="4"/>
  <c r="J482" i="4"/>
  <c r="I482" i="4"/>
  <c r="K488" i="4"/>
  <c r="J488" i="4"/>
  <c r="I488" i="4"/>
  <c r="K221" i="4"/>
  <c r="J221" i="4"/>
  <c r="I221" i="4"/>
  <c r="K5" i="4"/>
  <c r="J5" i="4"/>
  <c r="I5" i="4"/>
  <c r="K649" i="4"/>
  <c r="J649" i="4"/>
  <c r="I649" i="4"/>
  <c r="K66" i="4"/>
  <c r="J66" i="4"/>
  <c r="I66" i="4"/>
  <c r="K92" i="4"/>
  <c r="J92" i="4"/>
  <c r="I92" i="4"/>
  <c r="K79" i="4"/>
  <c r="J79" i="4"/>
  <c r="I79" i="4"/>
  <c r="K78" i="4"/>
  <c r="J78" i="4"/>
  <c r="I78" i="4"/>
  <c r="K80" i="4"/>
  <c r="J80" i="4"/>
  <c r="I80" i="4"/>
  <c r="K107" i="4"/>
  <c r="J107" i="4"/>
  <c r="I107" i="4"/>
  <c r="K656" i="4"/>
  <c r="J656" i="4"/>
  <c r="I656" i="4"/>
  <c r="K43" i="4"/>
  <c r="J43" i="4"/>
  <c r="I43" i="4"/>
  <c r="K29" i="4"/>
  <c r="J29" i="4"/>
  <c r="I29" i="4"/>
  <c r="K34" i="4"/>
  <c r="J34" i="4"/>
  <c r="I34" i="4"/>
  <c r="K53" i="4"/>
  <c r="J53" i="4"/>
  <c r="I53" i="4"/>
  <c r="K31" i="4"/>
  <c r="J31" i="4"/>
  <c r="I31" i="4"/>
  <c r="K35" i="4"/>
  <c r="J35" i="4"/>
  <c r="I35" i="4"/>
  <c r="K500" i="4"/>
  <c r="J500" i="4"/>
  <c r="I500" i="4"/>
  <c r="K498" i="4"/>
  <c r="J498" i="4"/>
  <c r="I498" i="4"/>
  <c r="K496" i="4"/>
  <c r="J496" i="4"/>
  <c r="I496" i="4"/>
  <c r="K474" i="4"/>
  <c r="J474" i="4"/>
  <c r="I474" i="4"/>
  <c r="K475" i="4"/>
  <c r="J475" i="4"/>
  <c r="I475" i="4"/>
  <c r="K468" i="4"/>
  <c r="J468" i="4"/>
  <c r="I468" i="4"/>
  <c r="K473" i="4"/>
  <c r="J473" i="4"/>
  <c r="I473" i="4"/>
  <c r="K462" i="4"/>
  <c r="J462" i="4"/>
  <c r="I462" i="4"/>
  <c r="K470" i="4"/>
  <c r="J470" i="4"/>
  <c r="I470" i="4"/>
  <c r="K523" i="4"/>
  <c r="J523" i="4"/>
  <c r="I523" i="4"/>
  <c r="K392" i="4"/>
  <c r="J392" i="4"/>
  <c r="I392" i="4"/>
  <c r="K377" i="4"/>
  <c r="J377" i="4"/>
  <c r="I377" i="4"/>
  <c r="K403" i="4"/>
  <c r="J403" i="4"/>
  <c r="I403" i="4"/>
  <c r="K643" i="4"/>
  <c r="J643" i="4"/>
  <c r="I643" i="4"/>
  <c r="K642" i="4"/>
  <c r="J642" i="4"/>
  <c r="I642" i="4"/>
  <c r="K599" i="4"/>
  <c r="J599" i="4"/>
  <c r="I599" i="4"/>
  <c r="K559" i="4"/>
  <c r="J559" i="4"/>
  <c r="I559" i="4"/>
  <c r="K311" i="4"/>
  <c r="J311" i="4"/>
  <c r="I311" i="4"/>
  <c r="K306" i="4"/>
  <c r="J306" i="4"/>
  <c r="I306" i="4"/>
  <c r="K308" i="4"/>
  <c r="J308" i="4"/>
  <c r="I308" i="4"/>
  <c r="K309" i="4"/>
  <c r="J309" i="4"/>
  <c r="I309" i="4"/>
  <c r="K400" i="4"/>
  <c r="J400" i="4"/>
  <c r="I400" i="4"/>
  <c r="K413" i="4"/>
  <c r="J413" i="4"/>
  <c r="I413" i="4"/>
  <c r="K489" i="4"/>
  <c r="J489" i="4"/>
  <c r="I489" i="4"/>
  <c r="K479" i="4"/>
  <c r="J479" i="4"/>
  <c r="I479" i="4"/>
  <c r="K419" i="4"/>
  <c r="J419" i="4"/>
  <c r="I419" i="4"/>
  <c r="K380" i="4"/>
  <c r="J380" i="4"/>
  <c r="I380" i="4"/>
  <c r="K365" i="4"/>
  <c r="J365" i="4"/>
  <c r="I365" i="4"/>
  <c r="K105" i="4"/>
  <c r="J105" i="4"/>
  <c r="I105" i="4"/>
  <c r="K101" i="4"/>
  <c r="J101" i="4"/>
  <c r="I101" i="4"/>
  <c r="K102" i="4"/>
  <c r="J102" i="4"/>
  <c r="I102" i="4"/>
  <c r="K104" i="4"/>
  <c r="J104" i="4"/>
  <c r="I104" i="4"/>
  <c r="K103" i="4"/>
  <c r="J103" i="4"/>
  <c r="I103" i="4"/>
  <c r="K539" i="4"/>
  <c r="J539" i="4"/>
  <c r="I539" i="4"/>
  <c r="K537" i="4"/>
  <c r="J537" i="4"/>
  <c r="I537" i="4"/>
  <c r="K534" i="4"/>
  <c r="J534" i="4"/>
  <c r="I534" i="4"/>
  <c r="K648" i="4"/>
  <c r="J648" i="4"/>
  <c r="I648" i="4"/>
  <c r="K647" i="4"/>
  <c r="J647" i="4"/>
  <c r="I647" i="4"/>
  <c r="K421" i="4"/>
  <c r="J421" i="4"/>
  <c r="I421" i="4"/>
  <c r="K414" i="4"/>
  <c r="J414" i="4"/>
  <c r="I414" i="4"/>
  <c r="K395" i="4"/>
  <c r="J395" i="4"/>
  <c r="I395" i="4"/>
  <c r="K449" i="4"/>
  <c r="J449" i="4"/>
  <c r="I449" i="4"/>
  <c r="K450" i="4"/>
  <c r="J450" i="4"/>
  <c r="I450" i="4"/>
  <c r="K448" i="4"/>
  <c r="J448" i="4"/>
  <c r="I448" i="4"/>
  <c r="K451" i="4"/>
  <c r="J451" i="4"/>
  <c r="I451" i="4"/>
  <c r="K340" i="4"/>
  <c r="J340" i="4"/>
  <c r="I340" i="4"/>
  <c r="K344" i="4"/>
  <c r="J344" i="4"/>
  <c r="I344" i="4"/>
  <c r="K343" i="4"/>
  <c r="J343" i="4"/>
  <c r="I343" i="4"/>
  <c r="K339" i="4"/>
  <c r="J339" i="4"/>
  <c r="I339" i="4"/>
  <c r="K341" i="4"/>
  <c r="J341" i="4"/>
  <c r="I341" i="4"/>
  <c r="K342" i="4"/>
  <c r="J342" i="4"/>
  <c r="I342" i="4"/>
  <c r="K305" i="4"/>
  <c r="J305" i="4"/>
  <c r="I305" i="4"/>
  <c r="K302" i="4"/>
  <c r="J302" i="4"/>
  <c r="I302" i="4"/>
  <c r="K301" i="4"/>
  <c r="J301" i="4"/>
  <c r="I301" i="4"/>
  <c r="K126" i="4"/>
  <c r="J126" i="4"/>
  <c r="I126" i="4"/>
  <c r="K137" i="4"/>
  <c r="J137" i="4"/>
  <c r="I137" i="4"/>
  <c r="K134" i="4"/>
  <c r="J134" i="4"/>
  <c r="I134" i="4"/>
  <c r="K129" i="4"/>
  <c r="J129" i="4"/>
  <c r="I129" i="4"/>
  <c r="K133" i="4"/>
  <c r="J133" i="4"/>
  <c r="I133" i="4"/>
  <c r="K270" i="4"/>
  <c r="J270" i="4"/>
  <c r="I270" i="4"/>
  <c r="K650" i="4"/>
  <c r="J650" i="4"/>
  <c r="I650" i="4"/>
  <c r="K653" i="4"/>
  <c r="J653" i="4"/>
  <c r="I653" i="4"/>
  <c r="K313" i="4"/>
  <c r="J313" i="4"/>
  <c r="I313" i="4"/>
  <c r="K60" i="4"/>
  <c r="J60" i="4"/>
  <c r="I60" i="4"/>
  <c r="K307" i="4"/>
  <c r="J307" i="4"/>
  <c r="I307" i="4"/>
  <c r="K310" i="4"/>
  <c r="J310" i="4"/>
  <c r="I310" i="4"/>
  <c r="K415" i="4"/>
  <c r="J415" i="4"/>
  <c r="I415" i="4"/>
  <c r="K425" i="4"/>
  <c r="J425" i="4"/>
  <c r="I425" i="4"/>
  <c r="K411" i="4"/>
  <c r="J411" i="4"/>
  <c r="I411" i="4"/>
  <c r="K387" i="4"/>
  <c r="J387" i="4"/>
  <c r="I387" i="4"/>
  <c r="K576" i="4"/>
  <c r="J576" i="4"/>
  <c r="I576" i="4"/>
  <c r="K626" i="4"/>
  <c r="J626" i="4"/>
  <c r="I626" i="4"/>
  <c r="K623" i="4"/>
  <c r="J623" i="4"/>
  <c r="I623" i="4"/>
  <c r="K625" i="4"/>
  <c r="J625" i="4"/>
  <c r="I625" i="4"/>
  <c r="K629" i="4"/>
  <c r="J629" i="4"/>
  <c r="I629" i="4"/>
  <c r="K622" i="4"/>
  <c r="J622" i="4"/>
  <c r="I622" i="4"/>
  <c r="K630" i="4"/>
  <c r="J630" i="4"/>
  <c r="I630" i="4"/>
  <c r="K323" i="4"/>
  <c r="J323" i="4"/>
  <c r="I323" i="4"/>
  <c r="K322" i="4"/>
  <c r="J322" i="4"/>
  <c r="I322" i="4"/>
  <c r="K631" i="4"/>
  <c r="J631" i="4"/>
  <c r="I631" i="4"/>
  <c r="K25" i="4"/>
  <c r="J25" i="4"/>
  <c r="I25" i="4"/>
  <c r="K441" i="4"/>
  <c r="J441" i="4"/>
  <c r="I441" i="4"/>
  <c r="K439" i="4"/>
  <c r="J439" i="4"/>
  <c r="I439" i="4"/>
  <c r="K314" i="4"/>
  <c r="J314" i="4"/>
  <c r="I314" i="4"/>
  <c r="K321" i="4"/>
  <c r="J321" i="4"/>
  <c r="I321" i="4"/>
  <c r="K318" i="4"/>
  <c r="J318" i="4"/>
  <c r="I318" i="4"/>
  <c r="K320" i="4"/>
  <c r="J320" i="4"/>
  <c r="I320" i="4"/>
  <c r="K259" i="4"/>
  <c r="J259" i="4"/>
  <c r="I259" i="4"/>
  <c r="K260" i="4"/>
  <c r="J260" i="4"/>
  <c r="I260" i="4"/>
  <c r="K258" i="4"/>
  <c r="J258" i="4"/>
  <c r="I258" i="4"/>
  <c r="K114" i="4"/>
  <c r="J114" i="4"/>
  <c r="I114" i="4"/>
  <c r="K177" i="4"/>
  <c r="J177" i="4"/>
  <c r="I177" i="4"/>
  <c r="K166" i="4"/>
  <c r="J166" i="4"/>
  <c r="I166" i="4"/>
  <c r="K159" i="4"/>
  <c r="J159" i="4"/>
  <c r="I159" i="4"/>
  <c r="K158" i="4"/>
  <c r="J158" i="4"/>
  <c r="I158" i="4"/>
  <c r="K157" i="4"/>
  <c r="J157" i="4"/>
  <c r="I157" i="4"/>
  <c r="K176" i="4"/>
  <c r="J176" i="4"/>
  <c r="I176" i="4"/>
  <c r="K162" i="4"/>
  <c r="J162" i="4"/>
  <c r="I162" i="4"/>
  <c r="K598" i="4"/>
  <c r="J598" i="4"/>
  <c r="I598" i="4"/>
  <c r="K594" i="4"/>
  <c r="J594" i="4"/>
  <c r="I594" i="4"/>
  <c r="K601" i="4"/>
  <c r="J601" i="4"/>
  <c r="I601" i="4"/>
  <c r="K595" i="4"/>
  <c r="J595" i="4"/>
  <c r="I595" i="4"/>
  <c r="K524" i="4"/>
  <c r="J524" i="4"/>
  <c r="I524" i="4"/>
  <c r="K525" i="4"/>
  <c r="J525" i="4"/>
  <c r="I525" i="4"/>
  <c r="K682" i="4"/>
  <c r="J682" i="4"/>
  <c r="I682" i="4"/>
  <c r="K662" i="4"/>
  <c r="J662" i="4"/>
  <c r="I662" i="4"/>
  <c r="K694" i="4"/>
  <c r="J694" i="4"/>
  <c r="I694" i="4"/>
  <c r="K509" i="4"/>
  <c r="J509" i="4"/>
  <c r="I509" i="4"/>
  <c r="K518" i="4"/>
  <c r="J518" i="4"/>
  <c r="I518" i="4"/>
  <c r="K520" i="4"/>
  <c r="J520" i="4"/>
  <c r="I520" i="4"/>
  <c r="K513" i="4"/>
  <c r="J513" i="4"/>
  <c r="I513" i="4"/>
  <c r="K36" i="4"/>
  <c r="J36" i="4"/>
  <c r="I36" i="4"/>
  <c r="K50" i="4"/>
  <c r="J50" i="4"/>
  <c r="I50" i="4"/>
  <c r="K46" i="4"/>
  <c r="J46" i="4"/>
  <c r="I46" i="4"/>
  <c r="K48" i="4"/>
  <c r="J48" i="4"/>
  <c r="I48" i="4"/>
  <c r="K38" i="4"/>
  <c r="J38" i="4"/>
  <c r="I38" i="4"/>
  <c r="K37" i="4"/>
  <c r="J37" i="4"/>
  <c r="I37" i="4"/>
  <c r="K261" i="4"/>
  <c r="J261" i="4"/>
  <c r="I261" i="4"/>
  <c r="K265" i="4"/>
  <c r="J265" i="4"/>
  <c r="I265" i="4"/>
  <c r="K262" i="4"/>
  <c r="J262" i="4"/>
  <c r="I262" i="4"/>
  <c r="K266" i="4"/>
  <c r="J266" i="4"/>
  <c r="I266" i="4"/>
  <c r="K519" i="4"/>
  <c r="J519" i="4"/>
  <c r="I519" i="4"/>
  <c r="K511" i="4"/>
  <c r="J511" i="4"/>
  <c r="I511" i="4"/>
  <c r="K697" i="4"/>
  <c r="J697" i="4"/>
  <c r="I697" i="4"/>
  <c r="K40" i="4"/>
  <c r="J40" i="4"/>
  <c r="I40" i="4"/>
  <c r="K42" i="4"/>
  <c r="J42" i="4"/>
  <c r="I42" i="4"/>
  <c r="K231" i="4"/>
  <c r="J231" i="4"/>
  <c r="I231" i="4"/>
  <c r="K218" i="4"/>
  <c r="J218" i="4"/>
  <c r="I218" i="4"/>
  <c r="K191" i="4"/>
  <c r="J191" i="4"/>
  <c r="I191" i="4"/>
  <c r="K193" i="4"/>
  <c r="J193" i="4"/>
  <c r="I193" i="4"/>
  <c r="K192" i="4"/>
  <c r="J192" i="4"/>
  <c r="I192" i="4"/>
  <c r="K190" i="4"/>
  <c r="J190" i="4"/>
  <c r="I190" i="4"/>
  <c r="K59" i="4"/>
  <c r="J59" i="4"/>
  <c r="I59" i="4"/>
  <c r="K113" i="4"/>
  <c r="J113" i="4"/>
  <c r="I113" i="4"/>
  <c r="K18" i="4"/>
  <c r="J18" i="4"/>
  <c r="I18" i="4"/>
  <c r="K16" i="4"/>
  <c r="J16" i="4"/>
  <c r="I16" i="4"/>
  <c r="K14" i="4"/>
  <c r="J14" i="4"/>
  <c r="I14" i="4"/>
  <c r="K15" i="4"/>
  <c r="J15" i="4"/>
  <c r="I15" i="4"/>
  <c r="K17" i="4"/>
  <c r="J17" i="4"/>
  <c r="I17" i="4"/>
  <c r="K437" i="4"/>
  <c r="J437" i="4"/>
  <c r="I437" i="4"/>
  <c r="K430" i="4"/>
  <c r="J430" i="4"/>
  <c r="I430" i="4"/>
  <c r="K435" i="4"/>
  <c r="J435" i="4"/>
  <c r="I435" i="4"/>
  <c r="K436" i="4"/>
  <c r="J436" i="4"/>
  <c r="I436" i="4"/>
  <c r="K444" i="4"/>
  <c r="J444" i="4"/>
  <c r="I444" i="4"/>
  <c r="K443" i="4"/>
  <c r="J443" i="4"/>
  <c r="I443" i="4"/>
  <c r="K170" i="4"/>
  <c r="J170" i="4"/>
  <c r="I170" i="4"/>
  <c r="K155" i="4"/>
  <c r="J155" i="4"/>
  <c r="I155" i="4"/>
  <c r="K275" i="4"/>
  <c r="J275" i="4"/>
  <c r="I275" i="4"/>
  <c r="K281" i="4"/>
  <c r="J281" i="4"/>
  <c r="I281" i="4"/>
  <c r="K277" i="4"/>
  <c r="J277" i="4"/>
  <c r="I277" i="4"/>
  <c r="K393" i="4"/>
  <c r="J393" i="4"/>
  <c r="I393" i="4"/>
  <c r="K384" i="4"/>
  <c r="J384" i="4"/>
  <c r="I384" i="4"/>
  <c r="K399" i="4"/>
  <c r="J399" i="4"/>
  <c r="I399" i="4"/>
  <c r="K410" i="4"/>
  <c r="J410" i="4"/>
  <c r="I410" i="4"/>
  <c r="K376" i="4"/>
  <c r="J376" i="4"/>
  <c r="I376" i="4"/>
  <c r="K402" i="4"/>
  <c r="J402" i="4"/>
  <c r="I402" i="4"/>
  <c r="K427" i="4"/>
  <c r="J427" i="4"/>
  <c r="I427" i="4"/>
  <c r="K492" i="4"/>
  <c r="J492" i="4"/>
  <c r="I492" i="4"/>
  <c r="K503" i="4"/>
  <c r="J503" i="4"/>
  <c r="I503" i="4"/>
  <c r="K445" i="4"/>
  <c r="J445" i="4"/>
  <c r="I445" i="4"/>
  <c r="K442" i="4"/>
  <c r="J442" i="4"/>
  <c r="I442" i="4"/>
  <c r="K338" i="4"/>
  <c r="J338" i="4"/>
  <c r="I338" i="4"/>
  <c r="K333" i="4"/>
  <c r="J333" i="4"/>
  <c r="I333" i="4"/>
  <c r="K52" i="4"/>
  <c r="J52" i="4"/>
  <c r="I52" i="4"/>
  <c r="K49" i="4"/>
  <c r="J49" i="4"/>
  <c r="I49" i="4"/>
  <c r="K51" i="4"/>
  <c r="J51" i="4"/>
  <c r="I51" i="4"/>
  <c r="K210" i="4"/>
  <c r="J210" i="4"/>
  <c r="I210" i="4"/>
  <c r="K232" i="4"/>
  <c r="J232" i="4"/>
  <c r="I232" i="4"/>
  <c r="K152" i="4"/>
  <c r="J152" i="4"/>
  <c r="I152" i="4"/>
  <c r="K161" i="4"/>
  <c r="J161" i="4"/>
  <c r="I161" i="4"/>
  <c r="K332" i="4"/>
  <c r="J332" i="4"/>
  <c r="I332" i="4"/>
  <c r="K337" i="4"/>
  <c r="J337" i="4"/>
  <c r="I337" i="4"/>
  <c r="K335" i="4"/>
  <c r="J335" i="4"/>
  <c r="I335" i="4"/>
  <c r="K336" i="4"/>
  <c r="J336" i="4"/>
  <c r="I336" i="4"/>
  <c r="K586" i="4"/>
  <c r="J586" i="4"/>
  <c r="I586" i="4"/>
  <c r="K584" i="4"/>
  <c r="J584" i="4"/>
  <c r="I584" i="4"/>
  <c r="K587" i="4"/>
  <c r="J587" i="4"/>
  <c r="I587" i="4"/>
  <c r="K585" i="4"/>
  <c r="J585" i="4"/>
  <c r="I585" i="4"/>
  <c r="K583" i="4"/>
  <c r="J583" i="4"/>
  <c r="I583" i="4"/>
  <c r="K502" i="4"/>
  <c r="J502" i="4"/>
  <c r="I502" i="4"/>
  <c r="K495" i="4"/>
  <c r="J495" i="4"/>
  <c r="I495" i="4"/>
  <c r="K501" i="4"/>
  <c r="J501" i="4"/>
  <c r="I501" i="4"/>
  <c r="K493" i="4"/>
  <c r="J493" i="4"/>
  <c r="I493" i="4"/>
  <c r="K529" i="4"/>
  <c r="J529" i="4"/>
  <c r="I529" i="4"/>
  <c r="K527" i="4"/>
  <c r="J527" i="4"/>
  <c r="I527" i="4"/>
  <c r="K528" i="4"/>
  <c r="J528" i="4"/>
  <c r="I528" i="4"/>
  <c r="K175" i="4"/>
  <c r="J175" i="4"/>
  <c r="I175" i="4"/>
  <c r="K641" i="4"/>
  <c r="J641" i="4"/>
  <c r="I641" i="4"/>
  <c r="K171" i="4"/>
  <c r="J171" i="4"/>
  <c r="I171" i="4"/>
  <c r="K165" i="4"/>
  <c r="J165" i="4"/>
  <c r="I165" i="4"/>
  <c r="K352" i="4"/>
  <c r="J352" i="4"/>
  <c r="I352" i="4"/>
  <c r="K354" i="4"/>
  <c r="J354" i="4"/>
  <c r="I354" i="4"/>
  <c r="K355" i="4"/>
  <c r="J355" i="4"/>
  <c r="I355" i="4"/>
  <c r="K353" i="4"/>
  <c r="J353" i="4"/>
  <c r="I353" i="4"/>
  <c r="K357" i="4"/>
  <c r="J357" i="4"/>
  <c r="I357" i="4"/>
  <c r="K673" i="4"/>
  <c r="J673" i="4"/>
  <c r="I673" i="4"/>
  <c r="K669" i="4"/>
  <c r="J669" i="4"/>
  <c r="I669" i="4"/>
  <c r="K668" i="4"/>
  <c r="J668" i="4"/>
  <c r="I668" i="4"/>
  <c r="K44" i="4"/>
  <c r="J44" i="4"/>
  <c r="I44" i="4"/>
  <c r="K33" i="4"/>
  <c r="J33" i="4"/>
  <c r="I33" i="4"/>
  <c r="K55" i="4"/>
  <c r="J55" i="4"/>
  <c r="I55" i="4"/>
  <c r="K296" i="4"/>
  <c r="J296" i="4"/>
  <c r="I296" i="4"/>
  <c r="K295" i="4"/>
  <c r="J295" i="4"/>
  <c r="I295" i="4"/>
  <c r="K464" i="4"/>
  <c r="J464" i="4"/>
  <c r="I464" i="4"/>
  <c r="K532" i="4"/>
  <c r="J532" i="4"/>
  <c r="I532" i="4"/>
  <c r="K533" i="4"/>
  <c r="J533" i="4"/>
  <c r="I533" i="4"/>
  <c r="K531" i="4"/>
  <c r="J531" i="4"/>
  <c r="I531" i="4"/>
  <c r="K544" i="4"/>
  <c r="J544" i="4"/>
  <c r="I544" i="4"/>
  <c r="K535" i="4"/>
  <c r="J535" i="4"/>
  <c r="I535" i="4"/>
  <c r="K540" i="4"/>
  <c r="J540" i="4"/>
  <c r="I540" i="4"/>
  <c r="K536" i="4"/>
  <c r="J536" i="4"/>
  <c r="I536" i="4"/>
  <c r="K545" i="4"/>
  <c r="J545" i="4"/>
  <c r="I545" i="4"/>
  <c r="K541" i="4"/>
  <c r="J541" i="4"/>
  <c r="I541" i="4"/>
  <c r="K224" i="4"/>
  <c r="J224" i="4"/>
  <c r="I224" i="4"/>
  <c r="K226" i="4"/>
  <c r="J226" i="4"/>
  <c r="I226" i="4"/>
  <c r="K220" i="4"/>
  <c r="J220" i="4"/>
  <c r="I220" i="4"/>
  <c r="K225" i="4"/>
  <c r="J225" i="4"/>
  <c r="I225" i="4"/>
  <c r="K227" i="4"/>
  <c r="J227" i="4"/>
  <c r="I227" i="4"/>
  <c r="K580" i="4"/>
  <c r="J580" i="4"/>
  <c r="I580" i="4"/>
  <c r="K575" i="4"/>
  <c r="J575" i="4"/>
  <c r="I575" i="4"/>
  <c r="K581" i="4"/>
  <c r="J581" i="4"/>
  <c r="I581" i="4"/>
  <c r="K173" i="4"/>
  <c r="J173" i="4"/>
  <c r="I173" i="4"/>
  <c r="K153" i="4"/>
  <c r="J153" i="4"/>
  <c r="I153" i="4"/>
  <c r="K168" i="4"/>
  <c r="J168" i="4"/>
  <c r="I168" i="4"/>
  <c r="K249" i="4"/>
  <c r="J249" i="4"/>
  <c r="I249" i="4"/>
  <c r="K252" i="4"/>
  <c r="J252" i="4"/>
  <c r="I252" i="4"/>
  <c r="K248" i="4"/>
  <c r="J248" i="4"/>
  <c r="I248" i="4"/>
  <c r="K246" i="4"/>
  <c r="J246" i="4"/>
  <c r="I246" i="4"/>
  <c r="K254" i="4"/>
  <c r="J254" i="4"/>
  <c r="I254" i="4"/>
  <c r="K244" i="4"/>
  <c r="J244" i="4"/>
  <c r="I244" i="4"/>
  <c r="K250" i="4"/>
  <c r="J250" i="4"/>
  <c r="I250" i="4"/>
  <c r="K247" i="4"/>
  <c r="J247" i="4"/>
  <c r="I247" i="4"/>
  <c r="K256" i="4"/>
  <c r="J256" i="4"/>
  <c r="I256" i="4"/>
  <c r="K508" i="4"/>
  <c r="J508" i="4"/>
  <c r="I508" i="4"/>
  <c r="K521" i="4"/>
  <c r="J521" i="4"/>
  <c r="I521" i="4"/>
  <c r="K515" i="4"/>
  <c r="J515" i="4"/>
  <c r="I515" i="4"/>
  <c r="K512" i="4"/>
  <c r="J512" i="4"/>
  <c r="I512" i="4"/>
  <c r="K522" i="4"/>
  <c r="J522" i="4"/>
  <c r="I522" i="4"/>
  <c r="K169" i="4"/>
  <c r="J169" i="4"/>
  <c r="I169" i="4"/>
  <c r="K154" i="4"/>
  <c r="J154" i="4"/>
  <c r="I154" i="4"/>
  <c r="K285" i="4"/>
  <c r="J285" i="4"/>
  <c r="I285" i="4"/>
  <c r="K279" i="4"/>
  <c r="J279" i="4"/>
  <c r="I279" i="4"/>
  <c r="K291" i="4"/>
  <c r="J291" i="4"/>
  <c r="I291" i="4"/>
  <c r="K286" i="4"/>
  <c r="J286" i="4"/>
  <c r="I286" i="4"/>
  <c r="K8" i="4"/>
  <c r="J8" i="4"/>
  <c r="I8" i="4"/>
  <c r="K9" i="4"/>
  <c r="J9" i="4"/>
  <c r="I9" i="4"/>
  <c r="K11" i="4"/>
  <c r="J11" i="4"/>
  <c r="I11" i="4"/>
  <c r="K10" i="4"/>
  <c r="J10" i="4"/>
  <c r="I10" i="4"/>
  <c r="K12" i="4"/>
  <c r="J12" i="4"/>
  <c r="I12" i="4"/>
  <c r="K606" i="4"/>
  <c r="J606" i="4"/>
  <c r="I606" i="4"/>
  <c r="K607" i="4"/>
  <c r="J607" i="4"/>
  <c r="I607" i="4"/>
  <c r="K604" i="4"/>
  <c r="J604" i="4"/>
  <c r="I604" i="4"/>
  <c r="K26" i="4"/>
  <c r="J26" i="4"/>
  <c r="I26" i="4"/>
  <c r="K22" i="4"/>
  <c r="J22" i="4"/>
  <c r="I22" i="4"/>
  <c r="K141" i="4"/>
  <c r="J141" i="4"/>
  <c r="I141" i="4"/>
  <c r="K139" i="4"/>
  <c r="J139" i="4"/>
  <c r="I139" i="4"/>
  <c r="K138" i="4"/>
  <c r="J138" i="4"/>
  <c r="I138" i="4"/>
  <c r="K416" i="4"/>
  <c r="J416" i="4"/>
  <c r="I416" i="4"/>
  <c r="K418" i="4"/>
  <c r="J418" i="4"/>
  <c r="I418" i="4"/>
  <c r="K368" i="4"/>
  <c r="J368" i="4"/>
  <c r="I368" i="4"/>
  <c r="K362" i="4"/>
  <c r="J362" i="4"/>
  <c r="I362" i="4"/>
  <c r="K369" i="4"/>
  <c r="J369" i="4"/>
  <c r="I369" i="4"/>
  <c r="K251" i="4"/>
  <c r="J251" i="4"/>
  <c r="I251" i="4"/>
  <c r="K253" i="4"/>
  <c r="J253" i="4"/>
  <c r="I253" i="4"/>
  <c r="K243" i="4"/>
  <c r="J243" i="4"/>
  <c r="I243" i="4"/>
  <c r="K455" i="4"/>
  <c r="J455" i="4"/>
  <c r="I455" i="4"/>
  <c r="K456" i="4"/>
  <c r="J456" i="4"/>
  <c r="I456" i="4"/>
  <c r="K459" i="4"/>
  <c r="J459" i="4"/>
  <c r="I459" i="4"/>
  <c r="K150" i="4"/>
  <c r="J150" i="4"/>
  <c r="I150" i="4"/>
  <c r="K147" i="4"/>
  <c r="J147" i="4"/>
  <c r="I147" i="4"/>
  <c r="K149" i="4"/>
  <c r="J149" i="4"/>
  <c r="I149" i="4"/>
  <c r="K151" i="4"/>
  <c r="J151" i="4"/>
  <c r="I151" i="4"/>
  <c r="K148" i="4"/>
  <c r="J148" i="4"/>
  <c r="I148" i="4"/>
  <c r="K312" i="4"/>
  <c r="J312" i="4"/>
  <c r="I312" i="4"/>
  <c r="K326" i="4"/>
  <c r="J326" i="4"/>
  <c r="I326" i="4"/>
  <c r="K325" i="4"/>
  <c r="J325" i="4"/>
  <c r="I325" i="4"/>
  <c r="K317" i="4"/>
  <c r="J317" i="4"/>
  <c r="I317" i="4"/>
  <c r="K324" i="4"/>
  <c r="J324" i="4"/>
  <c r="I324" i="4"/>
  <c r="K319" i="4"/>
  <c r="J319" i="4"/>
  <c r="I319" i="4"/>
  <c r="K370" i="4"/>
  <c r="J370" i="4"/>
  <c r="I370" i="4"/>
  <c r="K385" i="4"/>
  <c r="J385" i="4"/>
  <c r="I385" i="4"/>
  <c r="K412" i="4"/>
  <c r="J412" i="4"/>
  <c r="I412" i="4"/>
  <c r="K388" i="4"/>
  <c r="J388" i="4"/>
  <c r="I388" i="4"/>
  <c r="K375" i="4"/>
  <c r="J375" i="4"/>
  <c r="I375" i="4"/>
  <c r="K86" i="4"/>
  <c r="J86" i="4"/>
  <c r="I86" i="4"/>
  <c r="K85" i="4"/>
  <c r="J85" i="4"/>
  <c r="I85" i="4"/>
  <c r="K485" i="4"/>
  <c r="J485" i="4"/>
  <c r="I485" i="4"/>
  <c r="K483" i="4"/>
  <c r="J483" i="4"/>
  <c r="I483" i="4"/>
  <c r="K490" i="4"/>
  <c r="J490" i="4"/>
  <c r="I490" i="4"/>
  <c r="K603" i="4"/>
  <c r="J603" i="4"/>
  <c r="I603" i="4"/>
  <c r="K596" i="4"/>
  <c r="J596" i="4"/>
  <c r="I596" i="4"/>
  <c r="K602" i="4"/>
  <c r="J602" i="4"/>
  <c r="I602" i="4"/>
  <c r="K605" i="4"/>
  <c r="J605" i="4"/>
  <c r="I605" i="4"/>
  <c r="K632" i="4"/>
  <c r="J632" i="4"/>
  <c r="I632" i="4"/>
  <c r="K497" i="4"/>
  <c r="J497" i="4"/>
  <c r="I497" i="4"/>
  <c r="K499" i="4"/>
  <c r="J499" i="4"/>
  <c r="I499" i="4"/>
  <c r="K494" i="4"/>
  <c r="J494" i="4"/>
  <c r="I494" i="4"/>
  <c r="K404" i="4"/>
  <c r="J404" i="4"/>
  <c r="I404" i="4"/>
  <c r="K423" i="4"/>
  <c r="J423" i="4"/>
  <c r="I423" i="4"/>
  <c r="K361" i="4"/>
  <c r="J361" i="4"/>
  <c r="I361" i="4"/>
  <c r="K97" i="4"/>
  <c r="J97" i="4"/>
  <c r="I97" i="4"/>
  <c r="K96" i="4"/>
  <c r="J96" i="4"/>
  <c r="I96" i="4"/>
  <c r="K95" i="4"/>
  <c r="J95" i="4"/>
  <c r="I95" i="4"/>
  <c r="K440" i="4"/>
  <c r="J440" i="4"/>
  <c r="I440" i="4"/>
  <c r="K438" i="4"/>
  <c r="J438" i="4"/>
  <c r="I438" i="4"/>
  <c r="K486" i="4"/>
  <c r="J486" i="4"/>
  <c r="I486" i="4"/>
  <c r="K481" i="4"/>
  <c r="J481" i="4"/>
  <c r="I481" i="4"/>
  <c r="K484" i="4"/>
  <c r="J484" i="4"/>
  <c r="I484" i="4"/>
  <c r="K480" i="4"/>
  <c r="J480" i="4"/>
  <c r="I480" i="4"/>
  <c r="K487" i="4"/>
  <c r="J487" i="4"/>
  <c r="I487" i="4"/>
  <c r="K477" i="4"/>
  <c r="J477" i="4"/>
  <c r="I477" i="4"/>
  <c r="K578" i="4"/>
  <c r="J578" i="4"/>
  <c r="I578" i="4"/>
  <c r="K573" i="4"/>
  <c r="J573" i="4"/>
  <c r="I573" i="4"/>
  <c r="K569" i="4"/>
  <c r="J569" i="4"/>
  <c r="I569" i="4"/>
  <c r="K574" i="4"/>
  <c r="J574" i="4"/>
  <c r="I574" i="4"/>
  <c r="K389" i="4"/>
  <c r="J389" i="4"/>
  <c r="I389" i="4"/>
  <c r="K383" i="4"/>
  <c r="J383" i="4"/>
  <c r="I383" i="4"/>
  <c r="K112" i="4"/>
  <c r="J112" i="4"/>
  <c r="I112" i="4"/>
  <c r="K417" i="4"/>
  <c r="J417" i="4"/>
  <c r="I417" i="4"/>
  <c r="K284" i="4"/>
  <c r="J284" i="4"/>
  <c r="I284" i="4"/>
  <c r="K280" i="4"/>
  <c r="J280" i="4"/>
  <c r="I280" i="4"/>
  <c r="K283" i="4"/>
  <c r="J283" i="4"/>
  <c r="I283" i="4"/>
  <c r="K347" i="4"/>
  <c r="J347" i="4"/>
  <c r="I347" i="4"/>
  <c r="K350" i="4"/>
  <c r="J350" i="4"/>
  <c r="I350" i="4"/>
  <c r="K241" i="4"/>
  <c r="J241" i="4"/>
  <c r="I241" i="4"/>
  <c r="K236" i="4"/>
  <c r="J236" i="4"/>
  <c r="I236" i="4"/>
  <c r="K238" i="4"/>
  <c r="J238" i="4"/>
  <c r="I238" i="4"/>
  <c r="K452" i="4"/>
  <c r="J452" i="4"/>
  <c r="I452" i="4"/>
  <c r="K240" i="4"/>
  <c r="J240" i="4"/>
  <c r="I240" i="4"/>
  <c r="K47" i="4"/>
  <c r="J47" i="4"/>
  <c r="I47" i="4"/>
  <c r="K30" i="4"/>
  <c r="J30" i="4"/>
  <c r="I30" i="4"/>
  <c r="K32" i="4"/>
  <c r="J32" i="4"/>
  <c r="I32" i="4"/>
  <c r="K54" i="4"/>
  <c r="J54" i="4"/>
  <c r="I54" i="4"/>
  <c r="K39" i="4"/>
  <c r="J39" i="4"/>
  <c r="I39" i="4"/>
  <c r="K41" i="4"/>
  <c r="J41" i="4"/>
  <c r="I41" i="4"/>
  <c r="K382" i="4"/>
  <c r="J382" i="4"/>
  <c r="I382" i="4"/>
  <c r="K371" i="4"/>
  <c r="J371" i="4"/>
  <c r="I371" i="4"/>
  <c r="K590" i="4"/>
  <c r="J590" i="4"/>
  <c r="I590" i="4"/>
  <c r="K591" i="4"/>
  <c r="J591" i="4"/>
  <c r="I591" i="4"/>
  <c r="K608" i="4"/>
  <c r="J608" i="4"/>
  <c r="I608" i="4"/>
  <c r="K186" i="4"/>
  <c r="J186" i="4"/>
  <c r="I186" i="4"/>
  <c r="K467" i="4"/>
  <c r="J467" i="4"/>
  <c r="I467" i="4"/>
  <c r="K463" i="4"/>
  <c r="J463" i="4"/>
  <c r="I463" i="4"/>
  <c r="K292" i="4"/>
  <c r="J292" i="4"/>
  <c r="I292" i="4"/>
  <c r="K205" i="4"/>
  <c r="J205" i="4"/>
  <c r="I205" i="4"/>
  <c r="K202" i="4"/>
  <c r="J202" i="4"/>
  <c r="I202" i="4"/>
  <c r="K204" i="4"/>
  <c r="J204" i="4"/>
  <c r="I204" i="4"/>
  <c r="K203" i="4"/>
  <c r="J203" i="4"/>
  <c r="I203" i="4"/>
  <c r="K196" i="4"/>
  <c r="J196" i="4"/>
  <c r="I196" i="4"/>
  <c r="K206" i="4"/>
  <c r="J206" i="4"/>
  <c r="I206" i="4"/>
  <c r="K516" i="4"/>
  <c r="J516" i="4"/>
  <c r="I516" i="4"/>
  <c r="K510" i="4"/>
  <c r="J510" i="4"/>
  <c r="I510" i="4"/>
  <c r="K156" i="4"/>
  <c r="J156" i="4"/>
  <c r="I156" i="4"/>
  <c r="K163" i="4"/>
  <c r="J163" i="4"/>
  <c r="I163" i="4"/>
  <c r="K398" i="4"/>
  <c r="J398" i="4"/>
  <c r="I398" i="4"/>
  <c r="K366" i="4"/>
  <c r="J366" i="4"/>
  <c r="I366" i="4"/>
  <c r="K406" i="4"/>
  <c r="J406" i="4"/>
  <c r="I406" i="4"/>
  <c r="K278" i="4"/>
  <c r="J278" i="4"/>
  <c r="I278" i="4"/>
  <c r="K397" i="4"/>
  <c r="J397" i="4"/>
  <c r="I397" i="4"/>
  <c r="K401" i="4"/>
  <c r="J401" i="4"/>
  <c r="I401" i="4"/>
  <c r="K364" i="4"/>
  <c r="J364" i="4"/>
  <c r="I364" i="4"/>
  <c r="K396" i="4"/>
  <c r="J396" i="4"/>
  <c r="I396" i="4"/>
  <c r="K426" i="4"/>
  <c r="J426" i="4"/>
  <c r="I426" i="4"/>
  <c r="K287" i="4"/>
  <c r="J287" i="4"/>
  <c r="I287" i="4"/>
  <c r="K276" i="4"/>
  <c r="J276" i="4"/>
  <c r="I276" i="4"/>
  <c r="K289" i="4"/>
  <c r="J289" i="4"/>
  <c r="I289" i="4"/>
  <c r="K288" i="4"/>
  <c r="J288" i="4"/>
  <c r="I288" i="4"/>
  <c r="K235" i="4"/>
  <c r="J235" i="4"/>
  <c r="I235" i="4"/>
  <c r="K346" i="4"/>
  <c r="J346" i="4"/>
  <c r="I346" i="4"/>
  <c r="K345" i="4"/>
  <c r="J345" i="4"/>
  <c r="I345" i="4"/>
  <c r="K237" i="4"/>
  <c r="J237" i="4"/>
  <c r="I237" i="4"/>
  <c r="K379" i="4"/>
  <c r="J379" i="4"/>
  <c r="I379" i="4"/>
  <c r="K373" i="4"/>
  <c r="J373" i="4"/>
  <c r="I373" i="4"/>
  <c r="K372" i="4"/>
  <c r="J372" i="4"/>
  <c r="I372" i="4"/>
  <c r="K72" i="4"/>
  <c r="J72" i="4"/>
  <c r="I72" i="4"/>
  <c r="K548" i="4"/>
  <c r="J548" i="4"/>
  <c r="I548" i="4"/>
  <c r="K91" i="4"/>
  <c r="J91" i="4"/>
  <c r="I91" i="4"/>
  <c r="K563" i="4"/>
  <c r="J563" i="4"/>
  <c r="I563" i="4"/>
  <c r="K577" i="4"/>
  <c r="J577" i="4"/>
  <c r="I577" i="4"/>
  <c r="K255" i="4"/>
  <c r="J255" i="4"/>
  <c r="I255" i="4"/>
  <c r="K245" i="4"/>
  <c r="J245" i="4"/>
  <c r="I245" i="4"/>
  <c r="K132" i="4"/>
  <c r="J132" i="4"/>
  <c r="I132" i="4"/>
  <c r="K555" i="4"/>
  <c r="J555" i="4"/>
  <c r="I555" i="4"/>
  <c r="K558" i="4"/>
  <c r="J558" i="4"/>
  <c r="I558" i="4"/>
  <c r="K298" i="4"/>
  <c r="J298" i="4"/>
  <c r="I298" i="4"/>
  <c r="K407" i="4"/>
  <c r="J407" i="4"/>
  <c r="I407" i="4"/>
  <c r="K409" i="4"/>
  <c r="J409" i="4"/>
  <c r="I409" i="4"/>
  <c r="K381" i="4"/>
  <c r="J381" i="4"/>
  <c r="I381" i="4"/>
  <c r="K667" i="4"/>
  <c r="J667" i="4"/>
  <c r="I667" i="4"/>
  <c r="K675" i="4"/>
  <c r="J675" i="4"/>
  <c r="I675" i="4"/>
  <c r="K257" i="4"/>
  <c r="J257" i="4"/>
  <c r="I257" i="4"/>
  <c r="K45" i="4"/>
  <c r="J45" i="4"/>
  <c r="I45" i="4"/>
  <c r="K552" i="4"/>
  <c r="J552" i="4"/>
  <c r="I552" i="4"/>
  <c r="K549" i="4"/>
  <c r="J549" i="4"/>
  <c r="I549" i="4"/>
  <c r="K615" i="4"/>
  <c r="J615" i="4"/>
  <c r="I615" i="4"/>
  <c r="K614" i="4"/>
  <c r="J614" i="4"/>
  <c r="I614" i="4"/>
  <c r="K160" i="4"/>
  <c r="J160" i="4"/>
  <c r="I160" i="4"/>
  <c r="K174" i="4"/>
  <c r="J174" i="4"/>
  <c r="I174" i="4"/>
  <c r="K699" i="4"/>
  <c r="J699" i="4"/>
  <c r="I699" i="4"/>
  <c r="K700" i="4"/>
  <c r="J700" i="4"/>
  <c r="I700" i="4"/>
  <c r="K619" i="4"/>
  <c r="J619" i="4"/>
  <c r="I619" i="4"/>
  <c r="K617" i="4"/>
  <c r="J617" i="4"/>
  <c r="I617" i="4"/>
  <c r="K618" i="4"/>
  <c r="J618" i="4"/>
  <c r="I618" i="4"/>
  <c r="K239" i="4"/>
  <c r="J239" i="4"/>
  <c r="I239" i="4"/>
  <c r="K68" i="4"/>
  <c r="J68" i="4"/>
  <c r="I68" i="4"/>
  <c r="K88" i="4"/>
  <c r="J88" i="4"/>
  <c r="I88" i="4"/>
  <c r="K76" i="4"/>
  <c r="J76" i="4"/>
  <c r="I76" i="4"/>
  <c r="K200" i="4"/>
  <c r="J200" i="4"/>
  <c r="I200" i="4"/>
  <c r="K687" i="4"/>
  <c r="J687" i="4"/>
  <c r="I687" i="4"/>
  <c r="K691" i="4"/>
  <c r="J691" i="4"/>
  <c r="I691" i="4"/>
  <c r="K83" i="4"/>
  <c r="J83" i="4"/>
  <c r="I83" i="4"/>
  <c r="K67" i="4"/>
  <c r="J67" i="4"/>
  <c r="I67" i="4"/>
  <c r="K82" i="4"/>
  <c r="J82" i="4"/>
  <c r="I82" i="4"/>
  <c r="K70" i="4"/>
  <c r="J70" i="4"/>
  <c r="I70" i="4"/>
  <c r="K87" i="4"/>
  <c r="J87" i="4"/>
  <c r="I87" i="4"/>
  <c r="K81" i="4"/>
  <c r="J81" i="4"/>
  <c r="I81" i="4"/>
  <c r="K268" i="4"/>
  <c r="J268" i="4"/>
  <c r="I268" i="4"/>
  <c r="K269" i="4"/>
  <c r="J269" i="4"/>
  <c r="I269" i="4"/>
  <c r="K476" i="4"/>
  <c r="J476" i="4"/>
  <c r="I476" i="4"/>
  <c r="K282" i="4"/>
  <c r="J282" i="4"/>
  <c r="I282" i="4"/>
  <c r="K696" i="4"/>
  <c r="J696" i="4"/>
  <c r="I696" i="4"/>
  <c r="K556" i="4"/>
  <c r="J556" i="4"/>
  <c r="I556" i="4"/>
  <c r="K564" i="4"/>
  <c r="J564" i="4"/>
  <c r="I564" i="4"/>
  <c r="K560" i="4"/>
  <c r="J560" i="4"/>
  <c r="I560" i="4"/>
  <c r="K551" i="4"/>
  <c r="J551" i="4"/>
  <c r="I551" i="4"/>
  <c r="K554" i="4"/>
  <c r="J554" i="4"/>
  <c r="I554" i="4"/>
  <c r="K557" i="4"/>
  <c r="J557" i="4"/>
  <c r="I557" i="4"/>
  <c r="K550" i="4"/>
  <c r="J550" i="4"/>
  <c r="I550" i="4"/>
  <c r="K561" i="4"/>
  <c r="J561" i="4"/>
  <c r="I561" i="4"/>
  <c r="K690" i="4"/>
  <c r="J690" i="4"/>
  <c r="I690" i="4"/>
  <c r="K684" i="4"/>
  <c r="J684" i="4"/>
  <c r="I684" i="4"/>
  <c r="K612" i="4"/>
  <c r="J612" i="4"/>
  <c r="I612" i="4"/>
  <c r="K424" i="4"/>
  <c r="J424" i="4"/>
  <c r="I424" i="4"/>
  <c r="K374" i="4"/>
  <c r="J374" i="4"/>
  <c r="I374" i="4"/>
  <c r="K428" i="4"/>
  <c r="J428" i="4"/>
  <c r="I428" i="4"/>
  <c r="K394" i="4"/>
  <c r="J394" i="4"/>
  <c r="I394" i="4"/>
  <c r="K386" i="4"/>
  <c r="J386" i="4"/>
  <c r="I386" i="4"/>
  <c r="K367" i="4"/>
  <c r="J367" i="4"/>
  <c r="I367" i="4"/>
  <c r="K433" i="4"/>
  <c r="J433" i="4"/>
  <c r="I433" i="4"/>
  <c r="K429" i="4"/>
  <c r="J429" i="4"/>
  <c r="I429" i="4"/>
  <c r="K199" i="4"/>
  <c r="J199" i="4"/>
  <c r="I199" i="4"/>
  <c r="K197" i="4"/>
  <c r="J197" i="4"/>
  <c r="I197" i="4"/>
  <c r="K127" i="4"/>
  <c r="J127" i="4"/>
  <c r="I127" i="4"/>
  <c r="K135" i="4"/>
  <c r="J135" i="4"/>
  <c r="I135" i="4"/>
  <c r="K263" i="4"/>
  <c r="J263" i="4"/>
  <c r="I263" i="4"/>
  <c r="K264" i="4"/>
  <c r="J264" i="4"/>
  <c r="I264" i="4"/>
  <c r="K164" i="4"/>
  <c r="J164" i="4"/>
  <c r="I164" i="4"/>
  <c r="K234" i="4"/>
  <c r="J234" i="4"/>
  <c r="I234" i="4"/>
  <c r="K98" i="4"/>
  <c r="J98" i="4"/>
  <c r="I98" i="4"/>
  <c r="K676" i="4"/>
  <c r="J676" i="4"/>
  <c r="I676" i="4"/>
  <c r="K680" i="4"/>
  <c r="J680" i="4"/>
  <c r="I680" i="4"/>
  <c r="K183" i="4"/>
  <c r="J183" i="4"/>
  <c r="I183" i="4"/>
  <c r="K184" i="4"/>
  <c r="J184" i="4"/>
  <c r="I184" i="4"/>
  <c r="K460" i="4"/>
  <c r="J460" i="4"/>
  <c r="I460" i="4"/>
  <c r="K458" i="4"/>
  <c r="J458" i="4"/>
  <c r="I458" i="4"/>
  <c r="K572" i="4"/>
  <c r="J572" i="4"/>
  <c r="I572" i="4"/>
  <c r="K570" i="4"/>
  <c r="J570" i="4"/>
  <c r="I570" i="4"/>
  <c r="K688" i="4"/>
  <c r="J688" i="4"/>
  <c r="I688" i="4"/>
  <c r="K685" i="4"/>
  <c r="J685" i="4"/>
  <c r="I685" i="4"/>
  <c r="K77" i="4"/>
  <c r="J77" i="4"/>
  <c r="I77" i="4"/>
  <c r="K89" i="4"/>
  <c r="J89" i="4"/>
  <c r="I89" i="4"/>
  <c r="K71" i="4"/>
  <c r="J71" i="4"/>
  <c r="I71" i="4"/>
  <c r="K74" i="4"/>
  <c r="J74" i="4"/>
  <c r="I74" i="4"/>
  <c r="K75" i="4"/>
  <c r="J75" i="4"/>
  <c r="I75" i="4"/>
  <c r="K73" i="4"/>
  <c r="J73" i="4"/>
  <c r="I73" i="4"/>
  <c r="K94" i="4"/>
  <c r="J94" i="4"/>
  <c r="I94" i="4"/>
  <c r="K686" i="4"/>
  <c r="J686" i="4"/>
  <c r="I686" i="4"/>
  <c r="K689" i="4"/>
  <c r="J689" i="4"/>
  <c r="I689" i="4"/>
  <c r="K303" i="4"/>
  <c r="J303" i="4"/>
  <c r="I303" i="4"/>
  <c r="K304" i="4"/>
  <c r="J304" i="4"/>
  <c r="I304" i="4"/>
  <c r="K299" i="4"/>
  <c r="J299" i="4"/>
  <c r="I299" i="4"/>
  <c r="K300" i="4"/>
  <c r="J300" i="4"/>
  <c r="I300" i="4"/>
  <c r="K660" i="4"/>
  <c r="J660" i="4"/>
  <c r="I660" i="4"/>
  <c r="K659" i="4"/>
  <c r="J659" i="4"/>
  <c r="I659" i="4"/>
  <c r="K661" i="4"/>
  <c r="J661" i="4"/>
  <c r="I661" i="4"/>
  <c r="C220" i="7"/>
  <c r="D220" i="7" s="1"/>
  <c r="C219" i="7"/>
  <c r="D219" i="7" s="1"/>
  <c r="C218" i="7"/>
  <c r="D218" i="7" s="1"/>
  <c r="C217" i="7"/>
  <c r="D217" i="7" s="1"/>
  <c r="C216" i="7"/>
  <c r="D216" i="7" s="1"/>
  <c r="C215" i="7"/>
  <c r="D215" i="7" s="1"/>
  <c r="C214" i="7"/>
  <c r="D214" i="7" s="1"/>
  <c r="C213" i="7"/>
  <c r="D213" i="7" s="1"/>
  <c r="C212" i="7"/>
  <c r="D212" i="7" s="1"/>
  <c r="C211" i="7"/>
  <c r="D211" i="7" s="1"/>
  <c r="C210" i="7"/>
  <c r="D210" i="7" s="1"/>
  <c r="C209" i="7"/>
  <c r="D209" i="7" s="1"/>
  <c r="C208" i="7"/>
  <c r="D208" i="7" s="1"/>
  <c r="C207" i="7"/>
  <c r="D207" i="7" s="1"/>
  <c r="C206" i="7"/>
  <c r="D206" i="7" s="1"/>
  <c r="C205" i="7"/>
  <c r="D205" i="7" s="1"/>
  <c r="C204" i="7"/>
  <c r="D204" i="7" s="1"/>
  <c r="C203" i="7"/>
  <c r="D203" i="7" s="1"/>
  <c r="C202" i="7"/>
  <c r="D202" i="7" s="1"/>
  <c r="C201" i="7"/>
  <c r="D201" i="7" s="1"/>
  <c r="C200" i="7"/>
  <c r="D200" i="7" s="1"/>
  <c r="C199" i="7"/>
  <c r="D199" i="7" s="1"/>
  <c r="C198" i="7"/>
  <c r="D198" i="7" s="1"/>
  <c r="C197" i="7"/>
  <c r="D197" i="7" s="1"/>
  <c r="C196" i="7"/>
  <c r="D196" i="7" s="1"/>
  <c r="C195" i="7"/>
  <c r="D195" i="7" s="1"/>
  <c r="C194" i="7"/>
  <c r="D194" i="7" s="1"/>
  <c r="C193" i="7"/>
  <c r="D193" i="7" s="1"/>
  <c r="C192" i="7"/>
  <c r="D192" i="7" s="1"/>
  <c r="C191" i="7"/>
  <c r="D191" i="7" s="1"/>
  <c r="C190" i="7"/>
  <c r="D190" i="7" s="1"/>
  <c r="C189" i="7"/>
  <c r="D189" i="7" s="1"/>
  <c r="C188" i="7"/>
  <c r="D188" i="7" s="1"/>
  <c r="C187" i="7"/>
  <c r="D187" i="7" s="1"/>
  <c r="C186" i="7"/>
  <c r="D186" i="7" s="1"/>
  <c r="C185" i="7"/>
  <c r="D185" i="7" s="1"/>
  <c r="C184" i="7"/>
  <c r="D184" i="7" s="1"/>
  <c r="C183" i="7"/>
  <c r="D183" i="7" s="1"/>
  <c r="C182" i="7"/>
  <c r="D182" i="7" s="1"/>
  <c r="C181" i="7"/>
  <c r="D181" i="7" s="1"/>
  <c r="C180" i="7"/>
  <c r="D180" i="7" s="1"/>
  <c r="C179" i="7"/>
  <c r="D179" i="7" s="1"/>
  <c r="C178" i="7"/>
  <c r="D178" i="7" s="1"/>
  <c r="C177" i="7"/>
  <c r="D177" i="7" s="1"/>
  <c r="C176" i="7"/>
  <c r="D176" i="7" s="1"/>
  <c r="C175" i="7"/>
  <c r="D175" i="7" s="1"/>
  <c r="C174" i="7"/>
  <c r="D174" i="7" s="1"/>
  <c r="C173" i="7"/>
  <c r="D173" i="7" s="1"/>
  <c r="C172" i="7"/>
  <c r="D172" i="7" s="1"/>
  <c r="C171" i="7"/>
  <c r="D171" i="7" s="1"/>
  <c r="C170" i="7"/>
  <c r="D170" i="7" s="1"/>
  <c r="C169" i="7"/>
  <c r="D169" i="7" s="1"/>
  <c r="C168" i="7"/>
  <c r="D168" i="7" s="1"/>
  <c r="C167" i="7"/>
  <c r="D167" i="7" s="1"/>
  <c r="C166" i="7"/>
  <c r="D166" i="7" s="1"/>
  <c r="C165" i="7"/>
  <c r="D165" i="7" s="1"/>
  <c r="C164" i="7"/>
  <c r="D164" i="7" s="1"/>
  <c r="C163" i="7"/>
  <c r="D163" i="7" s="1"/>
  <c r="C162" i="7"/>
  <c r="D162" i="7" s="1"/>
  <c r="C161" i="7"/>
  <c r="D161" i="7" s="1"/>
  <c r="C160" i="7"/>
  <c r="D160" i="7" s="1"/>
  <c r="C159" i="7"/>
  <c r="D159" i="7" s="1"/>
  <c r="C158" i="7"/>
  <c r="D158" i="7" s="1"/>
  <c r="C157" i="7"/>
  <c r="D157" i="7" s="1"/>
  <c r="C156" i="7"/>
  <c r="D156" i="7" s="1"/>
  <c r="C155" i="7"/>
  <c r="D155" i="7" s="1"/>
  <c r="C154" i="7"/>
  <c r="D154" i="7" s="1"/>
  <c r="C153" i="7"/>
  <c r="D153" i="7" s="1"/>
  <c r="C152" i="7"/>
  <c r="D152" i="7" s="1"/>
  <c r="C151" i="7"/>
  <c r="D151" i="7" s="1"/>
  <c r="C150" i="7"/>
  <c r="D150" i="7" s="1"/>
  <c r="C149" i="7"/>
  <c r="D149" i="7" s="1"/>
  <c r="C148" i="7"/>
  <c r="D148" i="7" s="1"/>
  <c r="C147" i="7"/>
  <c r="D147" i="7" s="1"/>
  <c r="C146" i="7"/>
  <c r="D146" i="7" s="1"/>
  <c r="C145" i="7"/>
  <c r="D145" i="7" s="1"/>
  <c r="C144" i="7"/>
  <c r="D144" i="7" s="1"/>
  <c r="C143" i="7"/>
  <c r="D143" i="7" s="1"/>
  <c r="C142" i="7"/>
  <c r="D142" i="7" s="1"/>
  <c r="C141" i="7"/>
  <c r="D141" i="7" s="1"/>
  <c r="C140" i="7"/>
  <c r="D140" i="7" s="1"/>
  <c r="C139" i="7"/>
  <c r="D139" i="7" s="1"/>
  <c r="C138" i="7"/>
  <c r="D138" i="7" s="1"/>
  <c r="C137" i="7"/>
  <c r="D137" i="7" s="1"/>
  <c r="C136" i="7"/>
  <c r="D136" i="7" s="1"/>
  <c r="C135" i="7"/>
  <c r="D135" i="7" s="1"/>
  <c r="C134" i="7"/>
  <c r="D134" i="7" s="1"/>
  <c r="C133" i="7"/>
  <c r="D133" i="7" s="1"/>
  <c r="C132" i="7"/>
  <c r="D132" i="7" s="1"/>
  <c r="C131" i="7"/>
  <c r="D131" i="7" s="1"/>
  <c r="C130" i="7"/>
  <c r="D130" i="7" s="1"/>
  <c r="C129" i="7"/>
  <c r="D129" i="7" s="1"/>
  <c r="C128" i="7"/>
  <c r="D128" i="7" s="1"/>
  <c r="C127" i="7"/>
  <c r="D127" i="7" s="1"/>
  <c r="C126" i="7"/>
  <c r="D126" i="7" s="1"/>
  <c r="C125" i="7"/>
  <c r="D125" i="7" s="1"/>
  <c r="C124" i="7"/>
  <c r="D124" i="7" s="1"/>
  <c r="C123" i="7"/>
  <c r="D123" i="7" s="1"/>
  <c r="C122" i="7"/>
  <c r="D122" i="7" s="1"/>
  <c r="C121" i="7"/>
  <c r="D121" i="7" s="1"/>
  <c r="C120" i="7"/>
  <c r="D120" i="7" s="1"/>
  <c r="C119" i="7"/>
  <c r="D119" i="7" s="1"/>
  <c r="C118" i="7"/>
  <c r="D118" i="7" s="1"/>
  <c r="C117" i="7"/>
  <c r="D117" i="7" s="1"/>
  <c r="C116" i="7"/>
  <c r="D116" i="7" s="1"/>
  <c r="C115" i="7"/>
  <c r="D115" i="7" s="1"/>
  <c r="C114" i="7"/>
  <c r="D114" i="7" s="1"/>
  <c r="C113" i="7"/>
  <c r="D113" i="7" s="1"/>
  <c r="C112" i="7"/>
  <c r="D112" i="7" s="1"/>
  <c r="C111" i="7"/>
  <c r="D111" i="7" s="1"/>
  <c r="C110" i="7"/>
  <c r="D110" i="7" s="1"/>
  <c r="C109" i="7"/>
  <c r="D109" i="7" s="1"/>
  <c r="C108" i="7"/>
  <c r="D108" i="7" s="1"/>
  <c r="C107" i="7"/>
  <c r="D107" i="7" s="1"/>
  <c r="C106" i="7"/>
  <c r="D106" i="7" s="1"/>
  <c r="C105" i="7"/>
  <c r="D105" i="7" s="1"/>
  <c r="C104" i="7"/>
  <c r="D104" i="7" s="1"/>
  <c r="C103" i="7"/>
  <c r="D103" i="7" s="1"/>
  <c r="C102" i="7"/>
  <c r="D102" i="7" s="1"/>
  <c r="C101" i="7"/>
  <c r="D101" i="7" s="1"/>
  <c r="C100" i="7"/>
  <c r="D100" i="7" s="1"/>
  <c r="C99" i="7"/>
  <c r="D99" i="7" s="1"/>
  <c r="C98" i="7"/>
  <c r="D98" i="7" s="1"/>
  <c r="C97" i="7"/>
  <c r="D97" i="7" s="1"/>
  <c r="C96" i="7"/>
  <c r="D96" i="7" s="1"/>
  <c r="C95" i="7"/>
  <c r="D95" i="7" s="1"/>
  <c r="C94" i="7"/>
  <c r="D94" i="7" s="1"/>
  <c r="C93" i="7"/>
  <c r="D93" i="7" s="1"/>
  <c r="C92" i="7"/>
  <c r="D92" i="7" s="1"/>
  <c r="C91" i="7"/>
  <c r="D91" i="7" s="1"/>
  <c r="C90" i="7"/>
  <c r="D90" i="7" s="1"/>
  <c r="C89" i="7"/>
  <c r="D89" i="7" s="1"/>
  <c r="C88" i="7"/>
  <c r="D88" i="7" s="1"/>
  <c r="C87" i="7"/>
  <c r="D87" i="7" s="1"/>
  <c r="C86" i="7"/>
  <c r="D86" i="7" s="1"/>
  <c r="C85" i="7"/>
  <c r="D85" i="7" s="1"/>
  <c r="C84" i="7"/>
  <c r="D84" i="7" s="1"/>
  <c r="C83" i="7"/>
  <c r="D83" i="7" s="1"/>
  <c r="C82" i="7"/>
  <c r="D82" i="7" s="1"/>
  <c r="C81" i="7"/>
  <c r="D81" i="7" s="1"/>
  <c r="C80" i="7"/>
  <c r="D80" i="7" s="1"/>
  <c r="C79" i="7"/>
  <c r="D79" i="7" s="1"/>
  <c r="C78" i="7"/>
  <c r="D78" i="7" s="1"/>
  <c r="C77" i="7"/>
  <c r="D77" i="7" s="1"/>
  <c r="C76" i="7"/>
  <c r="D76" i="7" s="1"/>
  <c r="C75" i="7"/>
  <c r="D75" i="7" s="1"/>
  <c r="C74" i="7"/>
  <c r="D74" i="7" s="1"/>
  <c r="C73" i="7"/>
  <c r="D73" i="7" s="1"/>
  <c r="C72" i="7"/>
  <c r="D72" i="7" s="1"/>
  <c r="C71" i="7"/>
  <c r="D71" i="7" s="1"/>
  <c r="C70" i="7"/>
  <c r="D70" i="7" s="1"/>
  <c r="C69" i="7"/>
  <c r="D69" i="7" s="1"/>
  <c r="C68" i="7"/>
  <c r="D68" i="7" s="1"/>
  <c r="C67" i="7"/>
  <c r="D67" i="7" s="1"/>
  <c r="C66" i="7"/>
  <c r="D66" i="7" s="1"/>
  <c r="C65" i="7"/>
  <c r="D65" i="7" s="1"/>
  <c r="C64" i="7"/>
  <c r="D64" i="7" s="1"/>
  <c r="C63" i="7"/>
  <c r="D63" i="7" s="1"/>
  <c r="C62" i="7"/>
  <c r="D62" i="7" s="1"/>
  <c r="C61" i="7"/>
  <c r="D61" i="7" s="1"/>
  <c r="C60" i="7"/>
  <c r="D60" i="7" s="1"/>
  <c r="C59" i="7"/>
  <c r="D59" i="7" s="1"/>
  <c r="C58" i="7"/>
  <c r="D58" i="7" s="1"/>
  <c r="C57" i="7"/>
  <c r="D57" i="7" s="1"/>
  <c r="C56" i="7"/>
  <c r="D56" i="7" s="1"/>
  <c r="C55" i="7"/>
  <c r="D55" i="7" s="1"/>
  <c r="C54" i="7"/>
  <c r="D54" i="7" s="1"/>
  <c r="C53" i="7"/>
  <c r="D53" i="7" s="1"/>
  <c r="C52" i="7"/>
  <c r="D52" i="7" s="1"/>
  <c r="C51" i="7"/>
  <c r="D51" i="7" s="1"/>
  <c r="C50" i="7"/>
  <c r="D50" i="7" s="1"/>
  <c r="C49" i="7"/>
  <c r="D49" i="7" s="1"/>
  <c r="C48" i="7"/>
  <c r="D48" i="7" s="1"/>
  <c r="C47" i="7"/>
  <c r="D47" i="7" s="1"/>
  <c r="C46" i="7"/>
  <c r="D46" i="7" s="1"/>
  <c r="C45" i="7"/>
  <c r="D45" i="7" s="1"/>
  <c r="C44" i="7"/>
  <c r="D44" i="7" s="1"/>
  <c r="C43" i="7"/>
  <c r="D43" i="7" s="1"/>
  <c r="C42" i="7"/>
  <c r="D42" i="7" s="1"/>
  <c r="C41" i="7"/>
  <c r="D41" i="7" s="1"/>
  <c r="C40" i="7"/>
  <c r="D40" i="7" s="1"/>
  <c r="C39" i="7"/>
  <c r="D39" i="7" s="1"/>
  <c r="C38" i="7"/>
  <c r="D38" i="7" s="1"/>
  <c r="C37" i="7"/>
  <c r="D37" i="7" s="1"/>
  <c r="C36" i="7"/>
  <c r="D36" i="7" s="1"/>
  <c r="C35" i="7"/>
  <c r="D35" i="7" s="1"/>
  <c r="C34" i="7"/>
  <c r="D34" i="7" s="1"/>
  <c r="C33" i="7"/>
  <c r="D33" i="7" s="1"/>
  <c r="C32" i="7"/>
  <c r="D32" i="7" s="1"/>
  <c r="C31" i="7"/>
  <c r="D31" i="7" s="1"/>
  <c r="C30" i="7"/>
  <c r="D30" i="7" s="1"/>
  <c r="C29" i="7"/>
  <c r="D29" i="7" s="1"/>
  <c r="C28" i="7"/>
  <c r="D28" i="7" s="1"/>
  <c r="C27" i="7"/>
  <c r="D27" i="7" s="1"/>
  <c r="C26" i="7"/>
  <c r="D26" i="7" s="1"/>
  <c r="C25" i="7"/>
  <c r="D25" i="7" s="1"/>
  <c r="C24" i="7"/>
  <c r="D24" i="7" s="1"/>
  <c r="C23" i="7"/>
  <c r="D23" i="7" s="1"/>
  <c r="C22" i="7"/>
  <c r="D22" i="7" s="1"/>
  <c r="C21" i="7"/>
  <c r="D21" i="7" s="1"/>
  <c r="C20" i="7"/>
  <c r="D20" i="7" s="1"/>
  <c r="C19" i="7"/>
  <c r="D19" i="7" s="1"/>
  <c r="C18" i="7"/>
  <c r="D18" i="7" s="1"/>
  <c r="C17" i="7"/>
  <c r="D17" i="7" s="1"/>
  <c r="C16" i="7"/>
  <c r="D16" i="7" s="1"/>
  <c r="C15" i="7"/>
  <c r="D15" i="7" s="1"/>
  <c r="C14" i="7"/>
  <c r="D14" i="7" s="1"/>
  <c r="C13" i="7"/>
  <c r="D13" i="7" s="1"/>
  <c r="C12" i="7"/>
  <c r="D12" i="7" s="1"/>
  <c r="C11" i="7"/>
  <c r="D11" i="7" s="1"/>
  <c r="C10" i="7"/>
  <c r="D10" i="7" s="1"/>
  <c r="C9" i="7"/>
  <c r="D9" i="7" s="1"/>
  <c r="C8" i="7"/>
  <c r="D8" i="7" s="1"/>
  <c r="C7" i="7"/>
  <c r="D7" i="7" s="1"/>
  <c r="C6" i="7"/>
  <c r="D6" i="7" s="1"/>
  <c r="C5" i="7"/>
  <c r="D5" i="7" s="1"/>
  <c r="C4" i="7"/>
  <c r="D4" i="7" s="1"/>
  <c r="C3" i="7"/>
  <c r="D3" i="7" s="1"/>
  <c r="C2" i="7"/>
  <c r="D2" i="7" s="1"/>
  <c r="D1" i="8"/>
  <c r="I530" i="4"/>
  <c r="J530" i="4"/>
  <c r="K530" i="4"/>
  <c r="L644" i="4" l="1"/>
  <c r="L182" i="4"/>
  <c r="L57" i="4"/>
  <c r="L274" i="4"/>
  <c r="L600" i="4"/>
  <c r="L356" i="4"/>
  <c r="L207" i="4"/>
  <c r="L13" i="4"/>
  <c r="L565" i="4"/>
  <c r="L178" i="4"/>
  <c r="L117" i="4"/>
  <c r="L106" i="4"/>
  <c r="L213" i="4"/>
  <c r="L639" i="4"/>
  <c r="L638" i="4"/>
  <c r="L222" i="4"/>
  <c r="L27" i="4"/>
  <c r="L613" i="4"/>
  <c r="L209" i="4"/>
  <c r="L188" i="4"/>
  <c r="L506" i="4"/>
  <c r="L672" i="4"/>
  <c r="L100" i="4"/>
  <c r="L633" i="4"/>
  <c r="L635" i="4"/>
  <c r="L677" i="4"/>
  <c r="L681" i="4"/>
  <c r="L146" i="4"/>
  <c r="L674" i="4"/>
  <c r="L611" i="4"/>
  <c r="L130" i="4"/>
  <c r="L469" i="4"/>
  <c r="L471" i="4"/>
  <c r="L230" i="4"/>
  <c r="L215" i="4"/>
  <c r="L228" i="4"/>
  <c r="L214" i="4"/>
  <c r="L360" i="4"/>
  <c r="L363" i="4"/>
  <c r="L378" i="4"/>
  <c r="L69" i="4"/>
  <c r="L93" i="4"/>
  <c r="L172" i="4"/>
  <c r="L110" i="4"/>
  <c r="L65" i="4"/>
  <c r="L181" i="4"/>
  <c r="L119" i="4"/>
  <c r="L121" i="4"/>
  <c r="L624" i="4"/>
  <c r="L62" i="4"/>
  <c r="L208" i="4"/>
  <c r="L187" i="4"/>
  <c r="L143" i="4"/>
  <c r="L507" i="4"/>
  <c r="L665" i="4"/>
  <c r="L180" i="4"/>
  <c r="L21" i="4"/>
  <c r="L99" i="4"/>
  <c r="L634" i="4"/>
  <c r="L678" i="4"/>
  <c r="L679" i="4"/>
  <c r="L195" i="4"/>
  <c r="L645" i="4"/>
  <c r="L185" i="4"/>
  <c r="L616" i="4"/>
  <c r="L125" i="4"/>
  <c r="L582" i="4"/>
  <c r="L504" i="4"/>
  <c r="L543" i="4"/>
  <c r="L538" i="4"/>
  <c r="L20" i="4"/>
  <c r="L567" i="4"/>
  <c r="L179" i="4"/>
  <c r="L90" i="4"/>
  <c r="L116" i="4"/>
  <c r="L120" i="4"/>
  <c r="L118" i="4"/>
  <c r="L627" i="4"/>
  <c r="L628" i="4"/>
  <c r="L61" i="4"/>
  <c r="L115" i="4"/>
  <c r="L211" i="4"/>
  <c r="L652" i="4"/>
  <c r="L136" i="4"/>
  <c r="L128" i="4"/>
  <c r="L566" i="4"/>
  <c r="L547" i="4"/>
  <c r="L640" i="4"/>
  <c r="L637" i="4"/>
  <c r="L23" i="4"/>
  <c r="L144" i="4"/>
  <c r="L654" i="4"/>
  <c r="L19" i="4"/>
  <c r="M530" i="4"/>
  <c r="M276" i="4"/>
  <c r="L287" i="4"/>
  <c r="M426" i="4"/>
  <c r="L396" i="4"/>
  <c r="M364" i="4"/>
  <c r="L401" i="4"/>
  <c r="M397" i="4"/>
  <c r="M278" i="4"/>
  <c r="L366" i="4"/>
  <c r="M398" i="4"/>
  <c r="L163" i="4"/>
  <c r="M156" i="4"/>
  <c r="L510" i="4"/>
  <c r="M516" i="4"/>
  <c r="L206" i="4"/>
  <c r="M196" i="4"/>
  <c r="L203" i="4"/>
  <c r="M204" i="4"/>
  <c r="L202" i="4"/>
  <c r="M205" i="4"/>
  <c r="L292" i="4"/>
  <c r="M463" i="4"/>
  <c r="L467" i="4"/>
  <c r="M186" i="4"/>
  <c r="L608" i="4"/>
  <c r="M591" i="4"/>
  <c r="L590" i="4"/>
  <c r="M371" i="4"/>
  <c r="L382" i="4"/>
  <c r="M41" i="4"/>
  <c r="L39" i="4"/>
  <c r="M54" i="4"/>
  <c r="L32" i="4"/>
  <c r="M30" i="4"/>
  <c r="L47" i="4"/>
  <c r="M240" i="4"/>
  <c r="L452" i="4"/>
  <c r="M238" i="4"/>
  <c r="L236" i="4"/>
  <c r="M241" i="4"/>
  <c r="L350" i="4"/>
  <c r="M347" i="4"/>
  <c r="L283" i="4"/>
  <c r="M280" i="4"/>
  <c r="L284" i="4"/>
  <c r="M417" i="4"/>
  <c r="L112" i="4"/>
  <c r="M383" i="4"/>
  <c r="L389" i="4"/>
  <c r="M574" i="4"/>
  <c r="L569" i="4"/>
  <c r="M573" i="4"/>
  <c r="L578" i="4"/>
  <c r="M477" i="4"/>
  <c r="L487" i="4"/>
  <c r="M480" i="4"/>
  <c r="L484" i="4"/>
  <c r="M481" i="4"/>
  <c r="L486" i="4"/>
  <c r="M438" i="4"/>
  <c r="L440" i="4"/>
  <c r="M95" i="4"/>
  <c r="L96" i="4"/>
  <c r="M97" i="4"/>
  <c r="L361" i="4"/>
  <c r="M423" i="4"/>
  <c r="L404" i="4"/>
  <c r="M494" i="4"/>
  <c r="L499" i="4"/>
  <c r="M497" i="4"/>
  <c r="L632" i="4"/>
  <c r="M605" i="4"/>
  <c r="L602" i="4"/>
  <c r="M596" i="4"/>
  <c r="L603" i="4"/>
  <c r="M490" i="4"/>
  <c r="L483" i="4"/>
  <c r="M485" i="4"/>
  <c r="L85" i="4"/>
  <c r="L86" i="4"/>
  <c r="M375" i="4"/>
  <c r="L388" i="4"/>
  <c r="M412" i="4"/>
  <c r="L385" i="4"/>
  <c r="M370" i="4"/>
  <c r="L319" i="4"/>
  <c r="M324" i="4"/>
  <c r="L317" i="4"/>
  <c r="M325" i="4"/>
  <c r="L326" i="4"/>
  <c r="M312" i="4"/>
  <c r="L148" i="4"/>
  <c r="M151" i="4"/>
  <c r="L149" i="4"/>
  <c r="M147" i="4"/>
  <c r="L150" i="4"/>
  <c r="M459" i="4"/>
  <c r="L456" i="4"/>
  <c r="M455" i="4"/>
  <c r="L243" i="4"/>
  <c r="M253" i="4"/>
  <c r="L251" i="4"/>
  <c r="M369" i="4"/>
  <c r="L362" i="4"/>
  <c r="M368" i="4"/>
  <c r="L418" i="4"/>
  <c r="M416" i="4"/>
  <c r="L138" i="4"/>
  <c r="M139" i="4"/>
  <c r="L141" i="4"/>
  <c r="M22" i="4"/>
  <c r="L26" i="4"/>
  <c r="M604" i="4"/>
  <c r="L607" i="4"/>
  <c r="M606" i="4"/>
  <c r="L12" i="4"/>
  <c r="M10" i="4"/>
  <c r="L11" i="4"/>
  <c r="M9" i="4"/>
  <c r="L8" i="4"/>
  <c r="M286" i="4"/>
  <c r="L291" i="4"/>
  <c r="M279" i="4"/>
  <c r="L285" i="4"/>
  <c r="M154" i="4"/>
  <c r="L169" i="4"/>
  <c r="M522" i="4"/>
  <c r="L512" i="4"/>
  <c r="M515" i="4"/>
  <c r="L521" i="4"/>
  <c r="M508" i="4"/>
  <c r="L256" i="4"/>
  <c r="M247" i="4"/>
  <c r="L250" i="4"/>
  <c r="M244" i="4"/>
  <c r="L254" i="4"/>
  <c r="M246" i="4"/>
  <c r="L248" i="4"/>
  <c r="M252" i="4"/>
  <c r="L249" i="4"/>
  <c r="M168" i="4"/>
  <c r="L153" i="4"/>
  <c r="M173" i="4"/>
  <c r="L581" i="4"/>
  <c r="M575" i="4"/>
  <c r="L580" i="4"/>
  <c r="M227" i="4"/>
  <c r="L225" i="4"/>
  <c r="M220" i="4"/>
  <c r="L226" i="4"/>
  <c r="M224" i="4"/>
  <c r="L541" i="4"/>
  <c r="M545" i="4"/>
  <c r="L536" i="4"/>
  <c r="M540" i="4"/>
  <c r="L535" i="4"/>
  <c r="M544" i="4"/>
  <c r="L531" i="4"/>
  <c r="M533" i="4"/>
  <c r="L532" i="4"/>
  <c r="M464" i="4"/>
  <c r="L295" i="4"/>
  <c r="M296" i="4"/>
  <c r="L55" i="4"/>
  <c r="M33" i="4"/>
  <c r="L44" i="4"/>
  <c r="M668" i="4"/>
  <c r="L669" i="4"/>
  <c r="M673" i="4"/>
  <c r="L357" i="4"/>
  <c r="M353" i="4"/>
  <c r="L355" i="4"/>
  <c r="M354" i="4"/>
  <c r="L352" i="4"/>
  <c r="M165" i="4"/>
  <c r="L171" i="4"/>
  <c r="M641" i="4"/>
  <c r="L175" i="4"/>
  <c r="M528" i="4"/>
  <c r="L527" i="4"/>
  <c r="M529" i="4"/>
  <c r="L493" i="4"/>
  <c r="M501" i="4"/>
  <c r="L495" i="4"/>
  <c r="M502" i="4"/>
  <c r="L583" i="4"/>
  <c r="M585" i="4"/>
  <c r="L587" i="4"/>
  <c r="M584" i="4"/>
  <c r="L586" i="4"/>
  <c r="M336" i="4"/>
  <c r="L335" i="4"/>
  <c r="M337" i="4"/>
  <c r="L332" i="4"/>
  <c r="M161" i="4"/>
  <c r="L152" i="4"/>
  <c r="M232" i="4"/>
  <c r="L210" i="4"/>
  <c r="M51" i="4"/>
  <c r="L49" i="4"/>
  <c r="M52" i="4"/>
  <c r="L333" i="4"/>
  <c r="M338" i="4"/>
  <c r="L442" i="4"/>
  <c r="M445" i="4"/>
  <c r="L503" i="4"/>
  <c r="M492" i="4"/>
  <c r="L427" i="4"/>
  <c r="M402" i="4"/>
  <c r="L376" i="4"/>
  <c r="M410" i="4"/>
  <c r="L399" i="4"/>
  <c r="M384" i="4"/>
  <c r="L393" i="4"/>
  <c r="M277" i="4"/>
  <c r="L281" i="4"/>
  <c r="M275" i="4"/>
  <c r="L155" i="4"/>
  <c r="M170" i="4"/>
  <c r="L443" i="4"/>
  <c r="M444" i="4"/>
  <c r="L436" i="4"/>
  <c r="M435" i="4"/>
  <c r="L430" i="4"/>
  <c r="M437" i="4"/>
  <c r="L17" i="4"/>
  <c r="M15" i="4"/>
  <c r="L14" i="4"/>
  <c r="M16" i="4"/>
  <c r="L18" i="4"/>
  <c r="M113" i="4"/>
  <c r="L59" i="4"/>
  <c r="M190" i="4"/>
  <c r="L192" i="4"/>
  <c r="M193" i="4"/>
  <c r="L191" i="4"/>
  <c r="M218" i="4"/>
  <c r="L231" i="4"/>
  <c r="M42" i="4"/>
  <c r="L40" i="4"/>
  <c r="M697" i="4"/>
  <c r="L511" i="4"/>
  <c r="M519" i="4"/>
  <c r="L266" i="4"/>
  <c r="M262" i="4"/>
  <c r="L265" i="4"/>
  <c r="M261" i="4"/>
  <c r="L37" i="4"/>
  <c r="M38" i="4"/>
  <c r="L48" i="4"/>
  <c r="M46" i="4"/>
  <c r="L50" i="4"/>
  <c r="M36" i="4"/>
  <c r="L513" i="4"/>
  <c r="M520" i="4"/>
  <c r="L518" i="4"/>
  <c r="M509" i="4"/>
  <c r="L694" i="4"/>
  <c r="M662" i="4"/>
  <c r="L682" i="4"/>
  <c r="M525" i="4"/>
  <c r="L524" i="4"/>
  <c r="L595" i="4"/>
  <c r="M601" i="4"/>
  <c r="L594" i="4"/>
  <c r="M598" i="4"/>
  <c r="L176" i="4"/>
  <c r="M157" i="4"/>
  <c r="L158" i="4"/>
  <c r="M159" i="4"/>
  <c r="L166" i="4"/>
  <c r="M177" i="4"/>
  <c r="L114" i="4"/>
  <c r="M258" i="4"/>
  <c r="L260" i="4"/>
  <c r="M259" i="4"/>
  <c r="L320" i="4"/>
  <c r="M318" i="4"/>
  <c r="L321" i="4"/>
  <c r="M314" i="4"/>
  <c r="L439" i="4"/>
  <c r="M441" i="4"/>
  <c r="L25" i="4"/>
  <c r="M631" i="4"/>
  <c r="L322" i="4"/>
  <c r="M323" i="4"/>
  <c r="L630" i="4"/>
  <c r="M622" i="4"/>
  <c r="L629" i="4"/>
  <c r="M625" i="4"/>
  <c r="L623" i="4"/>
  <c r="M626" i="4"/>
  <c r="L576" i="4"/>
  <c r="M387" i="4"/>
  <c r="L411" i="4"/>
  <c r="M425" i="4"/>
  <c r="L415" i="4"/>
  <c r="M310" i="4"/>
  <c r="L307" i="4"/>
  <c r="M60" i="4"/>
  <c r="L313" i="4"/>
  <c r="M653" i="4"/>
  <c r="L650" i="4"/>
  <c r="M270" i="4"/>
  <c r="L133" i="4"/>
  <c r="M129" i="4"/>
  <c r="L134" i="4"/>
  <c r="M137" i="4"/>
  <c r="L126" i="4"/>
  <c r="M301" i="4"/>
  <c r="L302" i="4"/>
  <c r="M305" i="4"/>
  <c r="L342" i="4"/>
  <c r="M341" i="4"/>
  <c r="L339" i="4"/>
  <c r="M343" i="4"/>
  <c r="L344" i="4"/>
  <c r="M340" i="4"/>
  <c r="L451" i="4"/>
  <c r="M448" i="4"/>
  <c r="L450" i="4"/>
  <c r="M449" i="4"/>
  <c r="L395" i="4"/>
  <c r="M414" i="4"/>
  <c r="L421" i="4"/>
  <c r="M647" i="4"/>
  <c r="L648" i="4"/>
  <c r="L534" i="4"/>
  <c r="M537" i="4"/>
  <c r="L539" i="4"/>
  <c r="M103" i="4"/>
  <c r="L104" i="4"/>
  <c r="M102" i="4"/>
  <c r="L101" i="4"/>
  <c r="M105" i="4"/>
  <c r="L365" i="4"/>
  <c r="M380" i="4"/>
  <c r="L419" i="4"/>
  <c r="M479" i="4"/>
  <c r="L489" i="4"/>
  <c r="M413" i="4"/>
  <c r="L400" i="4"/>
  <c r="M309" i="4"/>
  <c r="L308" i="4"/>
  <c r="M306" i="4"/>
  <c r="L311" i="4"/>
  <c r="M559" i="4"/>
  <c r="L599" i="4"/>
  <c r="M642" i="4"/>
  <c r="L643" i="4"/>
  <c r="M403" i="4"/>
  <c r="L377" i="4"/>
  <c r="M392" i="4"/>
  <c r="L523" i="4"/>
  <c r="M470" i="4"/>
  <c r="L462" i="4"/>
  <c r="M473" i="4"/>
  <c r="L468" i="4"/>
  <c r="M475" i="4"/>
  <c r="L474" i="4"/>
  <c r="M496" i="4"/>
  <c r="L498" i="4"/>
  <c r="M500" i="4"/>
  <c r="L35" i="4"/>
  <c r="M31" i="4"/>
  <c r="L53" i="4"/>
  <c r="M34" i="4"/>
  <c r="L29" i="4"/>
  <c r="M43" i="4"/>
  <c r="L656" i="4"/>
  <c r="M107" i="4"/>
  <c r="L80" i="4"/>
  <c r="M78" i="4"/>
  <c r="L79" i="4"/>
  <c r="M92" i="4"/>
  <c r="L66" i="4"/>
  <c r="M649" i="4"/>
  <c r="L5" i="4"/>
  <c r="M221" i="4"/>
  <c r="L488" i="4"/>
  <c r="M482" i="4"/>
  <c r="L610" i="4"/>
  <c r="M478" i="4"/>
  <c r="L434" i="4"/>
  <c r="M431" i="4"/>
  <c r="L327" i="4"/>
  <c r="M140" i="4"/>
  <c r="M666" i="4"/>
  <c r="M422" i="4"/>
  <c r="M408" i="4"/>
  <c r="L198" i="4"/>
  <c r="L123" i="4"/>
  <c r="L651" i="4"/>
  <c r="L457" i="4"/>
  <c r="L124" i="4"/>
  <c r="L579" i="4"/>
  <c r="L593" i="4"/>
  <c r="L229" i="4"/>
  <c r="L466" i="4"/>
  <c r="L465" i="4"/>
  <c r="L472" i="4"/>
  <c r="L216" i="4"/>
  <c r="L212" i="4"/>
  <c r="L233" i="4"/>
  <c r="L219" i="4"/>
  <c r="L391" i="4"/>
  <c r="L420" i="4"/>
  <c r="L390" i="4"/>
  <c r="L84" i="4"/>
  <c r="L167" i="4"/>
  <c r="L111" i="4"/>
  <c r="L636" i="4"/>
  <c r="L145" i="4"/>
  <c r="L530" i="4"/>
  <c r="L63" i="4"/>
  <c r="L58" i="4"/>
  <c r="L56" i="4"/>
  <c r="L273" i="4"/>
  <c r="L271" i="4"/>
  <c r="L661" i="4"/>
  <c r="M659" i="4"/>
  <c r="L660" i="4"/>
  <c r="L300" i="4"/>
  <c r="M299" i="4"/>
  <c r="L304" i="4"/>
  <c r="M303" i="4"/>
  <c r="L689" i="4"/>
  <c r="M686" i="4"/>
  <c r="L94" i="4"/>
  <c r="M73" i="4"/>
  <c r="M75" i="4"/>
  <c r="L74" i="4"/>
  <c r="L71" i="4"/>
  <c r="M89" i="4"/>
  <c r="M77" i="4"/>
  <c r="M685" i="4"/>
  <c r="M688" i="4"/>
  <c r="L570" i="4"/>
  <c r="L572" i="4"/>
  <c r="L458" i="4"/>
  <c r="L460" i="4"/>
  <c r="M184" i="4"/>
  <c r="L183" i="4"/>
  <c r="M680" i="4"/>
  <c r="L676" i="4"/>
  <c r="M98" i="4"/>
  <c r="L234" i="4"/>
  <c r="M164" i="4"/>
  <c r="L264" i="4"/>
  <c r="M263" i="4"/>
  <c r="L135" i="4"/>
  <c r="M127" i="4"/>
  <c r="L197" i="4"/>
  <c r="M199" i="4"/>
  <c r="L429" i="4"/>
  <c r="M433" i="4"/>
  <c r="L367" i="4"/>
  <c r="M386" i="4"/>
  <c r="L394" i="4"/>
  <c r="M428" i="4"/>
  <c r="L374" i="4"/>
  <c r="M424" i="4"/>
  <c r="L612" i="4"/>
  <c r="M684" i="4"/>
  <c r="L690" i="4"/>
  <c r="M561" i="4"/>
  <c r="L550" i="4"/>
  <c r="M557" i="4"/>
  <c r="L554" i="4"/>
  <c r="M551" i="4"/>
  <c r="L560" i="4"/>
  <c r="M564" i="4"/>
  <c r="L556" i="4"/>
  <c r="M696" i="4"/>
  <c r="L282" i="4"/>
  <c r="M476" i="4"/>
  <c r="L269" i="4"/>
  <c r="M268" i="4"/>
  <c r="L81" i="4"/>
  <c r="M87" i="4"/>
  <c r="L70" i="4"/>
  <c r="M82" i="4"/>
  <c r="L67" i="4"/>
  <c r="M83" i="4"/>
  <c r="L691" i="4"/>
  <c r="M687" i="4"/>
  <c r="L200" i="4"/>
  <c r="M76" i="4"/>
  <c r="L88" i="4"/>
  <c r="M68" i="4"/>
  <c r="L239" i="4"/>
  <c r="M618" i="4"/>
  <c r="L617" i="4"/>
  <c r="M619" i="4"/>
  <c r="L700" i="4"/>
  <c r="M699" i="4"/>
  <c r="L174" i="4"/>
  <c r="M160" i="4"/>
  <c r="L614" i="4"/>
  <c r="M615" i="4"/>
  <c r="L549" i="4"/>
  <c r="M552" i="4"/>
  <c r="L45" i="4"/>
  <c r="M257" i="4"/>
  <c r="L675" i="4"/>
  <c r="M667" i="4"/>
  <c r="L381" i="4"/>
  <c r="M409" i="4"/>
  <c r="L407" i="4"/>
  <c r="M298" i="4"/>
  <c r="L558" i="4"/>
  <c r="M555" i="4"/>
  <c r="L132" i="4"/>
  <c r="M245" i="4"/>
  <c r="L255" i="4"/>
  <c r="M577" i="4"/>
  <c r="L563" i="4"/>
  <c r="M91" i="4"/>
  <c r="L548" i="4"/>
  <c r="M72" i="4"/>
  <c r="L372" i="4"/>
  <c r="M373" i="4"/>
  <c r="L379" i="4"/>
  <c r="M237" i="4"/>
  <c r="L345" i="4"/>
  <c r="M346" i="4"/>
  <c r="L235" i="4"/>
  <c r="M288" i="4"/>
  <c r="L289" i="4"/>
  <c r="M595" i="4"/>
  <c r="M198" i="4"/>
  <c r="M123" i="4"/>
  <c r="M651" i="4"/>
  <c r="M457" i="4"/>
  <c r="M124" i="4"/>
  <c r="M579" i="4"/>
  <c r="M593" i="4"/>
  <c r="M229" i="4"/>
  <c r="M466" i="4"/>
  <c r="M465" i="4"/>
  <c r="M472" i="4"/>
  <c r="M216" i="4"/>
  <c r="M212" i="4"/>
  <c r="M233" i="4"/>
  <c r="M219" i="4"/>
  <c r="M391" i="4"/>
  <c r="M420" i="4"/>
  <c r="M390" i="4"/>
  <c r="M84" i="4"/>
  <c r="M167" i="4"/>
  <c r="M111" i="4"/>
  <c r="M636" i="4"/>
  <c r="M90" i="4"/>
  <c r="M116" i="4"/>
  <c r="M120" i="4"/>
  <c r="M118" i="4"/>
  <c r="M627" i="4"/>
  <c r="M628" i="4"/>
  <c r="M61" i="4"/>
  <c r="M209" i="4"/>
  <c r="M188" i="4"/>
  <c r="M144" i="4"/>
  <c r="M506" i="4"/>
  <c r="M672" i="4"/>
  <c r="M654" i="4"/>
  <c r="M19" i="4"/>
  <c r="M100" i="4"/>
  <c r="M633" i="4"/>
  <c r="M635" i="4"/>
  <c r="M677" i="4"/>
  <c r="M681" i="4"/>
  <c r="M146" i="4"/>
  <c r="M674" i="4"/>
  <c r="M567" i="4"/>
  <c r="M566" i="4"/>
  <c r="M179" i="4"/>
  <c r="M115" i="4"/>
  <c r="M547" i="4"/>
  <c r="M211" i="4"/>
  <c r="M640" i="4"/>
  <c r="M637" i="4"/>
  <c r="M23" i="4"/>
  <c r="M611" i="4"/>
  <c r="M130" i="4"/>
  <c r="M645" i="4"/>
  <c r="M185" i="4"/>
  <c r="M58" i="4"/>
  <c r="M56" i="4"/>
  <c r="M273" i="4"/>
  <c r="M271" i="4"/>
  <c r="L671" i="4"/>
  <c r="L405" i="4"/>
  <c r="L194" i="4"/>
  <c r="M616" i="4"/>
  <c r="M125" i="4"/>
  <c r="M652" i="4"/>
  <c r="M136" i="4"/>
  <c r="M128" i="4"/>
  <c r="M582" i="4"/>
  <c r="M504" i="4"/>
  <c r="M543" i="4"/>
  <c r="M538" i="4"/>
  <c r="M469" i="4"/>
  <c r="M471" i="4"/>
  <c r="M230" i="4"/>
  <c r="M215" i="4"/>
  <c r="M228" i="4"/>
  <c r="M214" i="4"/>
  <c r="M360" i="4"/>
  <c r="M363" i="4"/>
  <c r="M378" i="4"/>
  <c r="M69" i="4"/>
  <c r="M93" i="4"/>
  <c r="M172" i="4"/>
  <c r="M110" i="4"/>
  <c r="M65" i="4"/>
  <c r="M181" i="4"/>
  <c r="M119" i="4"/>
  <c r="M121" i="4"/>
  <c r="M624" i="4"/>
  <c r="M62" i="4"/>
  <c r="M208" i="4"/>
  <c r="M187" i="4"/>
  <c r="M143" i="4"/>
  <c r="M507" i="4"/>
  <c r="M665" i="4"/>
  <c r="M180" i="4"/>
  <c r="M21" i="4"/>
  <c r="M20" i="4"/>
  <c r="M99" i="4"/>
  <c r="M634" i="4"/>
  <c r="M678" i="4"/>
  <c r="M679" i="4"/>
  <c r="M195" i="4"/>
  <c r="M145" i="4"/>
  <c r="M13" i="4"/>
  <c r="M565" i="4"/>
  <c r="M178" i="4"/>
  <c r="M117" i="4"/>
  <c r="M106" i="4"/>
  <c r="M213" i="4"/>
  <c r="M639" i="4"/>
  <c r="M638" i="4"/>
  <c r="M222" i="4"/>
  <c r="M27" i="4"/>
  <c r="M613" i="4"/>
  <c r="M644" i="4"/>
  <c r="M207" i="4"/>
  <c r="M182" i="4"/>
  <c r="M57" i="4"/>
  <c r="M274" i="4"/>
  <c r="M600" i="4"/>
  <c r="M356" i="4"/>
  <c r="M661" i="4"/>
  <c r="L659" i="4"/>
  <c r="M660" i="4"/>
  <c r="L75" i="4"/>
  <c r="M74" i="4"/>
  <c r="L77" i="4"/>
  <c r="L688" i="4"/>
  <c r="M570" i="4"/>
  <c r="M458" i="4"/>
  <c r="M300" i="4"/>
  <c r="L299" i="4"/>
  <c r="M304" i="4"/>
  <c r="L303" i="4"/>
  <c r="M689" i="4"/>
  <c r="L686" i="4"/>
  <c r="M94" i="4"/>
  <c r="L73" i="4"/>
  <c r="M71" i="4"/>
  <c r="L89" i="4"/>
  <c r="L685" i="4"/>
  <c r="M572" i="4"/>
  <c r="M460" i="4"/>
  <c r="L184" i="4"/>
  <c r="M183" i="4"/>
  <c r="L680" i="4"/>
  <c r="M676" i="4"/>
  <c r="L98" i="4"/>
  <c r="M234" i="4"/>
  <c r="L164" i="4"/>
  <c r="M264" i="4"/>
  <c r="L263" i="4"/>
  <c r="M135" i="4"/>
  <c r="L127" i="4"/>
  <c r="M197" i="4"/>
  <c r="L199" i="4"/>
  <c r="M429" i="4"/>
  <c r="L433" i="4"/>
  <c r="M367" i="4"/>
  <c r="L386" i="4"/>
  <c r="M394" i="4"/>
  <c r="L428" i="4"/>
  <c r="M374" i="4"/>
  <c r="L424" i="4"/>
  <c r="M612" i="4"/>
  <c r="L684" i="4"/>
  <c r="M690" i="4"/>
  <c r="L561" i="4"/>
  <c r="M550" i="4"/>
  <c r="L557" i="4"/>
  <c r="M554" i="4"/>
  <c r="L551" i="4"/>
  <c r="M560" i="4"/>
  <c r="L564" i="4"/>
  <c r="M556" i="4"/>
  <c r="L696" i="4"/>
  <c r="M282" i="4"/>
  <c r="L476" i="4"/>
  <c r="M269" i="4"/>
  <c r="L268" i="4"/>
  <c r="M81" i="4"/>
  <c r="L87" i="4"/>
  <c r="M70" i="4"/>
  <c r="L82" i="4"/>
  <c r="M67" i="4"/>
  <c r="L83" i="4"/>
  <c r="M691" i="4"/>
  <c r="L687" i="4"/>
  <c r="M200" i="4"/>
  <c r="L76" i="4"/>
  <c r="M88" i="4"/>
  <c r="L68" i="4"/>
  <c r="M239" i="4"/>
  <c r="L618" i="4"/>
  <c r="M617" i="4"/>
  <c r="L619" i="4"/>
  <c r="M700" i="4"/>
  <c r="L699" i="4"/>
  <c r="M174" i="4"/>
  <c r="L160" i="4"/>
  <c r="M614" i="4"/>
  <c r="L615" i="4"/>
  <c r="M549" i="4"/>
  <c r="L552" i="4"/>
  <c r="M45" i="4"/>
  <c r="L257" i="4"/>
  <c r="M675" i="4"/>
  <c r="L667" i="4"/>
  <c r="M381" i="4"/>
  <c r="L409" i="4"/>
  <c r="M407" i="4"/>
  <c r="L298" i="4"/>
  <c r="M558" i="4"/>
  <c r="L555" i="4"/>
  <c r="M132" i="4"/>
  <c r="L245" i="4"/>
  <c r="M255" i="4"/>
  <c r="L577" i="4"/>
  <c r="M563" i="4"/>
  <c r="L91" i="4"/>
  <c r="M548" i="4"/>
  <c r="L72" i="4"/>
  <c r="M372" i="4"/>
  <c r="L373" i="4"/>
  <c r="M379" i="4"/>
  <c r="L237" i="4"/>
  <c r="M345" i="4"/>
  <c r="L346" i="4"/>
  <c r="M235" i="4"/>
  <c r="L288" i="4"/>
  <c r="M289" i="4"/>
  <c r="L276" i="4"/>
  <c r="M287" i="4"/>
  <c r="L426" i="4"/>
  <c r="M396" i="4"/>
  <c r="L364" i="4"/>
  <c r="M401" i="4"/>
  <c r="L397" i="4"/>
  <c r="L278" i="4"/>
  <c r="M406" i="4"/>
  <c r="L406" i="4"/>
  <c r="M366" i="4"/>
  <c r="L398" i="4"/>
  <c r="M163" i="4"/>
  <c r="L156" i="4"/>
  <c r="M510" i="4"/>
  <c r="L516" i="4"/>
  <c r="M206" i="4"/>
  <c r="L196" i="4"/>
  <c r="M203" i="4"/>
  <c r="L204" i="4"/>
  <c r="M202" i="4"/>
  <c r="L205" i="4"/>
  <c r="M292" i="4"/>
  <c r="L463" i="4"/>
  <c r="M467" i="4"/>
  <c r="L186" i="4"/>
  <c r="M608" i="4"/>
  <c r="L591" i="4"/>
  <c r="M590" i="4"/>
  <c r="L371" i="4"/>
  <c r="M382" i="4"/>
  <c r="L41" i="4"/>
  <c r="M39" i="4"/>
  <c r="L54" i="4"/>
  <c r="M32" i="4"/>
  <c r="L30" i="4"/>
  <c r="M47" i="4"/>
  <c r="L240" i="4"/>
  <c r="M452" i="4"/>
  <c r="L238" i="4"/>
  <c r="M236" i="4"/>
  <c r="L241" i="4"/>
  <c r="M350" i="4"/>
  <c r="L347" i="4"/>
  <c r="M283" i="4"/>
  <c r="L280" i="4"/>
  <c r="M284" i="4"/>
  <c r="L417" i="4"/>
  <c r="M112" i="4"/>
  <c r="L383" i="4"/>
  <c r="M389" i="4"/>
  <c r="L574" i="4"/>
  <c r="M569" i="4"/>
  <c r="L573" i="4"/>
  <c r="M578" i="4"/>
  <c r="L477" i="4"/>
  <c r="M487" i="4"/>
  <c r="L480" i="4"/>
  <c r="M484" i="4"/>
  <c r="L481" i="4"/>
  <c r="M486" i="4"/>
  <c r="L438" i="4"/>
  <c r="M440" i="4"/>
  <c r="L95" i="4"/>
  <c r="M96" i="4"/>
  <c r="L97" i="4"/>
  <c r="M361" i="4"/>
  <c r="L423" i="4"/>
  <c r="M404" i="4"/>
  <c r="L494" i="4"/>
  <c r="M499" i="4"/>
  <c r="L497" i="4"/>
  <c r="M632" i="4"/>
  <c r="L605" i="4"/>
  <c r="M602" i="4"/>
  <c r="L596" i="4"/>
  <c r="M603" i="4"/>
  <c r="L490" i="4"/>
  <c r="M483" i="4"/>
  <c r="L485" i="4"/>
  <c r="M85" i="4"/>
  <c r="M86" i="4"/>
  <c r="L375" i="4"/>
  <c r="M388" i="4"/>
  <c r="L412" i="4"/>
  <c r="M385" i="4"/>
  <c r="L370" i="4"/>
  <c r="M319" i="4"/>
  <c r="L324" i="4"/>
  <c r="M317" i="4"/>
  <c r="L325" i="4"/>
  <c r="M326" i="4"/>
  <c r="L312" i="4"/>
  <c r="M148" i="4"/>
  <c r="L151" i="4"/>
  <c r="M149" i="4"/>
  <c r="L147" i="4"/>
  <c r="M150" i="4"/>
  <c r="L459" i="4"/>
  <c r="M456" i="4"/>
  <c r="L455" i="4"/>
  <c r="M243" i="4"/>
  <c r="L253" i="4"/>
  <c r="M251" i="4"/>
  <c r="L369" i="4"/>
  <c r="M362" i="4"/>
  <c r="L368" i="4"/>
  <c r="M418" i="4"/>
  <c r="L416" i="4"/>
  <c r="M138" i="4"/>
  <c r="L139" i="4"/>
  <c r="M141" i="4"/>
  <c r="L22" i="4"/>
  <c r="M26" i="4"/>
  <c r="L604" i="4"/>
  <c r="M607" i="4"/>
  <c r="L606" i="4"/>
  <c r="M12" i="4"/>
  <c r="L10" i="4"/>
  <c r="M11" i="4"/>
  <c r="L9" i="4"/>
  <c r="M8" i="4"/>
  <c r="L286" i="4"/>
  <c r="M291" i="4"/>
  <c r="L279" i="4"/>
  <c r="M285" i="4"/>
  <c r="L154" i="4"/>
  <c r="M169" i="4"/>
  <c r="L522" i="4"/>
  <c r="M512" i="4"/>
  <c r="L515" i="4"/>
  <c r="M521" i="4"/>
  <c r="L508" i="4"/>
  <c r="M256" i="4"/>
  <c r="L247" i="4"/>
  <c r="M250" i="4"/>
  <c r="L244" i="4"/>
  <c r="M254" i="4"/>
  <c r="L246" i="4"/>
  <c r="M248" i="4"/>
  <c r="L252" i="4"/>
  <c r="M249" i="4"/>
  <c r="L168" i="4"/>
  <c r="M153" i="4"/>
  <c r="L173" i="4"/>
  <c r="M581" i="4"/>
  <c r="L575" i="4"/>
  <c r="M580" i="4"/>
  <c r="L227" i="4"/>
  <c r="M225" i="4"/>
  <c r="L220" i="4"/>
  <c r="M226" i="4"/>
  <c r="L224" i="4"/>
  <c r="M541" i="4"/>
  <c r="L545" i="4"/>
  <c r="M536" i="4"/>
  <c r="L540" i="4"/>
  <c r="M535" i="4"/>
  <c r="L544" i="4"/>
  <c r="M531" i="4"/>
  <c r="L533" i="4"/>
  <c r="M532" i="4"/>
  <c r="L464" i="4"/>
  <c r="M295" i="4"/>
  <c r="L296" i="4"/>
  <c r="M55" i="4"/>
  <c r="L33" i="4"/>
  <c r="M44" i="4"/>
  <c r="L668" i="4"/>
  <c r="M669" i="4"/>
  <c r="L673" i="4"/>
  <c r="M357" i="4"/>
  <c r="L353" i="4"/>
  <c r="M355" i="4"/>
  <c r="L354" i="4"/>
  <c r="M352" i="4"/>
  <c r="L165" i="4"/>
  <c r="M171" i="4"/>
  <c r="L641" i="4"/>
  <c r="M175" i="4"/>
  <c r="L528" i="4"/>
  <c r="M527" i="4"/>
  <c r="L529" i="4"/>
  <c r="M493" i="4"/>
  <c r="L501" i="4"/>
  <c r="M495" i="4"/>
  <c r="L502" i="4"/>
  <c r="M583" i="4"/>
  <c r="L585" i="4"/>
  <c r="M587" i="4"/>
  <c r="L584" i="4"/>
  <c r="M586" i="4"/>
  <c r="L336" i="4"/>
  <c r="M335" i="4"/>
  <c r="L337" i="4"/>
  <c r="M332" i="4"/>
  <c r="L161" i="4"/>
  <c r="M152" i="4"/>
  <c r="L232" i="4"/>
  <c r="M210" i="4"/>
  <c r="L51" i="4"/>
  <c r="M49" i="4"/>
  <c r="L52" i="4"/>
  <c r="M333" i="4"/>
  <c r="L338" i="4"/>
  <c r="M442" i="4"/>
  <c r="L445" i="4"/>
  <c r="M503" i="4"/>
  <c r="L492" i="4"/>
  <c r="M427" i="4"/>
  <c r="L402" i="4"/>
  <c r="M376" i="4"/>
  <c r="L410" i="4"/>
  <c r="M399" i="4"/>
  <c r="L384" i="4"/>
  <c r="M393" i="4"/>
  <c r="L277" i="4"/>
  <c r="M281" i="4"/>
  <c r="L275" i="4"/>
  <c r="M155" i="4"/>
  <c r="L170" i="4"/>
  <c r="M443" i="4"/>
  <c r="L444" i="4"/>
  <c r="M436" i="4"/>
  <c r="L435" i="4"/>
  <c r="M430" i="4"/>
  <c r="L437" i="4"/>
  <c r="M17" i="4"/>
  <c r="L15" i="4"/>
  <c r="M14" i="4"/>
  <c r="L16" i="4"/>
  <c r="M18" i="4"/>
  <c r="L113" i="4"/>
  <c r="M59" i="4"/>
  <c r="L190" i="4"/>
  <c r="M192" i="4"/>
  <c r="L193" i="4"/>
  <c r="M191" i="4"/>
  <c r="L218" i="4"/>
  <c r="M231" i="4"/>
  <c r="L42" i="4"/>
  <c r="M40" i="4"/>
  <c r="L697" i="4"/>
  <c r="M511" i="4"/>
  <c r="L519" i="4"/>
  <c r="M266" i="4"/>
  <c r="L262" i="4"/>
  <c r="M265" i="4"/>
  <c r="L261" i="4"/>
  <c r="M37" i="4"/>
  <c r="L38" i="4"/>
  <c r="M48" i="4"/>
  <c r="L46" i="4"/>
  <c r="M50" i="4"/>
  <c r="L36" i="4"/>
  <c r="M513" i="4"/>
  <c r="L520" i="4"/>
  <c r="M518" i="4"/>
  <c r="L509" i="4"/>
  <c r="M694" i="4"/>
  <c r="L662" i="4"/>
  <c r="M682" i="4"/>
  <c r="L525" i="4"/>
  <c r="M524" i="4"/>
  <c r="L601" i="4"/>
  <c r="M594" i="4"/>
  <c r="L598" i="4"/>
  <c r="M162" i="4"/>
  <c r="L162" i="4"/>
  <c r="M176" i="4"/>
  <c r="L157" i="4"/>
  <c r="M158" i="4"/>
  <c r="L159" i="4"/>
  <c r="M166" i="4"/>
  <c r="L177" i="4"/>
  <c r="M114" i="4"/>
  <c r="L258" i="4"/>
  <c r="M260" i="4"/>
  <c r="L259" i="4"/>
  <c r="M320" i="4"/>
  <c r="L318" i="4"/>
  <c r="M321" i="4"/>
  <c r="L314" i="4"/>
  <c r="M439" i="4"/>
  <c r="L441" i="4"/>
  <c r="M25" i="4"/>
  <c r="L631" i="4"/>
  <c r="M322" i="4"/>
  <c r="L323" i="4"/>
  <c r="M630" i="4"/>
  <c r="L622" i="4"/>
  <c r="M629" i="4"/>
  <c r="L625" i="4"/>
  <c r="M623" i="4"/>
  <c r="L626" i="4"/>
  <c r="M576" i="4"/>
  <c r="L387" i="4"/>
  <c r="M411" i="4"/>
  <c r="L425" i="4"/>
  <c r="M415" i="4"/>
  <c r="L310" i="4"/>
  <c r="M307" i="4"/>
  <c r="L60" i="4"/>
  <c r="M313" i="4"/>
  <c r="L653" i="4"/>
  <c r="M650" i="4"/>
  <c r="L270" i="4"/>
  <c r="M133" i="4"/>
  <c r="L129" i="4"/>
  <c r="M134" i="4"/>
  <c r="L137" i="4"/>
  <c r="M126" i="4"/>
  <c r="L301" i="4"/>
  <c r="M302" i="4"/>
  <c r="L305" i="4"/>
  <c r="M342" i="4"/>
  <c r="L341" i="4"/>
  <c r="M339" i="4"/>
  <c r="L343" i="4"/>
  <c r="M344" i="4"/>
  <c r="L340" i="4"/>
  <c r="M451" i="4"/>
  <c r="L448" i="4"/>
  <c r="M450" i="4"/>
  <c r="L449" i="4"/>
  <c r="M395" i="4"/>
  <c r="L414" i="4"/>
  <c r="M421" i="4"/>
  <c r="L647" i="4"/>
  <c r="M648" i="4"/>
  <c r="M534" i="4"/>
  <c r="L537" i="4"/>
  <c r="M539" i="4"/>
  <c r="L103" i="4"/>
  <c r="M104" i="4"/>
  <c r="L102" i="4"/>
  <c r="M101" i="4"/>
  <c r="L105" i="4"/>
  <c r="M365" i="4"/>
  <c r="L380" i="4"/>
  <c r="M419" i="4"/>
  <c r="L479" i="4"/>
  <c r="M489" i="4"/>
  <c r="L413" i="4"/>
  <c r="M400" i="4"/>
  <c r="L309" i="4"/>
  <c r="M308" i="4"/>
  <c r="L306" i="4"/>
  <c r="M311" i="4"/>
  <c r="L559" i="4"/>
  <c r="M599" i="4"/>
  <c r="L642" i="4"/>
  <c r="M643" i="4"/>
  <c r="L403" i="4"/>
  <c r="M377" i="4"/>
  <c r="L392" i="4"/>
  <c r="M523" i="4"/>
  <c r="L470" i="4"/>
  <c r="M462" i="4"/>
  <c r="L473" i="4"/>
  <c r="M468" i="4"/>
  <c r="L475" i="4"/>
  <c r="M474" i="4"/>
  <c r="L496" i="4"/>
  <c r="M498" i="4"/>
  <c r="L500" i="4"/>
  <c r="M35" i="4"/>
  <c r="L31" i="4"/>
  <c r="M53" i="4"/>
  <c r="L34" i="4"/>
  <c r="M29" i="4"/>
  <c r="L43" i="4"/>
  <c r="M656" i="4"/>
  <c r="L107" i="4"/>
  <c r="M80" i="4"/>
  <c r="L78" i="4"/>
  <c r="M79" i="4"/>
  <c r="L92" i="4"/>
  <c r="M66" i="4"/>
  <c r="L649" i="4"/>
  <c r="M5" i="4"/>
  <c r="L221" i="4"/>
  <c r="M488" i="4"/>
  <c r="L482" i="4"/>
  <c r="M610" i="4"/>
  <c r="L478" i="4"/>
  <c r="M434" i="4"/>
  <c r="L431" i="4"/>
  <c r="M327" i="4"/>
  <c r="L140" i="4"/>
  <c r="M63" i="4"/>
  <c r="L666" i="4"/>
  <c r="M671" i="4"/>
  <c r="L422" i="4"/>
  <c r="M405" i="4"/>
  <c r="L408" i="4"/>
  <c r="M194" i="4"/>
  <c r="I542" i="4"/>
  <c r="J542" i="4"/>
  <c r="K542" i="4"/>
  <c r="K7" i="4"/>
  <c r="J7" i="4"/>
  <c r="I7" i="4"/>
  <c r="K334" i="4"/>
  <c r="J334" i="4"/>
  <c r="I334" i="4"/>
  <c r="K24" i="4"/>
  <c r="J24" i="4"/>
  <c r="I24" i="4"/>
  <c r="K6" i="4"/>
  <c r="J6" i="4"/>
  <c r="I6" i="4"/>
  <c r="K695" i="4"/>
  <c r="J695" i="4"/>
  <c r="I695" i="4"/>
  <c r="K562" i="4"/>
  <c r="J562" i="4"/>
  <c r="I562" i="4"/>
  <c r="K553" i="4"/>
  <c r="J553" i="4"/>
  <c r="I553" i="4"/>
  <c r="K546" i="4"/>
  <c r="J546" i="4"/>
  <c r="I546" i="4"/>
  <c r="K432" i="4"/>
  <c r="J432" i="4"/>
  <c r="I432" i="4"/>
  <c r="K359" i="4"/>
  <c r="J359" i="4"/>
  <c r="I359" i="4"/>
  <c r="K358" i="4"/>
  <c r="J358" i="4"/>
  <c r="I358" i="4"/>
  <c r="K351" i="4"/>
  <c r="J351" i="4"/>
  <c r="I351" i="4"/>
  <c r="K349" i="4"/>
  <c r="J349" i="4"/>
  <c r="I349" i="4"/>
  <c r="K348" i="4"/>
  <c r="J348" i="4"/>
  <c r="I348" i="4"/>
  <c r="K331" i="4"/>
  <c r="J331" i="4"/>
  <c r="I331" i="4"/>
  <c r="K330" i="4"/>
  <c r="J330" i="4"/>
  <c r="I330" i="4"/>
  <c r="K329" i="4"/>
  <c r="J329" i="4"/>
  <c r="I329" i="4"/>
  <c r="K328" i="4"/>
  <c r="J328" i="4"/>
  <c r="I328" i="4"/>
  <c r="K316" i="4"/>
  <c r="J316" i="4"/>
  <c r="I316" i="4"/>
  <c r="K315" i="4"/>
  <c r="J315" i="4"/>
  <c r="I315" i="4"/>
  <c r="K297" i="4"/>
  <c r="J297" i="4"/>
  <c r="I297" i="4"/>
  <c r="K294" i="4"/>
  <c r="J294" i="4"/>
  <c r="I294" i="4"/>
  <c r="K293" i="4"/>
  <c r="J293" i="4"/>
  <c r="I293" i="4"/>
  <c r="K272" i="4"/>
  <c r="J272" i="4"/>
  <c r="I272" i="4"/>
  <c r="K683" i="4"/>
  <c r="J683" i="4"/>
  <c r="I683" i="4"/>
  <c r="K670" i="4"/>
  <c r="J670" i="4"/>
  <c r="I670" i="4"/>
  <c r="K664" i="4"/>
  <c r="J664" i="4"/>
  <c r="I664" i="4"/>
  <c r="K514" i="4"/>
  <c r="J514" i="4"/>
  <c r="I514" i="4"/>
  <c r="K454" i="4"/>
  <c r="J454" i="4"/>
  <c r="I454" i="4"/>
  <c r="K453" i="4"/>
  <c r="J453" i="4"/>
  <c r="I453" i="4"/>
  <c r="K223" i="4"/>
  <c r="J223" i="4"/>
  <c r="I223" i="4"/>
  <c r="K217" i="4"/>
  <c r="J217" i="4"/>
  <c r="I217" i="4"/>
  <c r="K201" i="4"/>
  <c r="J201" i="4"/>
  <c r="I201" i="4"/>
  <c r="K108" i="4"/>
  <c r="J108" i="4"/>
  <c r="I108" i="4"/>
  <c r="K64" i="4"/>
  <c r="J64" i="4"/>
  <c r="I64" i="4"/>
  <c r="K658" i="4"/>
  <c r="J658" i="4"/>
  <c r="I658" i="4"/>
  <c r="K657" i="4"/>
  <c r="J657" i="4"/>
  <c r="I657" i="4"/>
  <c r="K655" i="4"/>
  <c r="J655" i="4"/>
  <c r="I655" i="4"/>
  <c r="K597" i="4"/>
  <c r="J597" i="4"/>
  <c r="I597" i="4"/>
  <c r="K592" i="4"/>
  <c r="J592" i="4"/>
  <c r="I592" i="4"/>
  <c r="K589" i="4"/>
  <c r="J589" i="4"/>
  <c r="I589" i="4"/>
  <c r="K571" i="4"/>
  <c r="J571" i="4"/>
  <c r="I571" i="4"/>
  <c r="K131" i="4"/>
  <c r="J131" i="4"/>
  <c r="I131" i="4"/>
  <c r="O220" i="2"/>
  <c r="J220" i="2"/>
  <c r="L220" i="2" s="1"/>
  <c r="M220" i="2" s="1"/>
  <c r="F220" i="2"/>
  <c r="H220" i="2" s="1"/>
  <c r="I220" i="2" s="1"/>
  <c r="O219" i="2"/>
  <c r="J219" i="2"/>
  <c r="L219" i="2" s="1"/>
  <c r="M219" i="2" s="1"/>
  <c r="F219" i="2"/>
  <c r="H219" i="2" s="1"/>
  <c r="I219" i="2" s="1"/>
  <c r="O218" i="2"/>
  <c r="J218" i="2"/>
  <c r="L218" i="2" s="1"/>
  <c r="M218" i="2" s="1"/>
  <c r="F218" i="2"/>
  <c r="H218" i="2" s="1"/>
  <c r="I218" i="2" s="1"/>
  <c r="O217" i="2"/>
  <c r="J217" i="2"/>
  <c r="L217" i="2" s="1"/>
  <c r="M217" i="2" s="1"/>
  <c r="F217" i="2"/>
  <c r="H217" i="2" s="1"/>
  <c r="I217" i="2" s="1"/>
  <c r="O216" i="2"/>
  <c r="J216" i="2"/>
  <c r="L216" i="2" s="1"/>
  <c r="M216" i="2" s="1"/>
  <c r="F216" i="2"/>
  <c r="H216" i="2" s="1"/>
  <c r="I216" i="2" s="1"/>
  <c r="O215" i="2"/>
  <c r="J215" i="2"/>
  <c r="L215" i="2" s="1"/>
  <c r="M215" i="2" s="1"/>
  <c r="F215" i="2"/>
  <c r="H215" i="2" s="1"/>
  <c r="I215" i="2" s="1"/>
  <c r="O214" i="2"/>
  <c r="J214" i="2"/>
  <c r="L214" i="2" s="1"/>
  <c r="M214" i="2" s="1"/>
  <c r="F214" i="2"/>
  <c r="H214" i="2" s="1"/>
  <c r="I214" i="2" s="1"/>
  <c r="O213" i="2"/>
  <c r="J213" i="2"/>
  <c r="L213" i="2" s="1"/>
  <c r="M213" i="2" s="1"/>
  <c r="F213" i="2"/>
  <c r="H213" i="2" s="1"/>
  <c r="I213" i="2" s="1"/>
  <c r="O212" i="2"/>
  <c r="J212" i="2"/>
  <c r="L212" i="2" s="1"/>
  <c r="M212" i="2" s="1"/>
  <c r="F212" i="2"/>
  <c r="H212" i="2" s="1"/>
  <c r="I212" i="2" s="1"/>
  <c r="O211" i="2"/>
  <c r="J211" i="2"/>
  <c r="L211" i="2" s="1"/>
  <c r="M211" i="2" s="1"/>
  <c r="F211" i="2"/>
  <c r="H211" i="2" s="1"/>
  <c r="I211" i="2" s="1"/>
  <c r="O210" i="2"/>
  <c r="J210" i="2"/>
  <c r="L210" i="2" s="1"/>
  <c r="M210" i="2" s="1"/>
  <c r="F210" i="2"/>
  <c r="H210" i="2" s="1"/>
  <c r="I210" i="2" s="1"/>
  <c r="O209" i="2"/>
  <c r="J209" i="2"/>
  <c r="L209" i="2" s="1"/>
  <c r="M209" i="2" s="1"/>
  <c r="F209" i="2"/>
  <c r="H209" i="2" s="1"/>
  <c r="I209" i="2" s="1"/>
  <c r="O208" i="2"/>
  <c r="J208" i="2"/>
  <c r="L208" i="2" s="1"/>
  <c r="M208" i="2" s="1"/>
  <c r="F208" i="2"/>
  <c r="H208" i="2" s="1"/>
  <c r="I208" i="2" s="1"/>
  <c r="O207" i="2"/>
  <c r="J207" i="2"/>
  <c r="L207" i="2" s="1"/>
  <c r="M207" i="2" s="1"/>
  <c r="F207" i="2"/>
  <c r="H207" i="2" s="1"/>
  <c r="I207" i="2" s="1"/>
  <c r="O206" i="2"/>
  <c r="J206" i="2"/>
  <c r="L206" i="2" s="1"/>
  <c r="M206" i="2" s="1"/>
  <c r="F206" i="2"/>
  <c r="H206" i="2" s="1"/>
  <c r="I206" i="2" s="1"/>
  <c r="O205" i="2"/>
  <c r="J205" i="2"/>
  <c r="L205" i="2" s="1"/>
  <c r="M205" i="2" s="1"/>
  <c r="F205" i="2"/>
  <c r="H205" i="2" s="1"/>
  <c r="I205" i="2" s="1"/>
  <c r="O204" i="2"/>
  <c r="J204" i="2"/>
  <c r="L204" i="2" s="1"/>
  <c r="M204" i="2" s="1"/>
  <c r="F204" i="2"/>
  <c r="H204" i="2" s="1"/>
  <c r="I204" i="2" s="1"/>
  <c r="O203" i="2"/>
  <c r="J203" i="2"/>
  <c r="L203" i="2" s="1"/>
  <c r="M203" i="2" s="1"/>
  <c r="F203" i="2"/>
  <c r="H203" i="2" s="1"/>
  <c r="I203" i="2" s="1"/>
  <c r="O202" i="2"/>
  <c r="J202" i="2"/>
  <c r="L202" i="2" s="1"/>
  <c r="M202" i="2" s="1"/>
  <c r="F202" i="2"/>
  <c r="H202" i="2" s="1"/>
  <c r="I202" i="2" s="1"/>
  <c r="O201" i="2"/>
  <c r="J201" i="2"/>
  <c r="L201" i="2" s="1"/>
  <c r="M201" i="2" s="1"/>
  <c r="F201" i="2"/>
  <c r="H201" i="2" s="1"/>
  <c r="I201" i="2" s="1"/>
  <c r="O200" i="2"/>
  <c r="J200" i="2"/>
  <c r="L200" i="2" s="1"/>
  <c r="M200" i="2" s="1"/>
  <c r="F200" i="2"/>
  <c r="H200" i="2" s="1"/>
  <c r="I200" i="2" s="1"/>
  <c r="O199" i="2"/>
  <c r="J199" i="2"/>
  <c r="L199" i="2" s="1"/>
  <c r="M199" i="2" s="1"/>
  <c r="F199" i="2"/>
  <c r="H199" i="2" s="1"/>
  <c r="I199" i="2" s="1"/>
  <c r="O198" i="2"/>
  <c r="J198" i="2"/>
  <c r="L198" i="2" s="1"/>
  <c r="M198" i="2" s="1"/>
  <c r="F198" i="2"/>
  <c r="H198" i="2" s="1"/>
  <c r="I198" i="2" s="1"/>
  <c r="O197" i="2"/>
  <c r="J197" i="2"/>
  <c r="L197" i="2" s="1"/>
  <c r="M197" i="2" s="1"/>
  <c r="F197" i="2"/>
  <c r="H197" i="2" s="1"/>
  <c r="I197" i="2" s="1"/>
  <c r="O196" i="2"/>
  <c r="J196" i="2"/>
  <c r="L196" i="2" s="1"/>
  <c r="M196" i="2" s="1"/>
  <c r="F196" i="2"/>
  <c r="H196" i="2" s="1"/>
  <c r="I196" i="2" s="1"/>
  <c r="O195" i="2"/>
  <c r="J195" i="2"/>
  <c r="L195" i="2" s="1"/>
  <c r="M195" i="2" s="1"/>
  <c r="F195" i="2"/>
  <c r="H195" i="2" s="1"/>
  <c r="I195" i="2" s="1"/>
  <c r="O194" i="2"/>
  <c r="J194" i="2"/>
  <c r="L194" i="2" s="1"/>
  <c r="M194" i="2" s="1"/>
  <c r="F194" i="2"/>
  <c r="H194" i="2" s="1"/>
  <c r="I194" i="2" s="1"/>
  <c r="O193" i="2"/>
  <c r="J193" i="2"/>
  <c r="L193" i="2" s="1"/>
  <c r="M193" i="2" s="1"/>
  <c r="F193" i="2"/>
  <c r="H193" i="2" s="1"/>
  <c r="I193" i="2" s="1"/>
  <c r="O192" i="2"/>
  <c r="J192" i="2"/>
  <c r="L192" i="2" s="1"/>
  <c r="M192" i="2" s="1"/>
  <c r="F192" i="2"/>
  <c r="H192" i="2" s="1"/>
  <c r="I192" i="2" s="1"/>
  <c r="O191" i="2"/>
  <c r="J191" i="2"/>
  <c r="L191" i="2" s="1"/>
  <c r="M191" i="2" s="1"/>
  <c r="F191" i="2"/>
  <c r="H191" i="2" s="1"/>
  <c r="I191" i="2" s="1"/>
  <c r="O190" i="2"/>
  <c r="J190" i="2"/>
  <c r="L190" i="2" s="1"/>
  <c r="M190" i="2" s="1"/>
  <c r="F190" i="2"/>
  <c r="O189" i="2"/>
  <c r="J189" i="2"/>
  <c r="L189" i="2" s="1"/>
  <c r="M189" i="2" s="1"/>
  <c r="F189" i="2"/>
  <c r="H189" i="2" s="1"/>
  <c r="I189" i="2" s="1"/>
  <c r="O188" i="2"/>
  <c r="J188" i="2"/>
  <c r="L188" i="2" s="1"/>
  <c r="M188" i="2" s="1"/>
  <c r="F188" i="2"/>
  <c r="H188" i="2" s="1"/>
  <c r="I188" i="2" s="1"/>
  <c r="O187" i="2"/>
  <c r="J187" i="2"/>
  <c r="L187" i="2" s="1"/>
  <c r="M187" i="2" s="1"/>
  <c r="F187" i="2"/>
  <c r="H187" i="2" s="1"/>
  <c r="I187" i="2" s="1"/>
  <c r="O186" i="2"/>
  <c r="J186" i="2"/>
  <c r="L186" i="2" s="1"/>
  <c r="M186" i="2" s="1"/>
  <c r="F186" i="2"/>
  <c r="H186" i="2" s="1"/>
  <c r="I186" i="2" s="1"/>
  <c r="O185" i="2"/>
  <c r="J185" i="2"/>
  <c r="L185" i="2" s="1"/>
  <c r="M185" i="2" s="1"/>
  <c r="F185" i="2"/>
  <c r="H185" i="2" s="1"/>
  <c r="I185" i="2" s="1"/>
  <c r="O184" i="2"/>
  <c r="J184" i="2"/>
  <c r="L184" i="2" s="1"/>
  <c r="M184" i="2" s="1"/>
  <c r="F184" i="2"/>
  <c r="H184" i="2" s="1"/>
  <c r="I184" i="2" s="1"/>
  <c r="O183" i="2"/>
  <c r="J183" i="2"/>
  <c r="L183" i="2" s="1"/>
  <c r="M183" i="2" s="1"/>
  <c r="F183" i="2"/>
  <c r="H183" i="2" s="1"/>
  <c r="I183" i="2" s="1"/>
  <c r="O182" i="2"/>
  <c r="J182" i="2"/>
  <c r="L182" i="2" s="1"/>
  <c r="M182" i="2" s="1"/>
  <c r="F182" i="2"/>
  <c r="H182" i="2" s="1"/>
  <c r="I182" i="2" s="1"/>
  <c r="O181" i="2"/>
  <c r="J181" i="2"/>
  <c r="L181" i="2" s="1"/>
  <c r="M181" i="2" s="1"/>
  <c r="F181" i="2"/>
  <c r="H181" i="2" s="1"/>
  <c r="I181" i="2" s="1"/>
  <c r="O180" i="2"/>
  <c r="J180" i="2"/>
  <c r="L180" i="2" s="1"/>
  <c r="M180" i="2" s="1"/>
  <c r="F180" i="2"/>
  <c r="H180" i="2" s="1"/>
  <c r="I180" i="2" s="1"/>
  <c r="O179" i="2"/>
  <c r="J179" i="2"/>
  <c r="L179" i="2" s="1"/>
  <c r="M179" i="2" s="1"/>
  <c r="F179" i="2"/>
  <c r="H179" i="2" s="1"/>
  <c r="I179" i="2" s="1"/>
  <c r="O178" i="2"/>
  <c r="J178" i="2"/>
  <c r="L178" i="2" s="1"/>
  <c r="M178" i="2" s="1"/>
  <c r="F178" i="2"/>
  <c r="H178" i="2" s="1"/>
  <c r="I178" i="2" s="1"/>
  <c r="O177" i="2"/>
  <c r="J177" i="2"/>
  <c r="L177" i="2" s="1"/>
  <c r="M177" i="2" s="1"/>
  <c r="F177" i="2"/>
  <c r="H177" i="2" s="1"/>
  <c r="I177" i="2" s="1"/>
  <c r="O176" i="2"/>
  <c r="J176" i="2"/>
  <c r="L176" i="2" s="1"/>
  <c r="M176" i="2" s="1"/>
  <c r="F176" i="2"/>
  <c r="H176" i="2" s="1"/>
  <c r="I176" i="2" s="1"/>
  <c r="O175" i="2"/>
  <c r="J175" i="2"/>
  <c r="L175" i="2" s="1"/>
  <c r="M175" i="2" s="1"/>
  <c r="F175" i="2"/>
  <c r="H175" i="2" s="1"/>
  <c r="I175" i="2" s="1"/>
  <c r="O174" i="2"/>
  <c r="J174" i="2"/>
  <c r="L174" i="2" s="1"/>
  <c r="M174" i="2" s="1"/>
  <c r="F174" i="2"/>
  <c r="H174" i="2" s="1"/>
  <c r="I174" i="2" s="1"/>
  <c r="O173" i="2"/>
  <c r="J173" i="2"/>
  <c r="L173" i="2" s="1"/>
  <c r="M173" i="2" s="1"/>
  <c r="F173" i="2"/>
  <c r="H173" i="2" s="1"/>
  <c r="I173" i="2" s="1"/>
  <c r="O172" i="2"/>
  <c r="J172" i="2"/>
  <c r="L172" i="2" s="1"/>
  <c r="M172" i="2" s="1"/>
  <c r="F172" i="2"/>
  <c r="H172" i="2" s="1"/>
  <c r="I172" i="2" s="1"/>
  <c r="O171" i="2"/>
  <c r="J171" i="2"/>
  <c r="L171" i="2" s="1"/>
  <c r="M171" i="2" s="1"/>
  <c r="F171" i="2"/>
  <c r="H171" i="2" s="1"/>
  <c r="I171" i="2" s="1"/>
  <c r="O170" i="2"/>
  <c r="J170" i="2"/>
  <c r="L170" i="2" s="1"/>
  <c r="M170" i="2" s="1"/>
  <c r="F170" i="2"/>
  <c r="H170" i="2" s="1"/>
  <c r="I170" i="2" s="1"/>
  <c r="O169" i="2"/>
  <c r="J169" i="2"/>
  <c r="L169" i="2" s="1"/>
  <c r="M169" i="2" s="1"/>
  <c r="F169" i="2"/>
  <c r="H169" i="2" s="1"/>
  <c r="I169" i="2" s="1"/>
  <c r="O168" i="2"/>
  <c r="J168" i="2"/>
  <c r="L168" i="2" s="1"/>
  <c r="M168" i="2" s="1"/>
  <c r="F168" i="2"/>
  <c r="H168" i="2" s="1"/>
  <c r="I168" i="2" s="1"/>
  <c r="O167" i="2"/>
  <c r="J167" i="2"/>
  <c r="L167" i="2" s="1"/>
  <c r="M167" i="2" s="1"/>
  <c r="F167" i="2"/>
  <c r="H167" i="2" s="1"/>
  <c r="I167" i="2" s="1"/>
  <c r="O166" i="2"/>
  <c r="J166" i="2"/>
  <c r="L166" i="2" s="1"/>
  <c r="M166" i="2" s="1"/>
  <c r="F166" i="2"/>
  <c r="H166" i="2" s="1"/>
  <c r="I166" i="2" s="1"/>
  <c r="O165" i="2"/>
  <c r="J165" i="2"/>
  <c r="L165" i="2" s="1"/>
  <c r="M165" i="2" s="1"/>
  <c r="F165" i="2"/>
  <c r="H165" i="2" s="1"/>
  <c r="I165" i="2" s="1"/>
  <c r="O164" i="2"/>
  <c r="J164" i="2"/>
  <c r="L164" i="2" s="1"/>
  <c r="M164" i="2" s="1"/>
  <c r="F164" i="2"/>
  <c r="H164" i="2" s="1"/>
  <c r="I164" i="2" s="1"/>
  <c r="O163" i="2"/>
  <c r="J163" i="2"/>
  <c r="L163" i="2" s="1"/>
  <c r="M163" i="2" s="1"/>
  <c r="F163" i="2"/>
  <c r="H163" i="2" s="1"/>
  <c r="I163" i="2" s="1"/>
  <c r="O162" i="2"/>
  <c r="J162" i="2"/>
  <c r="L162" i="2" s="1"/>
  <c r="M162" i="2" s="1"/>
  <c r="F162" i="2"/>
  <c r="H162" i="2" s="1"/>
  <c r="I162" i="2" s="1"/>
  <c r="O161" i="2"/>
  <c r="J161" i="2"/>
  <c r="L161" i="2" s="1"/>
  <c r="M161" i="2" s="1"/>
  <c r="F161" i="2"/>
  <c r="H161" i="2" s="1"/>
  <c r="I161" i="2" s="1"/>
  <c r="O160" i="2"/>
  <c r="J160" i="2"/>
  <c r="L160" i="2" s="1"/>
  <c r="M160" i="2" s="1"/>
  <c r="F160" i="2"/>
  <c r="H160" i="2" s="1"/>
  <c r="I160" i="2" s="1"/>
  <c r="O159" i="2"/>
  <c r="J159" i="2"/>
  <c r="L159" i="2" s="1"/>
  <c r="M159" i="2" s="1"/>
  <c r="F159" i="2"/>
  <c r="H159" i="2" s="1"/>
  <c r="I159" i="2" s="1"/>
  <c r="O158" i="2"/>
  <c r="J158" i="2"/>
  <c r="L158" i="2" s="1"/>
  <c r="M158" i="2" s="1"/>
  <c r="F158" i="2"/>
  <c r="H158" i="2" s="1"/>
  <c r="I158" i="2" s="1"/>
  <c r="O157" i="2"/>
  <c r="J157" i="2"/>
  <c r="L157" i="2" s="1"/>
  <c r="M157" i="2" s="1"/>
  <c r="F157" i="2"/>
  <c r="H157" i="2" s="1"/>
  <c r="I157" i="2" s="1"/>
  <c r="O156" i="2"/>
  <c r="J156" i="2"/>
  <c r="L156" i="2" s="1"/>
  <c r="M156" i="2" s="1"/>
  <c r="F156" i="2"/>
  <c r="H156" i="2" s="1"/>
  <c r="I156" i="2" s="1"/>
  <c r="O155" i="2"/>
  <c r="J155" i="2"/>
  <c r="L155" i="2" s="1"/>
  <c r="M155" i="2" s="1"/>
  <c r="F155" i="2"/>
  <c r="H155" i="2" s="1"/>
  <c r="I155" i="2" s="1"/>
  <c r="O154" i="2"/>
  <c r="J154" i="2"/>
  <c r="L154" i="2" s="1"/>
  <c r="M154" i="2" s="1"/>
  <c r="F154" i="2"/>
  <c r="H154" i="2" s="1"/>
  <c r="I154" i="2" s="1"/>
  <c r="O153" i="2"/>
  <c r="J153" i="2"/>
  <c r="L153" i="2" s="1"/>
  <c r="M153" i="2" s="1"/>
  <c r="F153" i="2"/>
  <c r="H153" i="2" s="1"/>
  <c r="I153" i="2" s="1"/>
  <c r="O152" i="2"/>
  <c r="J152" i="2"/>
  <c r="L152" i="2" s="1"/>
  <c r="M152" i="2" s="1"/>
  <c r="F152" i="2"/>
  <c r="H152" i="2" s="1"/>
  <c r="I152" i="2" s="1"/>
  <c r="O151" i="2"/>
  <c r="J151" i="2"/>
  <c r="L151" i="2" s="1"/>
  <c r="M151" i="2" s="1"/>
  <c r="F151" i="2"/>
  <c r="H151" i="2" s="1"/>
  <c r="I151" i="2" s="1"/>
  <c r="O150" i="2"/>
  <c r="J150" i="2"/>
  <c r="L150" i="2" s="1"/>
  <c r="M150" i="2" s="1"/>
  <c r="F150" i="2"/>
  <c r="H150" i="2" s="1"/>
  <c r="I150" i="2" s="1"/>
  <c r="O149" i="2"/>
  <c r="J149" i="2"/>
  <c r="L149" i="2" s="1"/>
  <c r="M149" i="2" s="1"/>
  <c r="F149" i="2"/>
  <c r="H149" i="2" s="1"/>
  <c r="I149" i="2" s="1"/>
  <c r="O148" i="2"/>
  <c r="J148" i="2"/>
  <c r="L148" i="2" s="1"/>
  <c r="M148" i="2" s="1"/>
  <c r="F148" i="2"/>
  <c r="H148" i="2" s="1"/>
  <c r="I148" i="2" s="1"/>
  <c r="O147" i="2"/>
  <c r="J147" i="2"/>
  <c r="L147" i="2" s="1"/>
  <c r="M147" i="2" s="1"/>
  <c r="F147" i="2"/>
  <c r="H147" i="2" s="1"/>
  <c r="I147" i="2" s="1"/>
  <c r="O146" i="2"/>
  <c r="J146" i="2"/>
  <c r="L146" i="2" s="1"/>
  <c r="M146" i="2" s="1"/>
  <c r="F146" i="2"/>
  <c r="H146" i="2" s="1"/>
  <c r="I146" i="2" s="1"/>
  <c r="O145" i="2"/>
  <c r="J145" i="2"/>
  <c r="L145" i="2" s="1"/>
  <c r="M145" i="2" s="1"/>
  <c r="F145" i="2"/>
  <c r="H145" i="2" s="1"/>
  <c r="I145" i="2" s="1"/>
  <c r="O144" i="2"/>
  <c r="J144" i="2"/>
  <c r="L144" i="2" s="1"/>
  <c r="M144" i="2" s="1"/>
  <c r="F144" i="2"/>
  <c r="H144" i="2" s="1"/>
  <c r="I144" i="2" s="1"/>
  <c r="O143" i="2"/>
  <c r="J143" i="2"/>
  <c r="L143" i="2" s="1"/>
  <c r="M143" i="2" s="1"/>
  <c r="F143" i="2"/>
  <c r="H143" i="2" s="1"/>
  <c r="I143" i="2" s="1"/>
  <c r="O142" i="2"/>
  <c r="J142" i="2"/>
  <c r="L142" i="2" s="1"/>
  <c r="M142" i="2" s="1"/>
  <c r="F142" i="2"/>
  <c r="H142" i="2" s="1"/>
  <c r="I142" i="2" s="1"/>
  <c r="O141" i="2"/>
  <c r="J141" i="2"/>
  <c r="L141" i="2" s="1"/>
  <c r="M141" i="2" s="1"/>
  <c r="F141" i="2"/>
  <c r="H141" i="2" s="1"/>
  <c r="I141" i="2" s="1"/>
  <c r="O140" i="2"/>
  <c r="J140" i="2"/>
  <c r="L140" i="2" s="1"/>
  <c r="M140" i="2" s="1"/>
  <c r="F140" i="2"/>
  <c r="H140" i="2" s="1"/>
  <c r="I140" i="2" s="1"/>
  <c r="O139" i="2"/>
  <c r="J139" i="2"/>
  <c r="L139" i="2" s="1"/>
  <c r="M139" i="2" s="1"/>
  <c r="F139" i="2"/>
  <c r="H139" i="2" s="1"/>
  <c r="I139" i="2" s="1"/>
  <c r="O138" i="2"/>
  <c r="J138" i="2"/>
  <c r="L138" i="2" s="1"/>
  <c r="M138" i="2" s="1"/>
  <c r="F138" i="2"/>
  <c r="H138" i="2" s="1"/>
  <c r="I138" i="2" s="1"/>
  <c r="O137" i="2"/>
  <c r="J137" i="2"/>
  <c r="L137" i="2" s="1"/>
  <c r="M137" i="2" s="1"/>
  <c r="F137" i="2"/>
  <c r="H137" i="2" s="1"/>
  <c r="I137" i="2" s="1"/>
  <c r="O136" i="2"/>
  <c r="J136" i="2"/>
  <c r="L136" i="2" s="1"/>
  <c r="M136" i="2" s="1"/>
  <c r="F136" i="2"/>
  <c r="H136" i="2" s="1"/>
  <c r="I136" i="2" s="1"/>
  <c r="O135" i="2"/>
  <c r="J135" i="2"/>
  <c r="L135" i="2" s="1"/>
  <c r="M135" i="2" s="1"/>
  <c r="F135" i="2"/>
  <c r="H135" i="2" s="1"/>
  <c r="I135" i="2" s="1"/>
  <c r="O134" i="2"/>
  <c r="J134" i="2"/>
  <c r="L134" i="2" s="1"/>
  <c r="M134" i="2" s="1"/>
  <c r="F134" i="2"/>
  <c r="H134" i="2" s="1"/>
  <c r="I134" i="2" s="1"/>
  <c r="O133" i="2"/>
  <c r="J133" i="2"/>
  <c r="L133" i="2" s="1"/>
  <c r="M133" i="2" s="1"/>
  <c r="F133" i="2"/>
  <c r="H133" i="2" s="1"/>
  <c r="I133" i="2" s="1"/>
  <c r="O132" i="2"/>
  <c r="J132" i="2"/>
  <c r="L132" i="2" s="1"/>
  <c r="M132" i="2" s="1"/>
  <c r="F132" i="2"/>
  <c r="H132" i="2" s="1"/>
  <c r="I132" i="2" s="1"/>
  <c r="O131" i="2"/>
  <c r="J131" i="2"/>
  <c r="L131" i="2" s="1"/>
  <c r="M131" i="2" s="1"/>
  <c r="F131" i="2"/>
  <c r="H131" i="2" s="1"/>
  <c r="I131" i="2" s="1"/>
  <c r="O130" i="2"/>
  <c r="J130" i="2"/>
  <c r="L130" i="2" s="1"/>
  <c r="M130" i="2" s="1"/>
  <c r="F130" i="2"/>
  <c r="H130" i="2" s="1"/>
  <c r="I130" i="2" s="1"/>
  <c r="O129" i="2"/>
  <c r="J129" i="2"/>
  <c r="L129" i="2" s="1"/>
  <c r="M129" i="2" s="1"/>
  <c r="F129" i="2"/>
  <c r="H129" i="2" s="1"/>
  <c r="I129" i="2" s="1"/>
  <c r="O128" i="2"/>
  <c r="J128" i="2"/>
  <c r="L128" i="2" s="1"/>
  <c r="M128" i="2" s="1"/>
  <c r="F128" i="2"/>
  <c r="H128" i="2" s="1"/>
  <c r="I128" i="2" s="1"/>
  <c r="O127" i="2"/>
  <c r="J127" i="2"/>
  <c r="L127" i="2" s="1"/>
  <c r="M127" i="2" s="1"/>
  <c r="F127" i="2"/>
  <c r="H127" i="2" s="1"/>
  <c r="I127" i="2" s="1"/>
  <c r="O126" i="2"/>
  <c r="J126" i="2"/>
  <c r="L126" i="2" s="1"/>
  <c r="M126" i="2" s="1"/>
  <c r="F126" i="2"/>
  <c r="H126" i="2" s="1"/>
  <c r="I126" i="2" s="1"/>
  <c r="O125" i="2"/>
  <c r="J125" i="2"/>
  <c r="L125" i="2" s="1"/>
  <c r="M125" i="2" s="1"/>
  <c r="F125" i="2"/>
  <c r="H125" i="2" s="1"/>
  <c r="I125" i="2" s="1"/>
  <c r="O124" i="2"/>
  <c r="J124" i="2"/>
  <c r="L124" i="2" s="1"/>
  <c r="M124" i="2" s="1"/>
  <c r="F124" i="2"/>
  <c r="H124" i="2" s="1"/>
  <c r="I124" i="2" s="1"/>
  <c r="O123" i="2"/>
  <c r="J123" i="2"/>
  <c r="L123" i="2" s="1"/>
  <c r="M123" i="2" s="1"/>
  <c r="F123" i="2"/>
  <c r="H123" i="2" s="1"/>
  <c r="I123" i="2" s="1"/>
  <c r="O122" i="2"/>
  <c r="J122" i="2"/>
  <c r="L122" i="2" s="1"/>
  <c r="M122" i="2" s="1"/>
  <c r="F122" i="2"/>
  <c r="H122" i="2" s="1"/>
  <c r="I122" i="2" s="1"/>
  <c r="O121" i="2"/>
  <c r="J121" i="2"/>
  <c r="L121" i="2" s="1"/>
  <c r="M121" i="2" s="1"/>
  <c r="F121" i="2"/>
  <c r="H121" i="2" s="1"/>
  <c r="I121" i="2" s="1"/>
  <c r="O120" i="2"/>
  <c r="J120" i="2"/>
  <c r="L120" i="2" s="1"/>
  <c r="M120" i="2" s="1"/>
  <c r="F120" i="2"/>
  <c r="H120" i="2" s="1"/>
  <c r="I120" i="2" s="1"/>
  <c r="O119" i="2"/>
  <c r="J119" i="2"/>
  <c r="L119" i="2" s="1"/>
  <c r="M119" i="2" s="1"/>
  <c r="F119" i="2"/>
  <c r="H119" i="2" s="1"/>
  <c r="I119" i="2" s="1"/>
  <c r="O118" i="2"/>
  <c r="J118" i="2"/>
  <c r="L118" i="2" s="1"/>
  <c r="M118" i="2" s="1"/>
  <c r="F118" i="2"/>
  <c r="H118" i="2" s="1"/>
  <c r="I118" i="2" s="1"/>
  <c r="O117" i="2"/>
  <c r="J117" i="2"/>
  <c r="L117" i="2" s="1"/>
  <c r="M117" i="2" s="1"/>
  <c r="F117" i="2"/>
  <c r="H117" i="2" s="1"/>
  <c r="I117" i="2" s="1"/>
  <c r="O116" i="2"/>
  <c r="J116" i="2"/>
  <c r="L116" i="2" s="1"/>
  <c r="M116" i="2" s="1"/>
  <c r="F116" i="2"/>
  <c r="H116" i="2" s="1"/>
  <c r="I116" i="2" s="1"/>
  <c r="O115" i="2"/>
  <c r="J115" i="2"/>
  <c r="L115" i="2" s="1"/>
  <c r="M115" i="2" s="1"/>
  <c r="F115" i="2"/>
  <c r="H115" i="2" s="1"/>
  <c r="I115" i="2" s="1"/>
  <c r="O114" i="2"/>
  <c r="J114" i="2"/>
  <c r="L114" i="2" s="1"/>
  <c r="M114" i="2" s="1"/>
  <c r="F114" i="2"/>
  <c r="H114" i="2" s="1"/>
  <c r="I114" i="2" s="1"/>
  <c r="O113" i="2"/>
  <c r="J113" i="2"/>
  <c r="L113" i="2" s="1"/>
  <c r="M113" i="2" s="1"/>
  <c r="F113" i="2"/>
  <c r="H113" i="2" s="1"/>
  <c r="I113" i="2" s="1"/>
  <c r="O112" i="2"/>
  <c r="J112" i="2"/>
  <c r="L112" i="2" s="1"/>
  <c r="M112" i="2" s="1"/>
  <c r="F112" i="2"/>
  <c r="H112" i="2" s="1"/>
  <c r="I112" i="2" s="1"/>
  <c r="O111" i="2"/>
  <c r="J111" i="2"/>
  <c r="L111" i="2" s="1"/>
  <c r="M111" i="2" s="1"/>
  <c r="F111" i="2"/>
  <c r="H111" i="2" s="1"/>
  <c r="I111" i="2" s="1"/>
  <c r="O110" i="2"/>
  <c r="J110" i="2"/>
  <c r="L110" i="2" s="1"/>
  <c r="M110" i="2" s="1"/>
  <c r="F110" i="2"/>
  <c r="H110" i="2" s="1"/>
  <c r="I110" i="2" s="1"/>
  <c r="O109" i="2"/>
  <c r="J109" i="2"/>
  <c r="L109" i="2" s="1"/>
  <c r="M109" i="2" s="1"/>
  <c r="F109" i="2"/>
  <c r="H109" i="2" s="1"/>
  <c r="I109" i="2" s="1"/>
  <c r="O108" i="2"/>
  <c r="J108" i="2"/>
  <c r="L108" i="2" s="1"/>
  <c r="M108" i="2" s="1"/>
  <c r="F108" i="2"/>
  <c r="H108" i="2" s="1"/>
  <c r="I108" i="2" s="1"/>
  <c r="O107" i="2"/>
  <c r="J107" i="2"/>
  <c r="L107" i="2" s="1"/>
  <c r="M107" i="2" s="1"/>
  <c r="F107" i="2"/>
  <c r="H107" i="2" s="1"/>
  <c r="I107" i="2" s="1"/>
  <c r="O106" i="2"/>
  <c r="J106" i="2"/>
  <c r="L106" i="2" s="1"/>
  <c r="M106" i="2" s="1"/>
  <c r="F106" i="2"/>
  <c r="H106" i="2" s="1"/>
  <c r="I106" i="2" s="1"/>
  <c r="O105" i="2"/>
  <c r="J105" i="2"/>
  <c r="L105" i="2" s="1"/>
  <c r="M105" i="2" s="1"/>
  <c r="F105" i="2"/>
  <c r="H105" i="2" s="1"/>
  <c r="I105" i="2" s="1"/>
  <c r="O104" i="2"/>
  <c r="J104" i="2"/>
  <c r="L104" i="2" s="1"/>
  <c r="M104" i="2" s="1"/>
  <c r="F104" i="2"/>
  <c r="H104" i="2" s="1"/>
  <c r="I104" i="2" s="1"/>
  <c r="O103" i="2"/>
  <c r="J103" i="2"/>
  <c r="L103" i="2" s="1"/>
  <c r="M103" i="2" s="1"/>
  <c r="F103" i="2"/>
  <c r="H103" i="2" s="1"/>
  <c r="I103" i="2" s="1"/>
  <c r="O102" i="2"/>
  <c r="J102" i="2"/>
  <c r="L102" i="2" s="1"/>
  <c r="M102" i="2" s="1"/>
  <c r="F102" i="2"/>
  <c r="H102" i="2" s="1"/>
  <c r="I102" i="2" s="1"/>
  <c r="O101" i="2"/>
  <c r="J101" i="2"/>
  <c r="L101" i="2" s="1"/>
  <c r="M101" i="2" s="1"/>
  <c r="F101" i="2"/>
  <c r="H101" i="2" s="1"/>
  <c r="I101" i="2" s="1"/>
  <c r="O100" i="2"/>
  <c r="J100" i="2"/>
  <c r="L100" i="2" s="1"/>
  <c r="M100" i="2" s="1"/>
  <c r="F100" i="2"/>
  <c r="H100" i="2" s="1"/>
  <c r="I100" i="2" s="1"/>
  <c r="O99" i="2"/>
  <c r="J99" i="2"/>
  <c r="L99" i="2" s="1"/>
  <c r="M99" i="2" s="1"/>
  <c r="F99" i="2"/>
  <c r="H99" i="2" s="1"/>
  <c r="I99" i="2" s="1"/>
  <c r="O98" i="2"/>
  <c r="J98" i="2"/>
  <c r="L98" i="2" s="1"/>
  <c r="M98" i="2" s="1"/>
  <c r="F98" i="2"/>
  <c r="H98" i="2" s="1"/>
  <c r="I98" i="2" s="1"/>
  <c r="O97" i="2"/>
  <c r="J97" i="2"/>
  <c r="L97" i="2" s="1"/>
  <c r="M97" i="2" s="1"/>
  <c r="F97" i="2"/>
  <c r="H97" i="2" s="1"/>
  <c r="I97" i="2" s="1"/>
  <c r="O96" i="2"/>
  <c r="J96" i="2"/>
  <c r="L96" i="2" s="1"/>
  <c r="M96" i="2" s="1"/>
  <c r="F96" i="2"/>
  <c r="H96" i="2" s="1"/>
  <c r="I96" i="2" s="1"/>
  <c r="O95" i="2"/>
  <c r="J95" i="2"/>
  <c r="L95" i="2" s="1"/>
  <c r="M95" i="2" s="1"/>
  <c r="F95" i="2"/>
  <c r="H95" i="2" s="1"/>
  <c r="I95" i="2" s="1"/>
  <c r="O94" i="2"/>
  <c r="J94" i="2"/>
  <c r="L94" i="2" s="1"/>
  <c r="M94" i="2" s="1"/>
  <c r="F94" i="2"/>
  <c r="H94" i="2" s="1"/>
  <c r="I94" i="2" s="1"/>
  <c r="O93" i="2"/>
  <c r="J93" i="2"/>
  <c r="L93" i="2" s="1"/>
  <c r="M93" i="2" s="1"/>
  <c r="F93" i="2"/>
  <c r="H93" i="2" s="1"/>
  <c r="I93" i="2" s="1"/>
  <c r="O92" i="2"/>
  <c r="J92" i="2"/>
  <c r="L92" i="2" s="1"/>
  <c r="M92" i="2" s="1"/>
  <c r="F92" i="2"/>
  <c r="H92" i="2" s="1"/>
  <c r="I92" i="2" s="1"/>
  <c r="O91" i="2"/>
  <c r="J91" i="2"/>
  <c r="L91" i="2" s="1"/>
  <c r="M91" i="2" s="1"/>
  <c r="F91" i="2"/>
  <c r="H91" i="2" s="1"/>
  <c r="I91" i="2" s="1"/>
  <c r="O90" i="2"/>
  <c r="J90" i="2"/>
  <c r="L90" i="2" s="1"/>
  <c r="M90" i="2" s="1"/>
  <c r="F90" i="2"/>
  <c r="H90" i="2" s="1"/>
  <c r="I90" i="2" s="1"/>
  <c r="O89" i="2"/>
  <c r="J89" i="2"/>
  <c r="L89" i="2" s="1"/>
  <c r="M89" i="2" s="1"/>
  <c r="F89" i="2"/>
  <c r="H89" i="2" s="1"/>
  <c r="I89" i="2" s="1"/>
  <c r="O88" i="2"/>
  <c r="J88" i="2"/>
  <c r="L88" i="2" s="1"/>
  <c r="M88" i="2" s="1"/>
  <c r="F88" i="2"/>
  <c r="H88" i="2" s="1"/>
  <c r="I88" i="2" s="1"/>
  <c r="O87" i="2"/>
  <c r="J87" i="2"/>
  <c r="L87" i="2" s="1"/>
  <c r="M87" i="2" s="1"/>
  <c r="F87" i="2"/>
  <c r="H87" i="2" s="1"/>
  <c r="I87" i="2" s="1"/>
  <c r="O86" i="2"/>
  <c r="J86" i="2"/>
  <c r="L86" i="2" s="1"/>
  <c r="M86" i="2" s="1"/>
  <c r="F86" i="2"/>
  <c r="H86" i="2" s="1"/>
  <c r="I86" i="2" s="1"/>
  <c r="O85" i="2"/>
  <c r="J85" i="2"/>
  <c r="L85" i="2" s="1"/>
  <c r="M85" i="2" s="1"/>
  <c r="F85" i="2"/>
  <c r="H85" i="2" s="1"/>
  <c r="I85" i="2" s="1"/>
  <c r="O84" i="2"/>
  <c r="J84" i="2"/>
  <c r="L84" i="2" s="1"/>
  <c r="M84" i="2" s="1"/>
  <c r="F84" i="2"/>
  <c r="H84" i="2" s="1"/>
  <c r="I84" i="2" s="1"/>
  <c r="O83" i="2"/>
  <c r="J83" i="2"/>
  <c r="L83" i="2" s="1"/>
  <c r="M83" i="2" s="1"/>
  <c r="F83" i="2"/>
  <c r="H83" i="2" s="1"/>
  <c r="I83" i="2" s="1"/>
  <c r="O82" i="2"/>
  <c r="J82" i="2"/>
  <c r="L82" i="2" s="1"/>
  <c r="M82" i="2" s="1"/>
  <c r="F82" i="2"/>
  <c r="H82" i="2" s="1"/>
  <c r="I82" i="2" s="1"/>
  <c r="O81" i="2"/>
  <c r="J81" i="2"/>
  <c r="L81" i="2" s="1"/>
  <c r="M81" i="2" s="1"/>
  <c r="F81" i="2"/>
  <c r="H81" i="2" s="1"/>
  <c r="I81" i="2" s="1"/>
  <c r="O80" i="2"/>
  <c r="J80" i="2"/>
  <c r="L80" i="2" s="1"/>
  <c r="M80" i="2" s="1"/>
  <c r="F80" i="2"/>
  <c r="H80" i="2" s="1"/>
  <c r="I80" i="2" s="1"/>
  <c r="O79" i="2"/>
  <c r="J79" i="2"/>
  <c r="L79" i="2" s="1"/>
  <c r="M79" i="2" s="1"/>
  <c r="F79" i="2"/>
  <c r="H79" i="2" s="1"/>
  <c r="I79" i="2" s="1"/>
  <c r="O78" i="2"/>
  <c r="J78" i="2"/>
  <c r="L78" i="2" s="1"/>
  <c r="M78" i="2" s="1"/>
  <c r="F78" i="2"/>
  <c r="H78" i="2" s="1"/>
  <c r="I78" i="2" s="1"/>
  <c r="O77" i="2"/>
  <c r="J77" i="2"/>
  <c r="L77" i="2" s="1"/>
  <c r="M77" i="2" s="1"/>
  <c r="F77" i="2"/>
  <c r="H77" i="2" s="1"/>
  <c r="I77" i="2" s="1"/>
  <c r="O76" i="2"/>
  <c r="J76" i="2"/>
  <c r="L76" i="2" s="1"/>
  <c r="M76" i="2" s="1"/>
  <c r="F76" i="2"/>
  <c r="H76" i="2" s="1"/>
  <c r="I76" i="2" s="1"/>
  <c r="O75" i="2"/>
  <c r="J75" i="2"/>
  <c r="L75" i="2" s="1"/>
  <c r="M75" i="2" s="1"/>
  <c r="F75" i="2"/>
  <c r="H75" i="2" s="1"/>
  <c r="I75" i="2" s="1"/>
  <c r="O74" i="2"/>
  <c r="J74" i="2"/>
  <c r="L74" i="2" s="1"/>
  <c r="M74" i="2" s="1"/>
  <c r="F74" i="2"/>
  <c r="H74" i="2" s="1"/>
  <c r="I74" i="2" s="1"/>
  <c r="O73" i="2"/>
  <c r="J73" i="2"/>
  <c r="L73" i="2" s="1"/>
  <c r="M73" i="2" s="1"/>
  <c r="F73" i="2"/>
  <c r="H73" i="2" s="1"/>
  <c r="I73" i="2" s="1"/>
  <c r="O72" i="2"/>
  <c r="J72" i="2"/>
  <c r="L72" i="2" s="1"/>
  <c r="M72" i="2" s="1"/>
  <c r="F72" i="2"/>
  <c r="H72" i="2" s="1"/>
  <c r="I72" i="2" s="1"/>
  <c r="O71" i="2"/>
  <c r="J71" i="2"/>
  <c r="L71" i="2" s="1"/>
  <c r="M71" i="2" s="1"/>
  <c r="F71" i="2"/>
  <c r="H71" i="2" s="1"/>
  <c r="I71" i="2" s="1"/>
  <c r="O70" i="2"/>
  <c r="J70" i="2"/>
  <c r="L70" i="2" s="1"/>
  <c r="M70" i="2" s="1"/>
  <c r="F70" i="2"/>
  <c r="H70" i="2" s="1"/>
  <c r="I70" i="2" s="1"/>
  <c r="O69" i="2"/>
  <c r="J69" i="2"/>
  <c r="L69" i="2" s="1"/>
  <c r="M69" i="2" s="1"/>
  <c r="F69" i="2"/>
  <c r="H69" i="2" s="1"/>
  <c r="I69" i="2" s="1"/>
  <c r="O68" i="2"/>
  <c r="J68" i="2"/>
  <c r="L68" i="2" s="1"/>
  <c r="M68" i="2" s="1"/>
  <c r="F68" i="2"/>
  <c r="H68" i="2" s="1"/>
  <c r="I68" i="2" s="1"/>
  <c r="O67" i="2"/>
  <c r="J67" i="2"/>
  <c r="L67" i="2" s="1"/>
  <c r="M67" i="2" s="1"/>
  <c r="F67" i="2"/>
  <c r="H67" i="2" s="1"/>
  <c r="I67" i="2" s="1"/>
  <c r="O66" i="2"/>
  <c r="J66" i="2"/>
  <c r="L66" i="2" s="1"/>
  <c r="M66" i="2" s="1"/>
  <c r="F66" i="2"/>
  <c r="H66" i="2" s="1"/>
  <c r="I66" i="2" s="1"/>
  <c r="O65" i="2"/>
  <c r="J65" i="2"/>
  <c r="L65" i="2" s="1"/>
  <c r="M65" i="2" s="1"/>
  <c r="F65" i="2"/>
  <c r="H65" i="2" s="1"/>
  <c r="I65" i="2" s="1"/>
  <c r="O64" i="2"/>
  <c r="J64" i="2"/>
  <c r="L64" i="2" s="1"/>
  <c r="M64" i="2" s="1"/>
  <c r="F64" i="2"/>
  <c r="H64" i="2" s="1"/>
  <c r="I64" i="2" s="1"/>
  <c r="O63" i="2"/>
  <c r="J63" i="2"/>
  <c r="L63" i="2" s="1"/>
  <c r="M63" i="2" s="1"/>
  <c r="F63" i="2"/>
  <c r="H63" i="2" s="1"/>
  <c r="I63" i="2" s="1"/>
  <c r="O62" i="2"/>
  <c r="J62" i="2"/>
  <c r="L62" i="2" s="1"/>
  <c r="M62" i="2" s="1"/>
  <c r="F62" i="2"/>
  <c r="H62" i="2" s="1"/>
  <c r="I62" i="2" s="1"/>
  <c r="O61" i="2"/>
  <c r="J61" i="2"/>
  <c r="L61" i="2" s="1"/>
  <c r="M61" i="2" s="1"/>
  <c r="F61" i="2"/>
  <c r="H61" i="2" s="1"/>
  <c r="I61" i="2" s="1"/>
  <c r="O60" i="2"/>
  <c r="J60" i="2"/>
  <c r="L60" i="2" s="1"/>
  <c r="M60" i="2" s="1"/>
  <c r="F60" i="2"/>
  <c r="H60" i="2" s="1"/>
  <c r="I60" i="2" s="1"/>
  <c r="O59" i="2"/>
  <c r="J59" i="2"/>
  <c r="L59" i="2" s="1"/>
  <c r="M59" i="2" s="1"/>
  <c r="F59" i="2"/>
  <c r="H59" i="2" s="1"/>
  <c r="I59" i="2" s="1"/>
  <c r="O58" i="2"/>
  <c r="J58" i="2"/>
  <c r="L58" i="2" s="1"/>
  <c r="M58" i="2" s="1"/>
  <c r="F58" i="2"/>
  <c r="H58" i="2" s="1"/>
  <c r="I58" i="2" s="1"/>
  <c r="O57" i="2"/>
  <c r="J57" i="2"/>
  <c r="L57" i="2" s="1"/>
  <c r="M57" i="2" s="1"/>
  <c r="F57" i="2"/>
  <c r="H57" i="2" s="1"/>
  <c r="I57" i="2" s="1"/>
  <c r="O56" i="2"/>
  <c r="J56" i="2"/>
  <c r="L56" i="2" s="1"/>
  <c r="M56" i="2" s="1"/>
  <c r="F56" i="2"/>
  <c r="H56" i="2" s="1"/>
  <c r="I56" i="2" s="1"/>
  <c r="O55" i="2"/>
  <c r="J55" i="2"/>
  <c r="L55" i="2" s="1"/>
  <c r="M55" i="2" s="1"/>
  <c r="F55" i="2"/>
  <c r="H55" i="2" s="1"/>
  <c r="I55" i="2" s="1"/>
  <c r="O54" i="2"/>
  <c r="J54" i="2"/>
  <c r="L54" i="2" s="1"/>
  <c r="M54" i="2" s="1"/>
  <c r="F54" i="2"/>
  <c r="H54" i="2" s="1"/>
  <c r="I54" i="2" s="1"/>
  <c r="O53" i="2"/>
  <c r="J53" i="2"/>
  <c r="L53" i="2" s="1"/>
  <c r="M53" i="2" s="1"/>
  <c r="F53" i="2"/>
  <c r="H53" i="2" s="1"/>
  <c r="I53" i="2" s="1"/>
  <c r="O52" i="2"/>
  <c r="J52" i="2"/>
  <c r="L52" i="2" s="1"/>
  <c r="M52" i="2" s="1"/>
  <c r="F52" i="2"/>
  <c r="H52" i="2" s="1"/>
  <c r="I52" i="2" s="1"/>
  <c r="O51" i="2"/>
  <c r="J51" i="2"/>
  <c r="L51" i="2" s="1"/>
  <c r="M51" i="2" s="1"/>
  <c r="F51" i="2"/>
  <c r="H51" i="2" s="1"/>
  <c r="I51" i="2" s="1"/>
  <c r="O50" i="2"/>
  <c r="J50" i="2"/>
  <c r="L50" i="2" s="1"/>
  <c r="M50" i="2" s="1"/>
  <c r="F50" i="2"/>
  <c r="H50" i="2" s="1"/>
  <c r="I50" i="2" s="1"/>
  <c r="O49" i="2"/>
  <c r="J49" i="2"/>
  <c r="L49" i="2" s="1"/>
  <c r="M49" i="2" s="1"/>
  <c r="F49" i="2"/>
  <c r="H49" i="2" s="1"/>
  <c r="I49" i="2" s="1"/>
  <c r="O48" i="2"/>
  <c r="J48" i="2"/>
  <c r="L48" i="2" s="1"/>
  <c r="M48" i="2" s="1"/>
  <c r="F48" i="2"/>
  <c r="H48" i="2" s="1"/>
  <c r="I48" i="2" s="1"/>
  <c r="O47" i="2"/>
  <c r="J47" i="2"/>
  <c r="L47" i="2" s="1"/>
  <c r="M47" i="2" s="1"/>
  <c r="F47" i="2"/>
  <c r="H47" i="2" s="1"/>
  <c r="I47" i="2" s="1"/>
  <c r="O46" i="2"/>
  <c r="J46" i="2"/>
  <c r="L46" i="2" s="1"/>
  <c r="M46" i="2" s="1"/>
  <c r="F46" i="2"/>
  <c r="H46" i="2" s="1"/>
  <c r="I46" i="2" s="1"/>
  <c r="O45" i="2"/>
  <c r="J45" i="2"/>
  <c r="L45" i="2" s="1"/>
  <c r="M45" i="2" s="1"/>
  <c r="F45" i="2"/>
  <c r="H45" i="2" s="1"/>
  <c r="I45" i="2" s="1"/>
  <c r="O44" i="2"/>
  <c r="J44" i="2"/>
  <c r="L44" i="2" s="1"/>
  <c r="M44" i="2" s="1"/>
  <c r="F44" i="2"/>
  <c r="H44" i="2" s="1"/>
  <c r="I44" i="2" s="1"/>
  <c r="O43" i="2"/>
  <c r="J43" i="2"/>
  <c r="L43" i="2" s="1"/>
  <c r="M43" i="2" s="1"/>
  <c r="F43" i="2"/>
  <c r="H43" i="2" s="1"/>
  <c r="I43" i="2" s="1"/>
  <c r="O42" i="2"/>
  <c r="J42" i="2"/>
  <c r="L42" i="2" s="1"/>
  <c r="M42" i="2" s="1"/>
  <c r="F42" i="2"/>
  <c r="H42" i="2" s="1"/>
  <c r="I42" i="2" s="1"/>
  <c r="O41" i="2"/>
  <c r="J41" i="2"/>
  <c r="L41" i="2" s="1"/>
  <c r="M41" i="2" s="1"/>
  <c r="F41" i="2"/>
  <c r="H41" i="2" s="1"/>
  <c r="I41" i="2" s="1"/>
  <c r="O40" i="2"/>
  <c r="J40" i="2"/>
  <c r="L40" i="2" s="1"/>
  <c r="M40" i="2" s="1"/>
  <c r="F40" i="2"/>
  <c r="H40" i="2" s="1"/>
  <c r="I40" i="2" s="1"/>
  <c r="O39" i="2"/>
  <c r="J39" i="2"/>
  <c r="L39" i="2" s="1"/>
  <c r="M39" i="2" s="1"/>
  <c r="F39" i="2"/>
  <c r="H39" i="2" s="1"/>
  <c r="I39" i="2" s="1"/>
  <c r="O38" i="2"/>
  <c r="J38" i="2"/>
  <c r="L38" i="2" s="1"/>
  <c r="M38" i="2" s="1"/>
  <c r="F38" i="2"/>
  <c r="H38" i="2" s="1"/>
  <c r="I38" i="2" s="1"/>
  <c r="O37" i="2"/>
  <c r="J37" i="2"/>
  <c r="L37" i="2" s="1"/>
  <c r="M37" i="2" s="1"/>
  <c r="F37" i="2"/>
  <c r="H37" i="2" s="1"/>
  <c r="I37" i="2" s="1"/>
  <c r="O36" i="2"/>
  <c r="J36" i="2"/>
  <c r="L36" i="2" s="1"/>
  <c r="M36" i="2" s="1"/>
  <c r="F36" i="2"/>
  <c r="H36" i="2" s="1"/>
  <c r="I36" i="2" s="1"/>
  <c r="O35" i="2"/>
  <c r="J35" i="2"/>
  <c r="L35" i="2" s="1"/>
  <c r="M35" i="2" s="1"/>
  <c r="F35" i="2"/>
  <c r="H35" i="2" s="1"/>
  <c r="I35" i="2" s="1"/>
  <c r="O34" i="2"/>
  <c r="J34" i="2"/>
  <c r="L34" i="2" s="1"/>
  <c r="M34" i="2" s="1"/>
  <c r="F34" i="2"/>
  <c r="H34" i="2" s="1"/>
  <c r="I34" i="2" s="1"/>
  <c r="O33" i="2"/>
  <c r="J33" i="2"/>
  <c r="L33" i="2" s="1"/>
  <c r="M33" i="2" s="1"/>
  <c r="F33" i="2"/>
  <c r="H33" i="2" s="1"/>
  <c r="I33" i="2" s="1"/>
  <c r="O32" i="2"/>
  <c r="J32" i="2"/>
  <c r="L32" i="2" s="1"/>
  <c r="M32" i="2" s="1"/>
  <c r="F32" i="2"/>
  <c r="H32" i="2" s="1"/>
  <c r="I32" i="2" s="1"/>
  <c r="O31" i="2"/>
  <c r="J31" i="2"/>
  <c r="L31" i="2" s="1"/>
  <c r="M31" i="2" s="1"/>
  <c r="F31" i="2"/>
  <c r="H31" i="2" s="1"/>
  <c r="I31" i="2" s="1"/>
  <c r="O30" i="2"/>
  <c r="J30" i="2"/>
  <c r="L30" i="2" s="1"/>
  <c r="M30" i="2" s="1"/>
  <c r="F30" i="2"/>
  <c r="H30" i="2" s="1"/>
  <c r="I30" i="2" s="1"/>
  <c r="O29" i="2"/>
  <c r="J29" i="2"/>
  <c r="L29" i="2" s="1"/>
  <c r="M29" i="2" s="1"/>
  <c r="F29" i="2"/>
  <c r="H29" i="2" s="1"/>
  <c r="I29" i="2" s="1"/>
  <c r="O28" i="2"/>
  <c r="J28" i="2"/>
  <c r="L28" i="2" s="1"/>
  <c r="M28" i="2" s="1"/>
  <c r="F28" i="2"/>
  <c r="H28" i="2" s="1"/>
  <c r="I28" i="2" s="1"/>
  <c r="O27" i="2"/>
  <c r="J27" i="2"/>
  <c r="L27" i="2" s="1"/>
  <c r="M27" i="2" s="1"/>
  <c r="F27" i="2"/>
  <c r="H27" i="2" s="1"/>
  <c r="I27" i="2" s="1"/>
  <c r="O26" i="2"/>
  <c r="J26" i="2"/>
  <c r="L26" i="2" s="1"/>
  <c r="M26" i="2" s="1"/>
  <c r="F26" i="2"/>
  <c r="H26" i="2" s="1"/>
  <c r="I26" i="2" s="1"/>
  <c r="O25" i="2"/>
  <c r="J25" i="2"/>
  <c r="L25" i="2" s="1"/>
  <c r="M25" i="2" s="1"/>
  <c r="F25" i="2"/>
  <c r="H25" i="2" s="1"/>
  <c r="I25" i="2" s="1"/>
  <c r="O24" i="2"/>
  <c r="J24" i="2"/>
  <c r="L24" i="2" s="1"/>
  <c r="M24" i="2" s="1"/>
  <c r="F24" i="2"/>
  <c r="H24" i="2" s="1"/>
  <c r="I24" i="2" s="1"/>
  <c r="O23" i="2"/>
  <c r="J23" i="2"/>
  <c r="L23" i="2" s="1"/>
  <c r="M23" i="2" s="1"/>
  <c r="F23" i="2"/>
  <c r="H23" i="2" s="1"/>
  <c r="I23" i="2" s="1"/>
  <c r="O22" i="2"/>
  <c r="J22" i="2"/>
  <c r="L22" i="2" s="1"/>
  <c r="M22" i="2" s="1"/>
  <c r="F22" i="2"/>
  <c r="H22" i="2" s="1"/>
  <c r="I22" i="2" s="1"/>
  <c r="O21" i="2"/>
  <c r="J21" i="2"/>
  <c r="L21" i="2" s="1"/>
  <c r="M21" i="2" s="1"/>
  <c r="F21" i="2"/>
  <c r="H21" i="2" s="1"/>
  <c r="I21" i="2" s="1"/>
  <c r="O20" i="2"/>
  <c r="J20" i="2"/>
  <c r="L20" i="2" s="1"/>
  <c r="M20" i="2" s="1"/>
  <c r="F20" i="2"/>
  <c r="H20" i="2" s="1"/>
  <c r="I20" i="2" s="1"/>
  <c r="O19" i="2"/>
  <c r="J19" i="2"/>
  <c r="L19" i="2" s="1"/>
  <c r="M19" i="2" s="1"/>
  <c r="F19" i="2"/>
  <c r="H19" i="2" s="1"/>
  <c r="I19" i="2" s="1"/>
  <c r="O18" i="2"/>
  <c r="J18" i="2"/>
  <c r="L18" i="2" s="1"/>
  <c r="M18" i="2" s="1"/>
  <c r="F18" i="2"/>
  <c r="H18" i="2" s="1"/>
  <c r="I18" i="2" s="1"/>
  <c r="O17" i="2"/>
  <c r="J17" i="2"/>
  <c r="L17" i="2" s="1"/>
  <c r="M17" i="2" s="1"/>
  <c r="F17" i="2"/>
  <c r="H17" i="2" s="1"/>
  <c r="I17" i="2" s="1"/>
  <c r="O16" i="2"/>
  <c r="J16" i="2"/>
  <c r="L16" i="2" s="1"/>
  <c r="M16" i="2" s="1"/>
  <c r="F16" i="2"/>
  <c r="H16" i="2" s="1"/>
  <c r="I16" i="2" s="1"/>
  <c r="O15" i="2"/>
  <c r="J15" i="2"/>
  <c r="L15" i="2" s="1"/>
  <c r="M15" i="2" s="1"/>
  <c r="F15" i="2"/>
  <c r="H15" i="2" s="1"/>
  <c r="I15" i="2" s="1"/>
  <c r="O14" i="2"/>
  <c r="J14" i="2"/>
  <c r="L14" i="2" s="1"/>
  <c r="M14" i="2" s="1"/>
  <c r="F14" i="2"/>
  <c r="H14" i="2" s="1"/>
  <c r="I14" i="2" s="1"/>
  <c r="O13" i="2"/>
  <c r="J13" i="2"/>
  <c r="L13" i="2" s="1"/>
  <c r="M13" i="2" s="1"/>
  <c r="F13" i="2"/>
  <c r="H13" i="2" s="1"/>
  <c r="I13" i="2" s="1"/>
  <c r="O12" i="2"/>
  <c r="J12" i="2"/>
  <c r="L12" i="2" s="1"/>
  <c r="M12" i="2" s="1"/>
  <c r="F12" i="2"/>
  <c r="H12" i="2" s="1"/>
  <c r="I12" i="2" s="1"/>
  <c r="O11" i="2"/>
  <c r="J11" i="2"/>
  <c r="L11" i="2" s="1"/>
  <c r="M11" i="2" s="1"/>
  <c r="F11" i="2"/>
  <c r="H11" i="2" s="1"/>
  <c r="I11" i="2" s="1"/>
  <c r="O10" i="2"/>
  <c r="J10" i="2"/>
  <c r="L10" i="2" s="1"/>
  <c r="M10" i="2" s="1"/>
  <c r="F10" i="2"/>
  <c r="H10" i="2" s="1"/>
  <c r="I10" i="2" s="1"/>
  <c r="O9" i="2"/>
  <c r="J9" i="2"/>
  <c r="L9" i="2" s="1"/>
  <c r="M9" i="2" s="1"/>
  <c r="F9" i="2"/>
  <c r="H9" i="2" s="1"/>
  <c r="I9" i="2" s="1"/>
  <c r="O8" i="2"/>
  <c r="J8" i="2"/>
  <c r="L8" i="2" s="1"/>
  <c r="M8" i="2" s="1"/>
  <c r="F8" i="2"/>
  <c r="H8" i="2" s="1"/>
  <c r="I8" i="2" s="1"/>
  <c r="O7" i="2"/>
  <c r="J7" i="2"/>
  <c r="L7" i="2" s="1"/>
  <c r="M7" i="2" s="1"/>
  <c r="F7" i="2"/>
  <c r="H7" i="2" s="1"/>
  <c r="I7" i="2" s="1"/>
  <c r="O6" i="2"/>
  <c r="J6" i="2"/>
  <c r="L6" i="2" s="1"/>
  <c r="M6" i="2" s="1"/>
  <c r="F6" i="2"/>
  <c r="H6" i="2" s="1"/>
  <c r="I6" i="2" s="1"/>
  <c r="O5" i="2"/>
  <c r="J5" i="2"/>
  <c r="L5" i="2" s="1"/>
  <c r="M5" i="2" s="1"/>
  <c r="F5" i="2"/>
  <c r="H5" i="2" s="1"/>
  <c r="I5" i="2" s="1"/>
  <c r="O4" i="2"/>
  <c r="J4" i="2"/>
  <c r="L4" i="2" s="1"/>
  <c r="M4" i="2" s="1"/>
  <c r="F4" i="2"/>
  <c r="H4" i="2" s="1"/>
  <c r="I4" i="2" s="1"/>
  <c r="O3" i="2"/>
  <c r="J3" i="2"/>
  <c r="L3" i="2" s="1"/>
  <c r="M3" i="2" s="1"/>
  <c r="F3" i="2"/>
  <c r="H3" i="2" s="1"/>
  <c r="I3" i="2" s="1"/>
  <c r="B716" i="4"/>
  <c r="L349" i="4" l="1"/>
  <c r="L359" i="4"/>
  <c r="L553" i="4"/>
  <c r="L562" i="4"/>
  <c r="L695" i="4"/>
  <c r="L542" i="4"/>
  <c r="L592" i="4"/>
  <c r="L597" i="4"/>
  <c r="L454" i="4"/>
  <c r="L514" i="4"/>
  <c r="L664" i="4"/>
  <c r="L670" i="4"/>
  <c r="L294" i="4"/>
  <c r="L297" i="4"/>
  <c r="L315" i="4"/>
  <c r="L329" i="4"/>
  <c r="L330" i="4"/>
  <c r="L658" i="4"/>
  <c r="M542" i="4"/>
  <c r="L131" i="4"/>
  <c r="L571" i="4"/>
  <c r="L589" i="4"/>
  <c r="L655" i="4"/>
  <c r="L657" i="4"/>
  <c r="L64" i="4"/>
  <c r="L108" i="4"/>
  <c r="L201" i="4"/>
  <c r="L453" i="4"/>
  <c r="L683" i="4"/>
  <c r="L272" i="4"/>
  <c r="L293" i="4"/>
  <c r="L316" i="4"/>
  <c r="L328" i="4"/>
  <c r="L331" i="4"/>
  <c r="L348" i="4"/>
  <c r="L351" i="4"/>
  <c r="L358" i="4"/>
  <c r="L432" i="4"/>
  <c r="L546" i="4"/>
  <c r="L6" i="4"/>
  <c r="L24" i="4"/>
  <c r="L334" i="4"/>
  <c r="L7" i="4"/>
  <c r="L217" i="4"/>
  <c r="L223" i="4"/>
  <c r="J705" i="4"/>
  <c r="K705" i="4"/>
  <c r="I705" i="4"/>
  <c r="M131" i="4"/>
  <c r="M571" i="4"/>
  <c r="M589" i="4"/>
  <c r="M592" i="4"/>
  <c r="M597" i="4"/>
  <c r="M655" i="4"/>
  <c r="M657" i="4"/>
  <c r="M658" i="4"/>
  <c r="M64" i="4"/>
  <c r="M108" i="4"/>
  <c r="M201" i="4"/>
  <c r="M217" i="4"/>
  <c r="M223" i="4"/>
  <c r="M453" i="4"/>
  <c r="M454" i="4"/>
  <c r="M514" i="4"/>
  <c r="M664" i="4"/>
  <c r="M670" i="4"/>
  <c r="M683" i="4"/>
  <c r="M272" i="4"/>
  <c r="M293" i="4"/>
  <c r="M294" i="4"/>
  <c r="M297" i="4"/>
  <c r="M315" i="4"/>
  <c r="M316" i="4"/>
  <c r="M328" i="4"/>
  <c r="M329" i="4"/>
  <c r="M330" i="4"/>
  <c r="M331" i="4"/>
  <c r="M348" i="4"/>
  <c r="M349" i="4"/>
  <c r="M351" i="4"/>
  <c r="M358" i="4"/>
  <c r="M359" i="4"/>
  <c r="M432" i="4"/>
  <c r="M546" i="4"/>
  <c r="M553" i="4"/>
  <c r="M562" i="4"/>
  <c r="M695" i="4"/>
  <c r="M6" i="4"/>
  <c r="M24" i="4"/>
  <c r="M334" i="4"/>
  <c r="M7" i="4"/>
  <c r="G3" i="2"/>
  <c r="P3" i="2" s="1"/>
  <c r="K3" i="2"/>
  <c r="Q3" i="2" s="1"/>
  <c r="G4" i="2"/>
  <c r="P4" i="2" s="1"/>
  <c r="K4" i="2"/>
  <c r="Q4" i="2" s="1"/>
  <c r="G5" i="2"/>
  <c r="P5" i="2" s="1"/>
  <c r="K5" i="2"/>
  <c r="Q5" i="2" s="1"/>
  <c r="G6" i="2"/>
  <c r="P6" i="2" s="1"/>
  <c r="K6" i="2"/>
  <c r="Q6" i="2" s="1"/>
  <c r="G7" i="2"/>
  <c r="P7" i="2" s="1"/>
  <c r="K7" i="2"/>
  <c r="Q7" i="2" s="1"/>
  <c r="G8" i="2"/>
  <c r="P8" i="2" s="1"/>
  <c r="K8" i="2"/>
  <c r="Q8" i="2" s="1"/>
  <c r="G9" i="2"/>
  <c r="P9" i="2" s="1"/>
  <c r="K9" i="2"/>
  <c r="Q9" i="2" s="1"/>
  <c r="G10" i="2"/>
  <c r="P10" i="2" s="1"/>
  <c r="K10" i="2"/>
  <c r="Q10" i="2" s="1"/>
  <c r="G11" i="2"/>
  <c r="P11" i="2" s="1"/>
  <c r="K11" i="2"/>
  <c r="Q11" i="2" s="1"/>
  <c r="G12" i="2"/>
  <c r="P12" i="2" s="1"/>
  <c r="K12" i="2"/>
  <c r="Q12" i="2" s="1"/>
  <c r="G13" i="2"/>
  <c r="P13" i="2" s="1"/>
  <c r="K13" i="2"/>
  <c r="Q13" i="2" s="1"/>
  <c r="G14" i="2"/>
  <c r="P14" i="2" s="1"/>
  <c r="K14" i="2"/>
  <c r="Q14" i="2" s="1"/>
  <c r="G15" i="2"/>
  <c r="P15" i="2" s="1"/>
  <c r="K15" i="2"/>
  <c r="Q15" i="2" s="1"/>
  <c r="G16" i="2"/>
  <c r="P16" i="2" s="1"/>
  <c r="K16" i="2"/>
  <c r="Q16" i="2" s="1"/>
  <c r="G17" i="2"/>
  <c r="P17" i="2" s="1"/>
  <c r="K17" i="2"/>
  <c r="Q17" i="2" s="1"/>
  <c r="G18" i="2"/>
  <c r="P18" i="2" s="1"/>
  <c r="K18" i="2"/>
  <c r="Q18" i="2" s="1"/>
  <c r="G19" i="2"/>
  <c r="P19" i="2" s="1"/>
  <c r="K19" i="2"/>
  <c r="Q19" i="2" s="1"/>
  <c r="G20" i="2"/>
  <c r="P20" i="2" s="1"/>
  <c r="K20" i="2"/>
  <c r="Q20" i="2" s="1"/>
  <c r="G21" i="2"/>
  <c r="P21" i="2" s="1"/>
  <c r="K21" i="2"/>
  <c r="Q21" i="2" s="1"/>
  <c r="G22" i="2"/>
  <c r="P22" i="2" s="1"/>
  <c r="K22" i="2"/>
  <c r="Q22" i="2" s="1"/>
  <c r="G23" i="2"/>
  <c r="P23" i="2" s="1"/>
  <c r="K23" i="2"/>
  <c r="Q23" i="2" s="1"/>
  <c r="G24" i="2"/>
  <c r="P24" i="2" s="1"/>
  <c r="K24" i="2"/>
  <c r="Q24" i="2" s="1"/>
  <c r="G25" i="2"/>
  <c r="P25" i="2" s="1"/>
  <c r="K25" i="2"/>
  <c r="Q25" i="2" s="1"/>
  <c r="G26" i="2"/>
  <c r="P26" i="2" s="1"/>
  <c r="K26" i="2"/>
  <c r="Q26" i="2" s="1"/>
  <c r="G27" i="2"/>
  <c r="P27" i="2" s="1"/>
  <c r="K27" i="2"/>
  <c r="Q27" i="2" s="1"/>
  <c r="G28" i="2"/>
  <c r="P28" i="2" s="1"/>
  <c r="K28" i="2"/>
  <c r="Q28" i="2" s="1"/>
  <c r="G29" i="2"/>
  <c r="P29" i="2" s="1"/>
  <c r="K29" i="2"/>
  <c r="Q29" i="2" s="1"/>
  <c r="G30" i="2"/>
  <c r="P30" i="2" s="1"/>
  <c r="K30" i="2"/>
  <c r="Q30" i="2" s="1"/>
  <c r="G31" i="2"/>
  <c r="P31" i="2" s="1"/>
  <c r="K31" i="2"/>
  <c r="Q31" i="2" s="1"/>
  <c r="G32" i="2"/>
  <c r="P32" i="2" s="1"/>
  <c r="K32" i="2"/>
  <c r="Q32" i="2" s="1"/>
  <c r="G33" i="2"/>
  <c r="P33" i="2" s="1"/>
  <c r="K33" i="2"/>
  <c r="Q33" i="2" s="1"/>
  <c r="G34" i="2"/>
  <c r="P34" i="2" s="1"/>
  <c r="K34" i="2"/>
  <c r="Q34" i="2" s="1"/>
  <c r="G35" i="2"/>
  <c r="P35" i="2" s="1"/>
  <c r="K35" i="2"/>
  <c r="Q35" i="2" s="1"/>
  <c r="G36" i="2"/>
  <c r="P36" i="2" s="1"/>
  <c r="K36" i="2"/>
  <c r="Q36" i="2" s="1"/>
  <c r="G37" i="2"/>
  <c r="P37" i="2" s="1"/>
  <c r="K37" i="2"/>
  <c r="Q37" i="2" s="1"/>
  <c r="G38" i="2"/>
  <c r="P38" i="2" s="1"/>
  <c r="K38" i="2"/>
  <c r="Q38" i="2" s="1"/>
  <c r="G39" i="2"/>
  <c r="P39" i="2" s="1"/>
  <c r="K39" i="2"/>
  <c r="Q39" i="2" s="1"/>
  <c r="G40" i="2"/>
  <c r="P40" i="2" s="1"/>
  <c r="K40" i="2"/>
  <c r="Q40" i="2" s="1"/>
  <c r="G41" i="2"/>
  <c r="P41" i="2" s="1"/>
  <c r="K41" i="2"/>
  <c r="Q41" i="2" s="1"/>
  <c r="G42" i="2"/>
  <c r="P42" i="2" s="1"/>
  <c r="K42" i="2"/>
  <c r="Q42" i="2" s="1"/>
  <c r="G43" i="2"/>
  <c r="P43" i="2" s="1"/>
  <c r="K43" i="2"/>
  <c r="Q43" i="2" s="1"/>
  <c r="G44" i="2"/>
  <c r="P44" i="2" s="1"/>
  <c r="K44" i="2"/>
  <c r="Q44" i="2" s="1"/>
  <c r="G45" i="2"/>
  <c r="P45" i="2" s="1"/>
  <c r="K45" i="2"/>
  <c r="Q45" i="2" s="1"/>
  <c r="G46" i="2"/>
  <c r="P46" i="2" s="1"/>
  <c r="K46" i="2"/>
  <c r="Q46" i="2" s="1"/>
  <c r="G47" i="2"/>
  <c r="P47" i="2" s="1"/>
  <c r="K47" i="2"/>
  <c r="Q47" i="2" s="1"/>
  <c r="G48" i="2"/>
  <c r="P48" i="2" s="1"/>
  <c r="K48" i="2"/>
  <c r="Q48" i="2" s="1"/>
  <c r="G49" i="2"/>
  <c r="P49" i="2" s="1"/>
  <c r="K49" i="2"/>
  <c r="Q49" i="2" s="1"/>
  <c r="G50" i="2"/>
  <c r="P50" i="2" s="1"/>
  <c r="K50" i="2"/>
  <c r="Q50" i="2" s="1"/>
  <c r="G51" i="2"/>
  <c r="P51" i="2" s="1"/>
  <c r="K51" i="2"/>
  <c r="Q51" i="2" s="1"/>
  <c r="G52" i="2"/>
  <c r="P52" i="2" s="1"/>
  <c r="K52" i="2"/>
  <c r="Q52" i="2" s="1"/>
  <c r="G53" i="2"/>
  <c r="P53" i="2" s="1"/>
  <c r="K53" i="2"/>
  <c r="Q53" i="2" s="1"/>
  <c r="G54" i="2"/>
  <c r="P54" i="2" s="1"/>
  <c r="K54" i="2"/>
  <c r="Q54" i="2" s="1"/>
  <c r="G55" i="2"/>
  <c r="P55" i="2" s="1"/>
  <c r="K55" i="2"/>
  <c r="Q55" i="2" s="1"/>
  <c r="G56" i="2"/>
  <c r="P56" i="2" s="1"/>
  <c r="K56" i="2"/>
  <c r="Q56" i="2" s="1"/>
  <c r="G57" i="2"/>
  <c r="P57" i="2" s="1"/>
  <c r="K57" i="2"/>
  <c r="Q57" i="2" s="1"/>
  <c r="G58" i="2"/>
  <c r="P58" i="2" s="1"/>
  <c r="K58" i="2"/>
  <c r="Q58" i="2" s="1"/>
  <c r="G59" i="2"/>
  <c r="P59" i="2" s="1"/>
  <c r="K59" i="2"/>
  <c r="Q59" i="2" s="1"/>
  <c r="G60" i="2"/>
  <c r="P60" i="2" s="1"/>
  <c r="K60" i="2"/>
  <c r="Q60" i="2" s="1"/>
  <c r="G61" i="2"/>
  <c r="P61" i="2" s="1"/>
  <c r="K61" i="2"/>
  <c r="Q61" i="2" s="1"/>
  <c r="G62" i="2"/>
  <c r="P62" i="2" s="1"/>
  <c r="K62" i="2"/>
  <c r="Q62" i="2" s="1"/>
  <c r="G63" i="2"/>
  <c r="P63" i="2" s="1"/>
  <c r="K63" i="2"/>
  <c r="Q63" i="2" s="1"/>
  <c r="G64" i="2"/>
  <c r="P64" i="2" s="1"/>
  <c r="K64" i="2"/>
  <c r="Q64" i="2" s="1"/>
  <c r="G65" i="2"/>
  <c r="P65" i="2" s="1"/>
  <c r="K65" i="2"/>
  <c r="Q65" i="2" s="1"/>
  <c r="G66" i="2"/>
  <c r="P66" i="2" s="1"/>
  <c r="K66" i="2"/>
  <c r="Q66" i="2" s="1"/>
  <c r="G67" i="2"/>
  <c r="P67" i="2" s="1"/>
  <c r="K67" i="2"/>
  <c r="Q67" i="2" s="1"/>
  <c r="G68" i="2"/>
  <c r="P68" i="2" s="1"/>
  <c r="K68" i="2"/>
  <c r="Q68" i="2" s="1"/>
  <c r="G69" i="2"/>
  <c r="P69" i="2" s="1"/>
  <c r="K69" i="2"/>
  <c r="Q69" i="2" s="1"/>
  <c r="G70" i="2"/>
  <c r="P70" i="2" s="1"/>
  <c r="K70" i="2"/>
  <c r="Q70" i="2" s="1"/>
  <c r="G71" i="2"/>
  <c r="P71" i="2" s="1"/>
  <c r="K71" i="2"/>
  <c r="Q71" i="2" s="1"/>
  <c r="G72" i="2"/>
  <c r="P72" i="2" s="1"/>
  <c r="K72" i="2"/>
  <c r="Q72" i="2" s="1"/>
  <c r="G73" i="2"/>
  <c r="P73" i="2" s="1"/>
  <c r="K73" i="2"/>
  <c r="Q73" i="2" s="1"/>
  <c r="G74" i="2"/>
  <c r="P74" i="2" s="1"/>
  <c r="K74" i="2"/>
  <c r="Q74" i="2" s="1"/>
  <c r="G75" i="2"/>
  <c r="P75" i="2" s="1"/>
  <c r="K75" i="2"/>
  <c r="Q75" i="2" s="1"/>
  <c r="G76" i="2"/>
  <c r="P76" i="2" s="1"/>
  <c r="K76" i="2"/>
  <c r="Q76" i="2" s="1"/>
  <c r="G77" i="2"/>
  <c r="P77" i="2" s="1"/>
  <c r="K77" i="2"/>
  <c r="Q77" i="2" s="1"/>
  <c r="G78" i="2"/>
  <c r="P78" i="2" s="1"/>
  <c r="K78" i="2"/>
  <c r="Q78" i="2" s="1"/>
  <c r="G79" i="2"/>
  <c r="P79" i="2" s="1"/>
  <c r="K79" i="2"/>
  <c r="Q79" i="2" s="1"/>
  <c r="G80" i="2"/>
  <c r="P80" i="2" s="1"/>
  <c r="K80" i="2"/>
  <c r="Q80" i="2" s="1"/>
  <c r="G81" i="2"/>
  <c r="P81" i="2" s="1"/>
  <c r="K81" i="2"/>
  <c r="Q81" i="2" s="1"/>
  <c r="G82" i="2"/>
  <c r="P82" i="2" s="1"/>
  <c r="K82" i="2"/>
  <c r="Q82" i="2" s="1"/>
  <c r="G83" i="2"/>
  <c r="P83" i="2" s="1"/>
  <c r="K83" i="2"/>
  <c r="Q83" i="2" s="1"/>
  <c r="G84" i="2"/>
  <c r="P84" i="2" s="1"/>
  <c r="K84" i="2"/>
  <c r="Q84" i="2" s="1"/>
  <c r="G85" i="2"/>
  <c r="P85" i="2" s="1"/>
  <c r="K85" i="2"/>
  <c r="Q85" i="2" s="1"/>
  <c r="G86" i="2"/>
  <c r="P86" i="2" s="1"/>
  <c r="K86" i="2"/>
  <c r="Q86" i="2" s="1"/>
  <c r="G87" i="2"/>
  <c r="P87" i="2" s="1"/>
  <c r="K87" i="2"/>
  <c r="Q87" i="2" s="1"/>
  <c r="G88" i="2"/>
  <c r="P88" i="2" s="1"/>
  <c r="K88" i="2"/>
  <c r="Q88" i="2" s="1"/>
  <c r="G89" i="2"/>
  <c r="P89" i="2" s="1"/>
  <c r="K89" i="2"/>
  <c r="Q89" i="2" s="1"/>
  <c r="G90" i="2"/>
  <c r="P90" i="2" s="1"/>
  <c r="K90" i="2"/>
  <c r="Q90" i="2" s="1"/>
  <c r="G91" i="2"/>
  <c r="P91" i="2" s="1"/>
  <c r="K91" i="2"/>
  <c r="Q91" i="2" s="1"/>
  <c r="G92" i="2"/>
  <c r="P92" i="2" s="1"/>
  <c r="K92" i="2"/>
  <c r="Q92" i="2" s="1"/>
  <c r="G93" i="2"/>
  <c r="P93" i="2" s="1"/>
  <c r="K93" i="2"/>
  <c r="Q93" i="2" s="1"/>
  <c r="G94" i="2"/>
  <c r="P94" i="2" s="1"/>
  <c r="K94" i="2"/>
  <c r="Q94" i="2" s="1"/>
  <c r="G95" i="2"/>
  <c r="P95" i="2" s="1"/>
  <c r="K95" i="2"/>
  <c r="Q95" i="2" s="1"/>
  <c r="G96" i="2"/>
  <c r="P96" i="2" s="1"/>
  <c r="K96" i="2"/>
  <c r="Q96" i="2" s="1"/>
  <c r="G97" i="2"/>
  <c r="P97" i="2" s="1"/>
  <c r="K97" i="2"/>
  <c r="Q97" i="2" s="1"/>
  <c r="G98" i="2"/>
  <c r="P98" i="2" s="1"/>
  <c r="K98" i="2"/>
  <c r="Q98" i="2" s="1"/>
  <c r="G99" i="2"/>
  <c r="P99" i="2" s="1"/>
  <c r="K99" i="2"/>
  <c r="Q99" i="2" s="1"/>
  <c r="G100" i="2"/>
  <c r="P100" i="2" s="1"/>
  <c r="K100" i="2"/>
  <c r="Q100" i="2" s="1"/>
  <c r="G101" i="2"/>
  <c r="P101" i="2" s="1"/>
  <c r="K101" i="2"/>
  <c r="Q101" i="2" s="1"/>
  <c r="G102" i="2"/>
  <c r="P102" i="2" s="1"/>
  <c r="K102" i="2"/>
  <c r="Q102" i="2" s="1"/>
  <c r="G103" i="2"/>
  <c r="P103" i="2" s="1"/>
  <c r="K103" i="2"/>
  <c r="Q103" i="2" s="1"/>
  <c r="G104" i="2"/>
  <c r="P104" i="2" s="1"/>
  <c r="K104" i="2"/>
  <c r="Q104" i="2" s="1"/>
  <c r="G105" i="2"/>
  <c r="P105" i="2" s="1"/>
  <c r="K105" i="2"/>
  <c r="Q105" i="2" s="1"/>
  <c r="G106" i="2"/>
  <c r="P106" i="2" s="1"/>
  <c r="K106" i="2"/>
  <c r="Q106" i="2" s="1"/>
  <c r="G107" i="2"/>
  <c r="P107" i="2" s="1"/>
  <c r="K107" i="2"/>
  <c r="Q107" i="2" s="1"/>
  <c r="G108" i="2"/>
  <c r="P108" i="2" s="1"/>
  <c r="K108" i="2"/>
  <c r="Q108" i="2" s="1"/>
  <c r="G109" i="2"/>
  <c r="P109" i="2" s="1"/>
  <c r="K109" i="2"/>
  <c r="Q109" i="2" s="1"/>
  <c r="G110" i="2"/>
  <c r="P110" i="2" s="1"/>
  <c r="K110" i="2"/>
  <c r="Q110" i="2" s="1"/>
  <c r="G111" i="2"/>
  <c r="P111" i="2" s="1"/>
  <c r="K111" i="2"/>
  <c r="Q111" i="2" s="1"/>
  <c r="G112" i="2"/>
  <c r="P112" i="2" s="1"/>
  <c r="K112" i="2"/>
  <c r="Q112" i="2" s="1"/>
  <c r="G113" i="2"/>
  <c r="P113" i="2" s="1"/>
  <c r="K113" i="2"/>
  <c r="Q113" i="2" s="1"/>
  <c r="G114" i="2"/>
  <c r="P114" i="2" s="1"/>
  <c r="K114" i="2"/>
  <c r="Q114" i="2" s="1"/>
  <c r="G115" i="2"/>
  <c r="P115" i="2" s="1"/>
  <c r="K115" i="2"/>
  <c r="Q115" i="2" s="1"/>
  <c r="G116" i="2"/>
  <c r="P116" i="2" s="1"/>
  <c r="K116" i="2"/>
  <c r="Q116" i="2" s="1"/>
  <c r="G117" i="2"/>
  <c r="P117" i="2" s="1"/>
  <c r="K117" i="2"/>
  <c r="Q117" i="2" s="1"/>
  <c r="G118" i="2"/>
  <c r="P118" i="2" s="1"/>
  <c r="K118" i="2"/>
  <c r="Q118" i="2" s="1"/>
  <c r="G119" i="2"/>
  <c r="P119" i="2" s="1"/>
  <c r="K119" i="2"/>
  <c r="Q119" i="2" s="1"/>
  <c r="G120" i="2"/>
  <c r="P120" i="2" s="1"/>
  <c r="K120" i="2"/>
  <c r="Q120" i="2" s="1"/>
  <c r="G121" i="2"/>
  <c r="P121" i="2" s="1"/>
  <c r="K121" i="2"/>
  <c r="Q121" i="2" s="1"/>
  <c r="G122" i="2"/>
  <c r="P122" i="2" s="1"/>
  <c r="K122" i="2"/>
  <c r="Q122" i="2" s="1"/>
  <c r="G123" i="2"/>
  <c r="P123" i="2" s="1"/>
  <c r="K123" i="2"/>
  <c r="Q123" i="2" s="1"/>
  <c r="G124" i="2"/>
  <c r="P124" i="2" s="1"/>
  <c r="K124" i="2"/>
  <c r="Q124" i="2" s="1"/>
  <c r="G125" i="2"/>
  <c r="P125" i="2" s="1"/>
  <c r="K125" i="2"/>
  <c r="Q125" i="2" s="1"/>
  <c r="G126" i="2"/>
  <c r="P126" i="2" s="1"/>
  <c r="K126" i="2"/>
  <c r="Q126" i="2" s="1"/>
  <c r="G127" i="2"/>
  <c r="P127" i="2" s="1"/>
  <c r="K127" i="2"/>
  <c r="Q127" i="2" s="1"/>
  <c r="G128" i="2"/>
  <c r="P128" i="2" s="1"/>
  <c r="K128" i="2"/>
  <c r="Q128" i="2" s="1"/>
  <c r="G129" i="2"/>
  <c r="P129" i="2" s="1"/>
  <c r="K129" i="2"/>
  <c r="Q129" i="2" s="1"/>
  <c r="G130" i="2"/>
  <c r="P130" i="2" s="1"/>
  <c r="K130" i="2"/>
  <c r="Q130" i="2" s="1"/>
  <c r="G131" i="2"/>
  <c r="P131" i="2" s="1"/>
  <c r="K131" i="2"/>
  <c r="Q131" i="2" s="1"/>
  <c r="G132" i="2"/>
  <c r="P132" i="2" s="1"/>
  <c r="K132" i="2"/>
  <c r="Q132" i="2" s="1"/>
  <c r="G133" i="2"/>
  <c r="P133" i="2" s="1"/>
  <c r="K133" i="2"/>
  <c r="Q133" i="2" s="1"/>
  <c r="H190" i="2"/>
  <c r="I190" i="2" s="1"/>
  <c r="G190" i="2"/>
  <c r="G134" i="2"/>
  <c r="P134" i="2" s="1"/>
  <c r="K134" i="2"/>
  <c r="Q134" i="2" s="1"/>
  <c r="G135" i="2"/>
  <c r="P135" i="2" s="1"/>
  <c r="K135" i="2"/>
  <c r="Q135" i="2" s="1"/>
  <c r="G136" i="2"/>
  <c r="P136" i="2" s="1"/>
  <c r="K136" i="2"/>
  <c r="Q136" i="2" s="1"/>
  <c r="G137" i="2"/>
  <c r="P137" i="2" s="1"/>
  <c r="K137" i="2"/>
  <c r="Q137" i="2" s="1"/>
  <c r="G138" i="2"/>
  <c r="P138" i="2" s="1"/>
  <c r="K138" i="2"/>
  <c r="Q138" i="2" s="1"/>
  <c r="G139" i="2"/>
  <c r="P139" i="2" s="1"/>
  <c r="K139" i="2"/>
  <c r="Q139" i="2" s="1"/>
  <c r="G140" i="2"/>
  <c r="P140" i="2" s="1"/>
  <c r="K140" i="2"/>
  <c r="Q140" i="2" s="1"/>
  <c r="G141" i="2"/>
  <c r="P141" i="2" s="1"/>
  <c r="K141" i="2"/>
  <c r="Q141" i="2" s="1"/>
  <c r="G142" i="2"/>
  <c r="P142" i="2" s="1"/>
  <c r="K142" i="2"/>
  <c r="Q142" i="2" s="1"/>
  <c r="G143" i="2"/>
  <c r="P143" i="2" s="1"/>
  <c r="K143" i="2"/>
  <c r="Q143" i="2" s="1"/>
  <c r="G144" i="2"/>
  <c r="P144" i="2" s="1"/>
  <c r="K144" i="2"/>
  <c r="Q144" i="2" s="1"/>
  <c r="G145" i="2"/>
  <c r="P145" i="2" s="1"/>
  <c r="K145" i="2"/>
  <c r="Q145" i="2" s="1"/>
  <c r="G146" i="2"/>
  <c r="P146" i="2" s="1"/>
  <c r="K146" i="2"/>
  <c r="Q146" i="2" s="1"/>
  <c r="G147" i="2"/>
  <c r="P147" i="2" s="1"/>
  <c r="K147" i="2"/>
  <c r="Q147" i="2" s="1"/>
  <c r="G148" i="2"/>
  <c r="P148" i="2" s="1"/>
  <c r="K148" i="2"/>
  <c r="Q148" i="2" s="1"/>
  <c r="G149" i="2"/>
  <c r="P149" i="2" s="1"/>
  <c r="K149" i="2"/>
  <c r="Q149" i="2" s="1"/>
  <c r="G150" i="2"/>
  <c r="P150" i="2" s="1"/>
  <c r="K150" i="2"/>
  <c r="Q150" i="2" s="1"/>
  <c r="G151" i="2"/>
  <c r="P151" i="2" s="1"/>
  <c r="K151" i="2"/>
  <c r="Q151" i="2" s="1"/>
  <c r="G152" i="2"/>
  <c r="P152" i="2" s="1"/>
  <c r="K152" i="2"/>
  <c r="Q152" i="2" s="1"/>
  <c r="G153" i="2"/>
  <c r="P153" i="2" s="1"/>
  <c r="K153" i="2"/>
  <c r="Q153" i="2" s="1"/>
  <c r="G154" i="2"/>
  <c r="P154" i="2" s="1"/>
  <c r="K154" i="2"/>
  <c r="Q154" i="2" s="1"/>
  <c r="G155" i="2"/>
  <c r="P155" i="2" s="1"/>
  <c r="K155" i="2"/>
  <c r="Q155" i="2" s="1"/>
  <c r="G156" i="2"/>
  <c r="P156" i="2" s="1"/>
  <c r="K156" i="2"/>
  <c r="Q156" i="2" s="1"/>
  <c r="G157" i="2"/>
  <c r="P157" i="2" s="1"/>
  <c r="K157" i="2"/>
  <c r="Q157" i="2" s="1"/>
  <c r="G158" i="2"/>
  <c r="P158" i="2" s="1"/>
  <c r="K158" i="2"/>
  <c r="Q158" i="2" s="1"/>
  <c r="G159" i="2"/>
  <c r="P159" i="2" s="1"/>
  <c r="K159" i="2"/>
  <c r="Q159" i="2" s="1"/>
  <c r="G160" i="2"/>
  <c r="P160" i="2" s="1"/>
  <c r="K160" i="2"/>
  <c r="Q160" i="2" s="1"/>
  <c r="G161" i="2"/>
  <c r="P161" i="2" s="1"/>
  <c r="K161" i="2"/>
  <c r="Q161" i="2" s="1"/>
  <c r="G162" i="2"/>
  <c r="P162" i="2" s="1"/>
  <c r="K162" i="2"/>
  <c r="Q162" i="2" s="1"/>
  <c r="G163" i="2"/>
  <c r="P163" i="2" s="1"/>
  <c r="K163" i="2"/>
  <c r="Q163" i="2" s="1"/>
  <c r="G164" i="2"/>
  <c r="P164" i="2" s="1"/>
  <c r="K164" i="2"/>
  <c r="Q164" i="2" s="1"/>
  <c r="G165" i="2"/>
  <c r="P165" i="2" s="1"/>
  <c r="K165" i="2"/>
  <c r="Q165" i="2" s="1"/>
  <c r="G166" i="2"/>
  <c r="P166" i="2" s="1"/>
  <c r="K166" i="2"/>
  <c r="Q166" i="2" s="1"/>
  <c r="G167" i="2"/>
  <c r="P167" i="2" s="1"/>
  <c r="K167" i="2"/>
  <c r="Q167" i="2" s="1"/>
  <c r="G168" i="2"/>
  <c r="P168" i="2" s="1"/>
  <c r="K168" i="2"/>
  <c r="Q168" i="2" s="1"/>
  <c r="G169" i="2"/>
  <c r="P169" i="2" s="1"/>
  <c r="K169" i="2"/>
  <c r="Q169" i="2" s="1"/>
  <c r="G170" i="2"/>
  <c r="P170" i="2" s="1"/>
  <c r="K170" i="2"/>
  <c r="Q170" i="2" s="1"/>
  <c r="G171" i="2"/>
  <c r="P171" i="2" s="1"/>
  <c r="K171" i="2"/>
  <c r="Q171" i="2" s="1"/>
  <c r="G172" i="2"/>
  <c r="P172" i="2" s="1"/>
  <c r="K172" i="2"/>
  <c r="Q172" i="2" s="1"/>
  <c r="G173" i="2"/>
  <c r="P173" i="2" s="1"/>
  <c r="K173" i="2"/>
  <c r="Q173" i="2" s="1"/>
  <c r="G174" i="2"/>
  <c r="P174" i="2" s="1"/>
  <c r="K174" i="2"/>
  <c r="Q174" i="2" s="1"/>
  <c r="G175" i="2"/>
  <c r="P175" i="2" s="1"/>
  <c r="K175" i="2"/>
  <c r="Q175" i="2" s="1"/>
  <c r="G176" i="2"/>
  <c r="P176" i="2" s="1"/>
  <c r="K176" i="2"/>
  <c r="Q176" i="2" s="1"/>
  <c r="G177" i="2"/>
  <c r="P177" i="2" s="1"/>
  <c r="K177" i="2"/>
  <c r="Q177" i="2" s="1"/>
  <c r="G178" i="2"/>
  <c r="P178" i="2" s="1"/>
  <c r="K178" i="2"/>
  <c r="Q178" i="2" s="1"/>
  <c r="G179" i="2"/>
  <c r="P179" i="2" s="1"/>
  <c r="K179" i="2"/>
  <c r="Q179" i="2" s="1"/>
  <c r="G180" i="2"/>
  <c r="P180" i="2" s="1"/>
  <c r="K180" i="2"/>
  <c r="Q180" i="2" s="1"/>
  <c r="G181" i="2"/>
  <c r="P181" i="2" s="1"/>
  <c r="K181" i="2"/>
  <c r="Q181" i="2" s="1"/>
  <c r="G182" i="2"/>
  <c r="P182" i="2" s="1"/>
  <c r="K182" i="2"/>
  <c r="Q182" i="2" s="1"/>
  <c r="G183" i="2"/>
  <c r="P183" i="2" s="1"/>
  <c r="K183" i="2"/>
  <c r="Q183" i="2" s="1"/>
  <c r="G184" i="2"/>
  <c r="P184" i="2" s="1"/>
  <c r="K184" i="2"/>
  <c r="Q184" i="2" s="1"/>
  <c r="G185" i="2"/>
  <c r="P185" i="2" s="1"/>
  <c r="K185" i="2"/>
  <c r="Q185" i="2" s="1"/>
  <c r="G186" i="2"/>
  <c r="P186" i="2" s="1"/>
  <c r="K186" i="2"/>
  <c r="Q186" i="2" s="1"/>
  <c r="G187" i="2"/>
  <c r="P187" i="2" s="1"/>
  <c r="K187" i="2"/>
  <c r="Q187" i="2" s="1"/>
  <c r="G188" i="2"/>
  <c r="P188" i="2" s="1"/>
  <c r="K188" i="2"/>
  <c r="Q188" i="2" s="1"/>
  <c r="G189" i="2"/>
  <c r="P189" i="2" s="1"/>
  <c r="K189" i="2"/>
  <c r="Q189" i="2" s="1"/>
  <c r="K190" i="2"/>
  <c r="Q190" i="2" s="1"/>
  <c r="G191" i="2"/>
  <c r="P191" i="2" s="1"/>
  <c r="K191" i="2"/>
  <c r="Q191" i="2" s="1"/>
  <c r="G192" i="2"/>
  <c r="P192" i="2" s="1"/>
  <c r="K192" i="2"/>
  <c r="Q192" i="2" s="1"/>
  <c r="G193" i="2"/>
  <c r="P193" i="2" s="1"/>
  <c r="K193" i="2"/>
  <c r="Q193" i="2" s="1"/>
  <c r="G194" i="2"/>
  <c r="P194" i="2" s="1"/>
  <c r="K194" i="2"/>
  <c r="Q194" i="2" s="1"/>
  <c r="G195" i="2"/>
  <c r="P195" i="2" s="1"/>
  <c r="K195" i="2"/>
  <c r="Q195" i="2" s="1"/>
  <c r="G196" i="2"/>
  <c r="P196" i="2" s="1"/>
  <c r="K196" i="2"/>
  <c r="Q196" i="2" s="1"/>
  <c r="G197" i="2"/>
  <c r="P197" i="2" s="1"/>
  <c r="K197" i="2"/>
  <c r="Q197" i="2" s="1"/>
  <c r="G198" i="2"/>
  <c r="P198" i="2" s="1"/>
  <c r="K198" i="2"/>
  <c r="Q198" i="2" s="1"/>
  <c r="G199" i="2"/>
  <c r="P199" i="2" s="1"/>
  <c r="K199" i="2"/>
  <c r="Q199" i="2" s="1"/>
  <c r="G200" i="2"/>
  <c r="P200" i="2" s="1"/>
  <c r="K200" i="2"/>
  <c r="Q200" i="2" s="1"/>
  <c r="G201" i="2"/>
  <c r="P201" i="2" s="1"/>
  <c r="K201" i="2"/>
  <c r="Q201" i="2" s="1"/>
  <c r="G202" i="2"/>
  <c r="P202" i="2" s="1"/>
  <c r="K202" i="2"/>
  <c r="Q202" i="2" s="1"/>
  <c r="G203" i="2"/>
  <c r="P203" i="2" s="1"/>
  <c r="K203" i="2"/>
  <c r="Q203" i="2" s="1"/>
  <c r="G204" i="2"/>
  <c r="P204" i="2" s="1"/>
  <c r="K204" i="2"/>
  <c r="Q204" i="2" s="1"/>
  <c r="G205" i="2"/>
  <c r="P205" i="2" s="1"/>
  <c r="K205" i="2"/>
  <c r="Q205" i="2" s="1"/>
  <c r="G206" i="2"/>
  <c r="P206" i="2" s="1"/>
  <c r="K206" i="2"/>
  <c r="Q206" i="2" s="1"/>
  <c r="G207" i="2"/>
  <c r="P207" i="2" s="1"/>
  <c r="K207" i="2"/>
  <c r="Q207" i="2" s="1"/>
  <c r="G208" i="2"/>
  <c r="P208" i="2" s="1"/>
  <c r="K208" i="2"/>
  <c r="Q208" i="2" s="1"/>
  <c r="G209" i="2"/>
  <c r="P209" i="2" s="1"/>
  <c r="K209" i="2"/>
  <c r="Q209" i="2" s="1"/>
  <c r="G210" i="2"/>
  <c r="P210" i="2" s="1"/>
  <c r="K210" i="2"/>
  <c r="Q210" i="2" s="1"/>
  <c r="G211" i="2"/>
  <c r="P211" i="2" s="1"/>
  <c r="K211" i="2"/>
  <c r="Q211" i="2" s="1"/>
  <c r="G212" i="2"/>
  <c r="P212" i="2" s="1"/>
  <c r="K212" i="2"/>
  <c r="Q212" i="2" s="1"/>
  <c r="G213" i="2"/>
  <c r="P213" i="2" s="1"/>
  <c r="K213" i="2"/>
  <c r="Q213" i="2" s="1"/>
  <c r="G214" i="2"/>
  <c r="P214" i="2" s="1"/>
  <c r="K214" i="2"/>
  <c r="Q214" i="2" s="1"/>
  <c r="G215" i="2"/>
  <c r="P215" i="2" s="1"/>
  <c r="K215" i="2"/>
  <c r="Q215" i="2" s="1"/>
  <c r="G216" i="2"/>
  <c r="P216" i="2" s="1"/>
  <c r="K216" i="2"/>
  <c r="Q216" i="2" s="1"/>
  <c r="G217" i="2"/>
  <c r="P217" i="2" s="1"/>
  <c r="K217" i="2"/>
  <c r="Q217" i="2" s="1"/>
  <c r="G218" i="2"/>
  <c r="P218" i="2" s="1"/>
  <c r="K218" i="2"/>
  <c r="Q218" i="2" s="1"/>
  <c r="G219" i="2"/>
  <c r="P219" i="2" s="1"/>
  <c r="K219" i="2"/>
  <c r="Q219" i="2" s="1"/>
  <c r="G220" i="2"/>
  <c r="P220" i="2" s="1"/>
  <c r="K220" i="2"/>
  <c r="Q220" i="2" s="1"/>
  <c r="J2" i="5"/>
  <c r="G2" i="5"/>
  <c r="J2" i="2"/>
  <c r="L2" i="2" s="1"/>
  <c r="M2" i="2" s="1"/>
  <c r="F2" i="2"/>
  <c r="H2" i="2" s="1"/>
  <c r="I2" i="2" s="1"/>
  <c r="L705" i="4" l="1"/>
  <c r="M705" i="4"/>
  <c r="P190" i="2"/>
  <c r="G2" i="2"/>
  <c r="K2" i="2"/>
  <c r="B709" i="4"/>
  <c r="E709" i="4" l="1"/>
  <c r="E710" i="4"/>
  <c r="E711" i="4"/>
  <c r="E712" i="4"/>
  <c r="B708" i="4" l="1"/>
  <c r="O2" i="2" l="1"/>
  <c r="P2" i="2" l="1"/>
  <c r="Q2" i="2"/>
  <c r="I3" i="4" l="1"/>
  <c r="J3" i="4"/>
  <c r="K3" i="4"/>
  <c r="M3" i="4"/>
  <c r="N3" i="4" l="1"/>
  <c r="R3" i="4" s="1"/>
  <c r="L3" i="4"/>
  <c r="P3" i="4" l="1"/>
  <c r="O3" i="4"/>
  <c r="Q3" i="4"/>
  <c r="D3" i="4"/>
</calcChain>
</file>

<file path=xl/sharedStrings.xml><?xml version="1.0" encoding="utf-8"?>
<sst xmlns="http://schemas.openxmlformats.org/spreadsheetml/2006/main" count="4457" uniqueCount="2647">
  <si>
    <t>Key</t>
  </si>
  <si>
    <t>P</t>
  </si>
  <si>
    <t>Name</t>
  </si>
  <si>
    <t>Birth</t>
  </si>
  <si>
    <t>Death</t>
  </si>
  <si>
    <t>Inscription</t>
  </si>
  <si>
    <t>W</t>
  </si>
  <si>
    <t>W,P</t>
  </si>
  <si>
    <t xml:space="preserve"> Cemetery</t>
  </si>
  <si>
    <t>Source Key: See the source table at the bottom of the page</t>
  </si>
  <si>
    <t xml:space="preserve"> graves are documented in this file</t>
  </si>
  <si>
    <t>Birth Date</t>
  </si>
  <si>
    <t>Death Date</t>
  </si>
  <si>
    <t>Inscription/Contributor's comment</t>
  </si>
  <si>
    <t>Obituary</t>
  </si>
  <si>
    <t>GPP</t>
  </si>
  <si>
    <t>WPA</t>
  </si>
  <si>
    <t>Count</t>
  </si>
  <si>
    <t xml:space="preserve">Key </t>
  </si>
  <si>
    <t>Source</t>
  </si>
  <si>
    <t>For more information</t>
  </si>
  <si>
    <t>WPA data</t>
  </si>
  <si>
    <t>GPP pictures</t>
  </si>
  <si>
    <t>O</t>
  </si>
  <si>
    <t xml:space="preserve"> graves was created by merging the information found in the Works Project Administration (WPA) 1930’s Graves Registration Survey (</t>
  </si>
  <si>
    <t xml:space="preserve"> records), the ongoing Iowa Gravestone Photo Project (GPP) (</t>
  </si>
  <si>
    <t xml:space="preserve">84    </t>
  </si>
  <si>
    <t xml:space="preserve">Name </t>
  </si>
  <si>
    <t/>
  </si>
  <si>
    <t>Last</t>
  </si>
  <si>
    <t>First</t>
  </si>
  <si>
    <r>
      <rPr>
        <b/>
        <sz val="12"/>
        <color rgb="FFFF0000"/>
        <rFont val="Calibri"/>
        <family val="2"/>
        <scheme val="minor"/>
      </rPr>
      <t>A</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</si>
  <si>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B</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</si>
  <si>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C</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</si>
  <si>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D</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</si>
  <si>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E</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</si>
  <si>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F</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</si>
  <si>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G</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</si>
  <si>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H</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</si>
  <si>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I</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</si>
  <si>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J</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</si>
  <si>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K</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</si>
  <si>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L</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</si>
  <si>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M</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</si>
  <si>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N</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</si>
  <si>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O</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</si>
  <si>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P</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</si>
  <si>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Q</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</si>
  <si>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R</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</si>
  <si>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T</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</si>
  <si>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U</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</si>
  <si>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V</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</si>
  <si>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W</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</si>
  <si>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Y</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</si>
  <si>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Z</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</si>
  <si>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t xml:space="preserve"> Cemetery information. This summary contains a wealth of information that was made available by volunteers taking pictures and transcribing data. Those volunteers are to be applauded, keep up the good work!</t>
  </si>
  <si>
    <t>Template</t>
  </si>
  <si>
    <r>
      <rPr>
        <b/>
        <sz val="12"/>
        <color rgb="FFFF0000"/>
        <rFont val="Calibri"/>
        <family val="2"/>
        <scheme val="minor"/>
      </rPr>
      <t>X</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</si>
  <si>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t xml:space="preserve"> records). The left column of the tabulation indicates the source of the summary data WPA (W), GPP (P) and Obits (O). Note that some records have more than one source; this is because in many cases the information is redundant. If there is a disagreement, your county coordinator has used his best judgment about which information to include in the compilation. Please note the four icons below the cemetery tables. These icons can be used to access various web based sources of </t>
  </si>
  <si>
    <t>Est of</t>
  </si>
  <si>
    <t>Tot Grvs</t>
  </si>
  <si>
    <t>% in</t>
  </si>
  <si>
    <t>%</t>
  </si>
  <si>
    <t>Doc</t>
  </si>
  <si>
    <t>Obits</t>
  </si>
  <si>
    <t xml:space="preserve"> records), and the ongoing IAGenWeb Obituaries (Obits) (</t>
  </si>
  <si>
    <t>WPA transcriber</t>
  </si>
  <si>
    <t>Select the WPA icon</t>
  </si>
  <si>
    <t>Select the Obit icon</t>
  </si>
  <si>
    <t>Select the GPP icon</t>
  </si>
  <si>
    <t>Janice Sowers</t>
  </si>
  <si>
    <t>See sheet named Table</t>
  </si>
  <si>
    <t>BEEBE</t>
  </si>
  <si>
    <t>Vernon Taylor</t>
  </si>
  <si>
    <t>Vernon 1839-1923_x000D_
Sara 1840-1973_x000D_
William  1865-1866_x000D_
Mahala 1864-1923_x000D_
John 1864-1952_x000D_
Vernon 1895-1929</t>
  </si>
  <si>
    <t xml:space="preserve"> Cemetery entrance.  This is what Connie wrote about the </t>
  </si>
  <si>
    <t xml:space="preserve"> Cemetery. " </t>
  </si>
  <si>
    <r>
      <rPr>
        <sz val="10"/>
        <color theme="3" tint="0.79998168889431442"/>
        <rFont val="Calibri"/>
        <family val="2"/>
        <scheme val="minor"/>
      </rPr>
      <t>zzz</t>
    </r>
    <r>
      <rPr>
        <b/>
        <sz val="12"/>
        <color rgb="FFFF0000"/>
        <rFont val="Calibri"/>
        <family val="2"/>
        <scheme val="minor"/>
      </rPr>
      <t xml:space="preserve">END         </t>
    </r>
    <r>
      <rPr>
        <sz val="10"/>
        <rFont val="Calibri"/>
        <family val="2"/>
        <scheme val="minor"/>
      </rPr>
      <t>Names</t>
    </r>
  </si>
  <si>
    <t xml:space="preserve">&lt;a href="../../Adm/Contributers.htm"&gt;Connie Street&lt;/a&gt; is the past Winneshiek County IAGenWeb coordinator. While Connie was coordinator she  uploaded over 650 pictures to the GPP project database. Thank you Connie, and the many others who have taken the time to share their cemetery pictures with us, now we can all take a virtual cemetery tour via the internet. Connie's pictures included  one for  the </t>
  </si>
  <si>
    <t>Carolan, Rose A.</t>
  </si>
  <si>
    <t xml:space="preserve">24    </t>
  </si>
  <si>
    <t>1901</t>
  </si>
  <si>
    <t>1926</t>
  </si>
  <si>
    <t>Christen, Alma L.</t>
  </si>
  <si>
    <t xml:space="preserve">33    </t>
  </si>
  <si>
    <t>1903</t>
  </si>
  <si>
    <t>1936</t>
  </si>
  <si>
    <t>Christen, Anne</t>
  </si>
  <si>
    <t xml:space="preserve">87    </t>
  </si>
  <si>
    <t>1836</t>
  </si>
  <si>
    <t>1923</t>
  </si>
  <si>
    <t>Chrsten, Christen P.</t>
  </si>
  <si>
    <t xml:space="preserve">63    </t>
  </si>
  <si>
    <t>1828</t>
  </si>
  <si>
    <t>1891</t>
  </si>
  <si>
    <t>Dahle, Iver O.</t>
  </si>
  <si>
    <t xml:space="preserve">34    </t>
  </si>
  <si>
    <t>1860</t>
  </si>
  <si>
    <t>1894</t>
  </si>
  <si>
    <t>Desserud, Hans K.</t>
  </si>
  <si>
    <t xml:space="preserve">77    </t>
  </si>
  <si>
    <t>1853</t>
  </si>
  <si>
    <t>1930</t>
  </si>
  <si>
    <t>Egge, Beret</t>
  </si>
  <si>
    <t xml:space="preserve">49    </t>
  </si>
  <si>
    <t>1818</t>
  </si>
  <si>
    <t>1867</t>
  </si>
  <si>
    <t>Egge, Erik G.</t>
  </si>
  <si>
    <t xml:space="preserve">72    </t>
  </si>
  <si>
    <t>1815</t>
  </si>
  <si>
    <t>1887</t>
  </si>
  <si>
    <t>Engbertson, Emma M.</t>
  </si>
  <si>
    <t xml:space="preserve">18    </t>
  </si>
  <si>
    <t>1912</t>
  </si>
  <si>
    <t>Engbretson, Gladys R.</t>
  </si>
  <si>
    <t xml:space="preserve">25    </t>
  </si>
  <si>
    <t>1907</t>
  </si>
  <si>
    <t>1932</t>
  </si>
  <si>
    <t>Engen, Bertha</t>
  </si>
  <si>
    <t>1857</t>
  </si>
  <si>
    <t>1929</t>
  </si>
  <si>
    <t>Engen, Clara M.</t>
  </si>
  <si>
    <t>1883 23-Aug</t>
  </si>
  <si>
    <t>Engen, Helmer A.</t>
  </si>
  <si>
    <t>1872 12-Sep</t>
  </si>
  <si>
    <t>1935 20-Jun</t>
  </si>
  <si>
    <t>Engen, Nickolai S.</t>
  </si>
  <si>
    <t xml:space="preserve">60    </t>
  </si>
  <si>
    <t>1875 24-Jun</t>
  </si>
  <si>
    <t>1935 25-Dec</t>
  </si>
  <si>
    <t>Enger, L. M.</t>
  </si>
  <si>
    <t xml:space="preserve">64    </t>
  </si>
  <si>
    <t>1856</t>
  </si>
  <si>
    <t>1920</t>
  </si>
  <si>
    <t>Erickson, Edwin S.</t>
  </si>
  <si>
    <t xml:space="preserve">38    </t>
  </si>
  <si>
    <t>1895 19-Jul</t>
  </si>
  <si>
    <t>1933 12-Nov</t>
  </si>
  <si>
    <t>Evenson, Cathrine</t>
  </si>
  <si>
    <t xml:space="preserve">69    </t>
  </si>
  <si>
    <t>1832</t>
  </si>
  <si>
    <t>Evenson, John</t>
  </si>
  <si>
    <t>Fjose, Helga</t>
  </si>
  <si>
    <t xml:space="preserve">86    </t>
  </si>
  <si>
    <t>1843 22-Jan</t>
  </si>
  <si>
    <t>1929 12-May</t>
  </si>
  <si>
    <t>Fjose, Niels M.</t>
  </si>
  <si>
    <t xml:space="preserve">82    </t>
  </si>
  <si>
    <t>1832 02-May</t>
  </si>
  <si>
    <t>1914 21-Dec</t>
  </si>
  <si>
    <t>Fjose, Olaf</t>
  </si>
  <si>
    <t xml:space="preserve">53    </t>
  </si>
  <si>
    <t>1870 17-May</t>
  </si>
  <si>
    <t>1923 13-Feb</t>
  </si>
  <si>
    <t xml:space="preserve">Kaalien, Kristi    </t>
  </si>
  <si>
    <t xml:space="preserve">81      </t>
  </si>
  <si>
    <t xml:space="preserve">1831         </t>
  </si>
  <si>
    <t xml:space="preserve">1912         </t>
  </si>
  <si>
    <t xml:space="preserve">Nelson, Ashjorn L.   </t>
  </si>
  <si>
    <t xml:space="preserve">42      </t>
  </si>
  <si>
    <t xml:space="preserve">1852           </t>
  </si>
  <si>
    <t xml:space="preserve">1894           </t>
  </si>
  <si>
    <t xml:space="preserve">Nelson, Jesse L.     </t>
  </si>
  <si>
    <t xml:space="preserve">26      </t>
  </si>
  <si>
    <t xml:space="preserve">1905`          </t>
  </si>
  <si>
    <t xml:space="preserve">1931           </t>
  </si>
  <si>
    <t xml:space="preserve">Nelson, Randi        </t>
  </si>
  <si>
    <t xml:space="preserve">39      </t>
  </si>
  <si>
    <t xml:space="preserve">1853           </t>
  </si>
  <si>
    <t xml:space="preserve">1892           </t>
  </si>
  <si>
    <t xml:space="preserve">Ness, Helga O.       </t>
  </si>
  <si>
    <t xml:space="preserve">21      </t>
  </si>
  <si>
    <t xml:space="preserve">1801           </t>
  </si>
  <si>
    <t xml:space="preserve">1922           </t>
  </si>
  <si>
    <t xml:space="preserve">Oakland, Ragnhild   </t>
  </si>
  <si>
    <t xml:space="preserve">71      </t>
  </si>
  <si>
    <t xml:space="preserve">1817         </t>
  </si>
  <si>
    <t xml:space="preserve">1888         </t>
  </si>
  <si>
    <t xml:space="preserve">Oen, Borgine H.     </t>
  </si>
  <si>
    <t xml:space="preserve">74      </t>
  </si>
  <si>
    <t xml:space="preserve">1837 Dec 1   </t>
  </si>
  <si>
    <t xml:space="preserve">1911 Apr 30  </t>
  </si>
  <si>
    <t xml:space="preserve">Oen, Helge H.       </t>
  </si>
  <si>
    <t xml:space="preserve">87      </t>
  </si>
  <si>
    <t xml:space="preserve">1833 May 9   </t>
  </si>
  <si>
    <t xml:space="preserve">1920 Mar 8   </t>
  </si>
  <si>
    <t xml:space="preserve">Okland, Hector      </t>
  </si>
  <si>
    <t xml:space="preserve">56      </t>
  </si>
  <si>
    <t xml:space="preserve">1873         </t>
  </si>
  <si>
    <t xml:space="preserve">Olson, Dina         </t>
  </si>
  <si>
    <t xml:space="preserve">60      </t>
  </si>
  <si>
    <t xml:space="preserve">1870 Aug 8   </t>
  </si>
  <si>
    <t xml:space="preserve">1930 May 31  </t>
  </si>
  <si>
    <t xml:space="preserve">Olson, Elmer C.     </t>
  </si>
  <si>
    <t xml:space="preserve">18      </t>
  </si>
  <si>
    <t xml:space="preserve">1900         </t>
  </si>
  <si>
    <t xml:space="preserve">1918         </t>
  </si>
  <si>
    <t xml:space="preserve">Olson, Emma A.      </t>
  </si>
  <si>
    <t xml:space="preserve">37      </t>
  </si>
  <si>
    <t xml:space="preserve">1877         </t>
  </si>
  <si>
    <t xml:space="preserve">1914         </t>
  </si>
  <si>
    <t xml:space="preserve">Olson, Ludvig E.    </t>
  </si>
  <si>
    <t xml:space="preserve">1887 Mar 30  </t>
  </si>
  <si>
    <t xml:space="preserve">1924 Nov 21  </t>
  </si>
  <si>
    <t xml:space="preserve">Owen, Norma H.      </t>
  </si>
  <si>
    <t xml:space="preserve">1899 Jan 4   </t>
  </si>
  <si>
    <t xml:space="preserve">1917 Jan 24  </t>
  </si>
  <si>
    <t xml:space="preserve">Ramstad, Ole A.    </t>
  </si>
  <si>
    <t xml:space="preserve">1856         </t>
  </si>
  <si>
    <t xml:space="preserve">1930         </t>
  </si>
  <si>
    <t xml:space="preserve">Ramstad, Oline     </t>
  </si>
  <si>
    <t xml:space="preserve">33      </t>
  </si>
  <si>
    <t xml:space="preserve">1863         </t>
  </si>
  <si>
    <t xml:space="preserve">1896         </t>
  </si>
  <si>
    <t xml:space="preserve">Ramstad, Sofia     </t>
  </si>
  <si>
    <t xml:space="preserve">19      </t>
  </si>
  <si>
    <t xml:space="preserve">1894         </t>
  </si>
  <si>
    <t xml:space="preserve">1913         </t>
  </si>
  <si>
    <t xml:space="preserve">Risnes, Iver       </t>
  </si>
  <si>
    <t xml:space="preserve">83      </t>
  </si>
  <si>
    <t xml:space="preserve">1848         </t>
  </si>
  <si>
    <t xml:space="preserve">1931         </t>
  </si>
  <si>
    <t xml:space="preserve">Rorum, Ole H.      </t>
  </si>
  <si>
    <t xml:space="preserve">54      </t>
  </si>
  <si>
    <t xml:space="preserve">1851         </t>
  </si>
  <si>
    <t xml:space="preserve">1905         </t>
  </si>
  <si>
    <t xml:space="preserve">Sanders, Adolph    </t>
  </si>
  <si>
    <t xml:space="preserve">1883         </t>
  </si>
  <si>
    <t xml:space="preserve">1909         </t>
  </si>
  <si>
    <t>Sanderson, Christin</t>
  </si>
  <si>
    <t xml:space="preserve">1855         </t>
  </si>
  <si>
    <t xml:space="preserve">1926         </t>
  </si>
  <si>
    <t xml:space="preserve">Saueton, Gunhild   </t>
  </si>
  <si>
    <t xml:space="preserve">84      </t>
  </si>
  <si>
    <t xml:space="preserve">1932         </t>
  </si>
  <si>
    <t xml:space="preserve">Saueton, Helge     </t>
  </si>
  <si>
    <t xml:space="preserve">67      </t>
  </si>
  <si>
    <t xml:space="preserve">1850         </t>
  </si>
  <si>
    <t xml:space="preserve">1917         </t>
  </si>
  <si>
    <t xml:space="preserve">Saueton, Ingeborg  </t>
  </si>
  <si>
    <t xml:space="preserve">1820         </t>
  </si>
  <si>
    <t xml:space="preserve">1887         </t>
  </si>
  <si>
    <t xml:space="preserve">Saueton, Ole H.    </t>
  </si>
  <si>
    <t xml:space="preserve">1818         </t>
  </si>
  <si>
    <t xml:space="preserve">1901         </t>
  </si>
  <si>
    <t xml:space="preserve">Skaalien, Helge    </t>
  </si>
  <si>
    <t xml:space="preserve">1835         </t>
  </si>
  <si>
    <t xml:space="preserve">1902         </t>
  </si>
  <si>
    <t xml:space="preserve">Skadland, Anna     </t>
  </si>
  <si>
    <t xml:space="preserve">32      </t>
  </si>
  <si>
    <t xml:space="preserve">1842         </t>
  </si>
  <si>
    <t xml:space="preserve">1874         </t>
  </si>
  <si>
    <t xml:space="preserve">Snersrud, Randi    </t>
  </si>
  <si>
    <t xml:space="preserve">53      </t>
  </si>
  <si>
    <t xml:space="preserve">1824         </t>
  </si>
  <si>
    <t xml:space="preserve">Snersrud, Stener   </t>
  </si>
  <si>
    <t xml:space="preserve">59      </t>
  </si>
  <si>
    <t xml:space="preserve">1813         </t>
  </si>
  <si>
    <t xml:space="preserve">1872         </t>
  </si>
  <si>
    <t>Sonsterud, Gurine O</t>
  </si>
  <si>
    <t xml:space="preserve">65      </t>
  </si>
  <si>
    <t xml:space="preserve">1825         </t>
  </si>
  <si>
    <t xml:space="preserve">1890         </t>
  </si>
  <si>
    <t xml:space="preserve">Sonsterud, Johanne </t>
  </si>
  <si>
    <t xml:space="preserve">64      </t>
  </si>
  <si>
    <t xml:space="preserve">1836 Oct 9   </t>
  </si>
  <si>
    <t xml:space="preserve">1900 Mar 1   </t>
  </si>
  <si>
    <t xml:space="preserve">Blakeberg, Gunder        </t>
  </si>
  <si>
    <t xml:space="preserve">72  </t>
  </si>
  <si>
    <t xml:space="preserve">1843        </t>
  </si>
  <si>
    <t xml:space="preserve">1915        </t>
  </si>
  <si>
    <t xml:space="preserve">Blakeberg, Gunnild       </t>
  </si>
  <si>
    <t xml:space="preserve">84  </t>
  </si>
  <si>
    <t xml:space="preserve">1804 Mar 24 </t>
  </si>
  <si>
    <t xml:space="preserve">1888 Jun 3  </t>
  </si>
  <si>
    <t xml:space="preserve">Blakebert, G. A.         </t>
  </si>
  <si>
    <t xml:space="preserve">34  </t>
  </si>
  <si>
    <t xml:space="preserve">1855 Jun 8  </t>
  </si>
  <si>
    <t xml:space="preserve">1889 Nov 30 </t>
  </si>
  <si>
    <t xml:space="preserve">Blakeburg, Gunder J.     </t>
  </si>
  <si>
    <t xml:space="preserve">22  </t>
  </si>
  <si>
    <t>1904 Sept 30</t>
  </si>
  <si>
    <t xml:space="preserve">1926 Nov 11 </t>
  </si>
  <si>
    <t xml:space="preserve">Blakesberg, Aagaat       </t>
  </si>
  <si>
    <t xml:space="preserve">82  </t>
  </si>
  <si>
    <t xml:space="preserve">1834 Sept 7 </t>
  </si>
  <si>
    <t xml:space="preserve">1916 Apr 15 </t>
  </si>
  <si>
    <t xml:space="preserve">Blakesberg, Beret        </t>
  </si>
  <si>
    <t>1828 Sept 13</t>
  </si>
  <si>
    <t xml:space="preserve">1910 Dec 16 </t>
  </si>
  <si>
    <t xml:space="preserve">Blakesberg, Berthe       </t>
  </si>
  <si>
    <t xml:space="preserve">73  </t>
  </si>
  <si>
    <t xml:space="preserve">1864 Apr 3  </t>
  </si>
  <si>
    <t xml:space="preserve">1937 Sept 7 </t>
  </si>
  <si>
    <t xml:space="preserve">Blakesberg, Colljoen A.  </t>
  </si>
  <si>
    <t xml:space="preserve">77  </t>
  </si>
  <si>
    <t xml:space="preserve">1859 Nov 3  </t>
  </si>
  <si>
    <t xml:space="preserve">1936 Apr 7  </t>
  </si>
  <si>
    <t xml:space="preserve">Blekeberg, Gunhild       </t>
  </si>
  <si>
    <t xml:space="preserve">75  </t>
  </si>
  <si>
    <t xml:space="preserve">1853        </t>
  </si>
  <si>
    <t xml:space="preserve">1928        </t>
  </si>
  <si>
    <t xml:space="preserve">Blekeberg, Gunnild       </t>
  </si>
  <si>
    <t xml:space="preserve">27  </t>
  </si>
  <si>
    <t xml:space="preserve">1846        </t>
  </si>
  <si>
    <t xml:space="preserve">1873        </t>
  </si>
  <si>
    <t xml:space="preserve">Blekeberg, O. G.         </t>
  </si>
  <si>
    <t xml:space="preserve">70  </t>
  </si>
  <si>
    <t xml:space="preserve">1818 Mar 7  </t>
  </si>
  <si>
    <t xml:space="preserve">1888 Nov 19 </t>
  </si>
  <si>
    <t xml:space="preserve">Blekeberg, Orin, R.      </t>
  </si>
  <si>
    <t xml:space="preserve">    </t>
  </si>
  <si>
    <t xml:space="preserve">            </t>
  </si>
  <si>
    <t xml:space="preserve">1933 Jul 4  </t>
  </si>
  <si>
    <t xml:space="preserve">Blekeberg, Ragn A.       </t>
  </si>
  <si>
    <t xml:space="preserve">26  </t>
  </si>
  <si>
    <t xml:space="preserve">1868 Feb 12 </t>
  </si>
  <si>
    <t xml:space="preserve">1894 Dec 22 </t>
  </si>
  <si>
    <t xml:space="preserve">Blekebert, John H.       </t>
  </si>
  <si>
    <t xml:space="preserve">39  </t>
  </si>
  <si>
    <t xml:space="preserve">1835 Sept 8 </t>
  </si>
  <si>
    <t>1874 Sept 26</t>
  </si>
  <si>
    <t xml:space="preserve">Botner, Carl             </t>
  </si>
  <si>
    <t xml:space="preserve">51  </t>
  </si>
  <si>
    <t xml:space="preserve">1877        </t>
  </si>
  <si>
    <t xml:space="preserve">1918        </t>
  </si>
  <si>
    <t xml:space="preserve">Botner, Erik G.          </t>
  </si>
  <si>
    <t xml:space="preserve">78  </t>
  </si>
  <si>
    <t xml:space="preserve">1832        </t>
  </si>
  <si>
    <t xml:space="preserve">1910        </t>
  </si>
  <si>
    <t xml:space="preserve">Botner, Gunder           </t>
  </si>
  <si>
    <t xml:space="preserve">54  </t>
  </si>
  <si>
    <t xml:space="preserve">1857        </t>
  </si>
  <si>
    <t xml:space="preserve">1911        </t>
  </si>
  <si>
    <t xml:space="preserve">Botner, Maren            </t>
  </si>
  <si>
    <t xml:space="preserve">1905        </t>
  </si>
  <si>
    <t xml:space="preserve">Braaten, Lars            </t>
  </si>
  <si>
    <t xml:space="preserve">61  </t>
  </si>
  <si>
    <t xml:space="preserve">1829        </t>
  </si>
  <si>
    <t xml:space="preserve">1890        </t>
  </si>
  <si>
    <t xml:space="preserve">Brekke, Jacob            </t>
  </si>
  <si>
    <t xml:space="preserve">66  </t>
  </si>
  <si>
    <t xml:space="preserve">1817        </t>
  </si>
  <si>
    <t xml:space="preserve">1883        </t>
  </si>
  <si>
    <t xml:space="preserve">Brekke, Oluf F.          </t>
  </si>
  <si>
    <t xml:space="preserve">17  </t>
  </si>
  <si>
    <t xml:space="preserve">1894        </t>
  </si>
  <si>
    <t xml:space="preserve">Pederson, Halvor       </t>
  </si>
  <si>
    <t xml:space="preserve">48    </t>
  </si>
  <si>
    <t xml:space="preserve">1837          </t>
  </si>
  <si>
    <t xml:space="preserve">1885          </t>
  </si>
  <si>
    <t xml:space="preserve">Pederson, Ragnild      </t>
  </si>
  <si>
    <t xml:space="preserve">58    </t>
  </si>
  <si>
    <t xml:space="preserve">1832          </t>
  </si>
  <si>
    <t xml:space="preserve">1890          </t>
  </si>
  <si>
    <t xml:space="preserve">Fretheim, Anna     </t>
  </si>
  <si>
    <t xml:space="preserve">Fretheim, Jens     </t>
  </si>
  <si>
    <t xml:space="preserve">1826         </t>
  </si>
  <si>
    <t xml:space="preserve">Fretheim, Johannes </t>
  </si>
  <si>
    <t xml:space="preserve">Fretheim, John J.  </t>
  </si>
  <si>
    <t xml:space="preserve">1882         </t>
  </si>
  <si>
    <t xml:space="preserve">1931        </t>
  </si>
  <si>
    <t xml:space="preserve">Fretheim, Ole      </t>
  </si>
  <si>
    <t xml:space="preserve">61    </t>
  </si>
  <si>
    <t xml:space="preserve">1892        </t>
  </si>
  <si>
    <t xml:space="preserve">Fretheim,Sander    </t>
  </si>
  <si>
    <t xml:space="preserve">21    </t>
  </si>
  <si>
    <t xml:space="preserve">1893         </t>
  </si>
  <si>
    <t xml:space="preserve">1914        </t>
  </si>
  <si>
    <t xml:space="preserve">Fulsaas, Barbro    </t>
  </si>
  <si>
    <t xml:space="preserve">89    </t>
  </si>
  <si>
    <t xml:space="preserve">1838         </t>
  </si>
  <si>
    <t xml:space="preserve">1927        </t>
  </si>
  <si>
    <t xml:space="preserve">Fulsaas, Bertja    </t>
  </si>
  <si>
    <t xml:space="preserve">31    </t>
  </si>
  <si>
    <t xml:space="preserve">1864         </t>
  </si>
  <si>
    <t xml:space="preserve">1895        </t>
  </si>
  <si>
    <t xml:space="preserve">Fulsaas, Herbrand  </t>
  </si>
  <si>
    <t xml:space="preserve">62    </t>
  </si>
  <si>
    <t xml:space="preserve">1830         </t>
  </si>
  <si>
    <t xml:space="preserve">Fulsaas, Ile H.    </t>
  </si>
  <si>
    <t xml:space="preserve">1857         </t>
  </si>
  <si>
    <t xml:space="preserve">Fulsaas, Ingeborg  </t>
  </si>
  <si>
    <t xml:space="preserve">90    </t>
  </si>
  <si>
    <t xml:space="preserve">1821         </t>
  </si>
  <si>
    <t xml:space="preserve">Fulsaas, Ingrid P. </t>
  </si>
  <si>
    <t xml:space="preserve">78    </t>
  </si>
  <si>
    <t xml:space="preserve">Fulsaas, Narrie    </t>
  </si>
  <si>
    <t xml:space="preserve">74    </t>
  </si>
  <si>
    <t xml:space="preserve">1812         </t>
  </si>
  <si>
    <t xml:space="preserve">1886        </t>
  </si>
  <si>
    <t xml:space="preserve">Fulsaas, Olug P.   </t>
  </si>
  <si>
    <t xml:space="preserve">81    </t>
  </si>
  <si>
    <t xml:space="preserve">1809         </t>
  </si>
  <si>
    <t xml:space="preserve">Fulsaas, Peder O.  </t>
  </si>
  <si>
    <t xml:space="preserve">Funer, Gina O.     </t>
  </si>
  <si>
    <t xml:space="preserve">23    </t>
  </si>
  <si>
    <t xml:space="preserve">Funer, Guro O/J.   </t>
  </si>
  <si>
    <t xml:space="preserve">93    </t>
  </si>
  <si>
    <t xml:space="preserve">1830 Oct 3   </t>
  </si>
  <si>
    <t xml:space="preserve">Funer, Kittel O.   </t>
  </si>
  <si>
    <t xml:space="preserve">57    </t>
  </si>
  <si>
    <t xml:space="preserve">1847 Jun 17  </t>
  </si>
  <si>
    <t xml:space="preserve">Funer, Ole O.      </t>
  </si>
  <si>
    <t xml:space="preserve">Johnson, Gunvor        </t>
  </si>
  <si>
    <t xml:space="preserve">22      </t>
  </si>
  <si>
    <t xml:space="preserve">1875           </t>
  </si>
  <si>
    <t xml:space="preserve">Johnson, Mary          </t>
  </si>
  <si>
    <t xml:space="preserve">1858           </t>
  </si>
  <si>
    <t xml:space="preserve">1884           </t>
  </si>
  <si>
    <t xml:space="preserve">Johnson, Tella         </t>
  </si>
  <si>
    <t xml:space="preserve">58      </t>
  </si>
  <si>
    <t xml:space="preserve">1873           </t>
  </si>
  <si>
    <t xml:space="preserve">Kukaas, Karen      </t>
  </si>
  <si>
    <t xml:space="preserve">Kukaas, Nels       </t>
  </si>
  <si>
    <t xml:space="preserve">1927 Dec 29 </t>
  </si>
  <si>
    <t xml:space="preserve">Lee, Anna S.             </t>
  </si>
  <si>
    <t xml:space="preserve">87  </t>
  </si>
  <si>
    <t xml:space="preserve">1811          </t>
  </si>
  <si>
    <t xml:space="preserve">1898          </t>
  </si>
  <si>
    <t xml:space="preserve">Lee, Sjur N.             </t>
  </si>
  <si>
    <t xml:space="preserve">67  </t>
  </si>
  <si>
    <t xml:space="preserve">1818          </t>
  </si>
  <si>
    <t xml:space="preserve">Lillemoen, Eli A.        </t>
  </si>
  <si>
    <t xml:space="preserve">92  </t>
  </si>
  <si>
    <t xml:space="preserve">1901          </t>
  </si>
  <si>
    <t xml:space="preserve">Lillemoen, Ole A.        </t>
  </si>
  <si>
    <t xml:space="preserve">81  </t>
  </si>
  <si>
    <t xml:space="preserve">1803          </t>
  </si>
  <si>
    <t xml:space="preserve">1886          </t>
  </si>
  <si>
    <t xml:space="preserve">Lundby, christina        </t>
  </si>
  <si>
    <t xml:space="preserve">1841 Dec 22   </t>
  </si>
  <si>
    <t xml:space="preserve">1922 Mar 27   </t>
  </si>
  <si>
    <t xml:space="preserve">Lundby, Edward           </t>
  </si>
  <si>
    <t xml:space="preserve">79  </t>
  </si>
  <si>
    <t xml:space="preserve">1849 Oct 26   </t>
  </si>
  <si>
    <t xml:space="preserve">1928 Jan 13   </t>
  </si>
  <si>
    <t xml:space="preserve">Lundby, Eli              </t>
  </si>
  <si>
    <t xml:space="preserve">60  </t>
  </si>
  <si>
    <t xml:space="preserve">1838          </t>
  </si>
  <si>
    <t xml:space="preserve">Lundby, Gilbert C.       </t>
  </si>
  <si>
    <t xml:space="preserve">45  </t>
  </si>
  <si>
    <t xml:space="preserve">1891 Apr 4    </t>
  </si>
  <si>
    <t xml:space="preserve">1937 Mar 7    </t>
  </si>
  <si>
    <t xml:space="preserve">Lundby, Johnie           </t>
  </si>
  <si>
    <t xml:space="preserve">49  </t>
  </si>
  <si>
    <t xml:space="preserve">1886 Apr 29   </t>
  </si>
  <si>
    <t xml:space="preserve">1935 Jan 9    </t>
  </si>
  <si>
    <t xml:space="preserve">Lundby, Thea E.          </t>
  </si>
  <si>
    <t xml:space="preserve">58  </t>
  </si>
  <si>
    <t xml:space="preserve">1851 Mar 19   </t>
  </si>
  <si>
    <t xml:space="preserve">1909 Feb 22   </t>
  </si>
  <si>
    <t xml:space="preserve">Lunde, Anne M.           </t>
  </si>
  <si>
    <t xml:space="preserve">95  </t>
  </si>
  <si>
    <t xml:space="preserve">1830          </t>
  </si>
  <si>
    <t xml:space="preserve">1925          </t>
  </si>
  <si>
    <t xml:space="preserve">Lunde, kari              </t>
  </si>
  <si>
    <t xml:space="preserve">85  </t>
  </si>
  <si>
    <t xml:space="preserve">1846          </t>
  </si>
  <si>
    <t xml:space="preserve">1931          </t>
  </si>
  <si>
    <t xml:space="preserve">Lunde, Nels              </t>
  </si>
  <si>
    <t xml:space="preserve">1836          </t>
  </si>
  <si>
    <t xml:space="preserve">1913          </t>
  </si>
  <si>
    <t xml:space="preserve">Lundy, Karelius G.       </t>
  </si>
  <si>
    <t xml:space="preserve">1839 Oct 16   </t>
  </si>
  <si>
    <t xml:space="preserve">1915 Aug 30   </t>
  </si>
  <si>
    <t xml:space="preserve">Thompson, Bertha E.       </t>
  </si>
  <si>
    <t xml:space="preserve">24  </t>
  </si>
  <si>
    <t xml:space="preserve">1864        </t>
  </si>
  <si>
    <t xml:space="preserve"> 1888       </t>
  </si>
  <si>
    <t xml:space="preserve">Thompson, Christina       </t>
  </si>
  <si>
    <t xml:space="preserve">59  </t>
  </si>
  <si>
    <t xml:space="preserve">1875        </t>
  </si>
  <si>
    <t xml:space="preserve"> 1934       </t>
  </si>
  <si>
    <t xml:space="preserve">Thompson, Nels            </t>
  </si>
  <si>
    <t xml:space="preserve">1839        </t>
  </si>
  <si>
    <t xml:space="preserve"> 1923       </t>
  </si>
  <si>
    <t xml:space="preserve">Thompson, Ole             </t>
  </si>
  <si>
    <t xml:space="preserve">52  </t>
  </si>
  <si>
    <t xml:space="preserve">1859        </t>
  </si>
  <si>
    <t xml:space="preserve"> 1911       </t>
  </si>
  <si>
    <t xml:space="preserve">Tostenson, Kari           </t>
  </si>
  <si>
    <t xml:space="preserve"> 1909       </t>
  </si>
  <si>
    <t xml:space="preserve">Tvedt. Gunder             </t>
  </si>
  <si>
    <t xml:space="preserve">19  </t>
  </si>
  <si>
    <t xml:space="preserve">1855        </t>
  </si>
  <si>
    <t xml:space="preserve">Tveter, Johannes A.       </t>
  </si>
  <si>
    <t xml:space="preserve">83  </t>
  </si>
  <si>
    <t xml:space="preserve">1821 Apr 28 </t>
  </si>
  <si>
    <t xml:space="preserve"> 1904 Dec 9 </t>
  </si>
  <si>
    <t xml:space="preserve">Tveter, Martin H.         </t>
  </si>
  <si>
    <t xml:space="preserve">68  </t>
  </si>
  <si>
    <t xml:space="preserve">1869 Jun 6  </t>
  </si>
  <si>
    <t xml:space="preserve"> 1937 Apr 3 </t>
  </si>
  <si>
    <t xml:space="preserve">Tveter, Ole               </t>
  </si>
  <si>
    <t xml:space="preserve">1854 Oct 27 </t>
  </si>
  <si>
    <t xml:space="preserve">Guttermson, Albert           </t>
  </si>
  <si>
    <t xml:space="preserve">50      </t>
  </si>
  <si>
    <t xml:space="preserve">1888 Oct 1     </t>
  </si>
  <si>
    <t xml:space="preserve">1933 Jan 4     </t>
  </si>
  <si>
    <t xml:space="preserve">Haakenson, Lars       </t>
  </si>
  <si>
    <t xml:space="preserve">70      </t>
  </si>
  <si>
    <t xml:space="preserve">1817 Feb 24      </t>
  </si>
  <si>
    <t xml:space="preserve">1887 Apr 21      </t>
  </si>
  <si>
    <t xml:space="preserve">Haakenson, Martine    </t>
  </si>
  <si>
    <t xml:space="preserve">1827 Mar 29      </t>
  </si>
  <si>
    <t xml:space="preserve">1891 Oct 20      </t>
  </si>
  <si>
    <t xml:space="preserve">Haaland, Andrias      </t>
  </si>
  <si>
    <t xml:space="preserve">1871             </t>
  </si>
  <si>
    <t xml:space="preserve">1908             </t>
  </si>
  <si>
    <t xml:space="preserve">Haalung, Ole K.       </t>
  </si>
  <si>
    <t xml:space="preserve">76      </t>
  </si>
  <si>
    <t xml:space="preserve">1813             </t>
  </si>
  <si>
    <t xml:space="preserve">1889             </t>
  </si>
  <si>
    <t xml:space="preserve">Haalung, Ragna        </t>
  </si>
  <si>
    <t xml:space="preserve">90      </t>
  </si>
  <si>
    <t xml:space="preserve">1903             </t>
  </si>
  <si>
    <t xml:space="preserve">Hadleson, Karen       </t>
  </si>
  <si>
    <t xml:space="preserve">1831             </t>
  </si>
  <si>
    <t xml:space="preserve">1901             </t>
  </si>
  <si>
    <t xml:space="preserve">Hadleson, Lars        </t>
  </si>
  <si>
    <t xml:space="preserve">77      </t>
  </si>
  <si>
    <t xml:space="preserve">1817             </t>
  </si>
  <si>
    <t xml:space="preserve">1894             </t>
  </si>
  <si>
    <t xml:space="preserve">Haga, Gunild          </t>
  </si>
  <si>
    <t xml:space="preserve">1837             </t>
  </si>
  <si>
    <t xml:space="preserve">1927             </t>
  </si>
  <si>
    <t xml:space="preserve">Haga, Lars K.         </t>
  </si>
  <si>
    <t xml:space="preserve">78      </t>
  </si>
  <si>
    <t xml:space="preserve">1816 Mar         </t>
  </si>
  <si>
    <t xml:space="preserve">1894 Oct 26      </t>
  </si>
  <si>
    <t xml:space="preserve">Haga, Leonard L.      </t>
  </si>
  <si>
    <t xml:space="preserve">27      </t>
  </si>
  <si>
    <t xml:space="preserve">1892 Mar 22      </t>
  </si>
  <si>
    <t xml:space="preserve">1919 Jan 8       </t>
  </si>
  <si>
    <t xml:space="preserve">Haga, Maria           </t>
  </si>
  <si>
    <t xml:space="preserve">1902             </t>
  </si>
  <si>
    <t xml:space="preserve">1923             </t>
  </si>
  <si>
    <t xml:space="preserve">Haga, Martha          </t>
  </si>
  <si>
    <t xml:space="preserve">1870             </t>
  </si>
  <si>
    <t xml:space="preserve">Haga, Ole K.          </t>
  </si>
  <si>
    <t xml:space="preserve">72      </t>
  </si>
  <si>
    <t xml:space="preserve">1833 Jun 20      </t>
  </si>
  <si>
    <t xml:space="preserve">1905 May 25      </t>
  </si>
  <si>
    <t xml:space="preserve">Hage, Henriette G.    </t>
  </si>
  <si>
    <t xml:space="preserve">52      </t>
  </si>
  <si>
    <t xml:space="preserve">1869 Feb 20      </t>
  </si>
  <si>
    <t xml:space="preserve">1922 Apr 24      </t>
  </si>
  <si>
    <t xml:space="preserve">Hagea, Lauritz Larson </t>
  </si>
  <si>
    <t xml:space="preserve">75      </t>
  </si>
  <si>
    <t xml:space="preserve">1855 Aug 9       </t>
  </si>
  <si>
    <t xml:space="preserve">1930 Feb 6       </t>
  </si>
  <si>
    <t xml:space="preserve">Hakaasen, Helga A.    </t>
  </si>
  <si>
    <t xml:space="preserve">62      </t>
  </si>
  <si>
    <t xml:space="preserve">1846 Oct 3       </t>
  </si>
  <si>
    <t xml:space="preserve">1914 Sept 29     </t>
  </si>
  <si>
    <t xml:space="preserve">Hakaasen, Ole O.      </t>
  </si>
  <si>
    <t xml:space="preserve">68      </t>
  </si>
  <si>
    <t xml:space="preserve">Halverson,  Thor      </t>
  </si>
  <si>
    <t xml:space="preserve">1823             </t>
  </si>
  <si>
    <t xml:space="preserve">1907             </t>
  </si>
  <si>
    <t xml:space="preserve">Halverson, John J.    </t>
  </si>
  <si>
    <t xml:space="preserve">24      </t>
  </si>
  <si>
    <t xml:space="preserve">1885 May 6       </t>
  </si>
  <si>
    <t xml:space="preserve">1907 Aug 18      </t>
  </si>
  <si>
    <t xml:space="preserve">Halverson, Mari       </t>
  </si>
  <si>
    <t xml:space="preserve">1825             </t>
  </si>
  <si>
    <t xml:space="preserve">1906             </t>
  </si>
  <si>
    <t xml:space="preserve">Halverson, Mary B.    </t>
  </si>
  <si>
    <t xml:space="preserve">34      </t>
  </si>
  <si>
    <t xml:space="preserve">1850             </t>
  </si>
  <si>
    <t xml:space="preserve">1884             </t>
  </si>
  <si>
    <t xml:space="preserve">Halverson, Melvin O.  </t>
  </si>
  <si>
    <t xml:space="preserve">1905             </t>
  </si>
  <si>
    <t xml:space="preserve">1938             </t>
  </si>
  <si>
    <t xml:space="preserve">Halvorson, Hans A.    </t>
  </si>
  <si>
    <t xml:space="preserve">66      </t>
  </si>
  <si>
    <t xml:space="preserve">1857 Jul 8       </t>
  </si>
  <si>
    <t xml:space="preserve">1923 May 19      </t>
  </si>
  <si>
    <t xml:space="preserve">Haugen, Clarence M.   </t>
  </si>
  <si>
    <t xml:space="preserve">25      </t>
  </si>
  <si>
    <t xml:space="preserve">1928             </t>
  </si>
  <si>
    <t xml:space="preserve">Haugen, Elsie B.      </t>
  </si>
  <si>
    <t xml:space="preserve">1848             </t>
  </si>
  <si>
    <t xml:space="preserve">1918             </t>
  </si>
  <si>
    <t xml:space="preserve">Haugen, Halvor E.     </t>
  </si>
  <si>
    <t xml:space="preserve">        </t>
  </si>
  <si>
    <t xml:space="preserve">1840             </t>
  </si>
  <si>
    <t xml:space="preserve">no dates         </t>
  </si>
  <si>
    <t xml:space="preserve">Haugen, Henry O.      </t>
  </si>
  <si>
    <t xml:space="preserve">1901 Sept 23     </t>
  </si>
  <si>
    <t xml:space="preserve">1929 Nov 26      </t>
  </si>
  <si>
    <t xml:space="preserve">Haugen, Thomas A.     </t>
  </si>
  <si>
    <t xml:space="preserve">1907 Apr 3       </t>
  </si>
  <si>
    <t xml:space="preserve">1927 Dec 30      </t>
  </si>
  <si>
    <t xml:space="preserve">Hedalen, Johannes     </t>
  </si>
  <si>
    <t xml:space="preserve">79      </t>
  </si>
  <si>
    <t xml:space="preserve">1819             </t>
  </si>
  <si>
    <t xml:space="preserve">1898             </t>
  </si>
  <si>
    <t xml:space="preserve">Hedalen, Knut         </t>
  </si>
  <si>
    <t xml:space="preserve">1791             </t>
  </si>
  <si>
    <t xml:space="preserve">1874             </t>
  </si>
  <si>
    <t xml:space="preserve">Hedalen, Sigri        </t>
  </si>
  <si>
    <t xml:space="preserve">43      </t>
  </si>
  <si>
    <t xml:space="preserve">1838             </t>
  </si>
  <si>
    <t xml:space="preserve">1881             </t>
  </si>
  <si>
    <t xml:space="preserve">Helgeson, Marie K.    </t>
  </si>
  <si>
    <t xml:space="preserve">1817 Oct 25      </t>
  </si>
  <si>
    <t xml:space="preserve">1894 Nov 28      </t>
  </si>
  <si>
    <t xml:space="preserve">Helle, Ole J.         </t>
  </si>
  <si>
    <t xml:space="preserve">55      </t>
  </si>
  <si>
    <t xml:space="preserve">1825 Dec 4       </t>
  </si>
  <si>
    <t xml:space="preserve">1880 Jul 1       </t>
  </si>
  <si>
    <t xml:space="preserve">Hellen, Battolk O.    </t>
  </si>
  <si>
    <t xml:space="preserve">92      </t>
  </si>
  <si>
    <t xml:space="preserve">1832             </t>
  </si>
  <si>
    <t xml:space="preserve">1924             </t>
  </si>
  <si>
    <t xml:space="preserve">Hellen, Ingebright    </t>
  </si>
  <si>
    <t xml:space="preserve">57      </t>
  </si>
  <si>
    <t xml:space="preserve">1868             </t>
  </si>
  <si>
    <t xml:space="preserve">1925             </t>
  </si>
  <si>
    <t xml:space="preserve">Hoegen, Christen P.   </t>
  </si>
  <si>
    <t xml:space="preserve">1840 Mar 6       </t>
  </si>
  <si>
    <t xml:space="preserve">1923 Jul 22      </t>
  </si>
  <si>
    <t xml:space="preserve">Hoegen, Siri G.       </t>
  </si>
  <si>
    <t xml:space="preserve">1836 Jan 1       </t>
  </si>
  <si>
    <t xml:space="preserve">1917 Jul 22      </t>
  </si>
  <si>
    <t xml:space="preserve">Hoffland, Johanna O.  </t>
  </si>
  <si>
    <t xml:space="preserve">94      </t>
  </si>
  <si>
    <t xml:space="preserve">1830             </t>
  </si>
  <si>
    <t>Hoffland, Josephine O.</t>
  </si>
  <si>
    <t xml:space="preserve">46      </t>
  </si>
  <si>
    <t xml:space="preserve">1879             </t>
  </si>
  <si>
    <t xml:space="preserve">Hoffland, Knut P.     </t>
  </si>
  <si>
    <t xml:space="preserve">1824             </t>
  </si>
  <si>
    <t xml:space="preserve">Hoffland, Ole K.      </t>
  </si>
  <si>
    <t xml:space="preserve">1851             </t>
  </si>
  <si>
    <t xml:space="preserve">1876             </t>
  </si>
  <si>
    <t xml:space="preserve">Hoffland, Peter K.    </t>
  </si>
  <si>
    <t xml:space="preserve">1854             </t>
  </si>
  <si>
    <t xml:space="preserve">1926             </t>
  </si>
  <si>
    <t xml:space="preserve">Hoffland, Signe P.    </t>
  </si>
  <si>
    <t xml:space="preserve">1853             </t>
  </si>
  <si>
    <t xml:space="preserve">1921             </t>
  </si>
  <si>
    <t xml:space="preserve">Holstad, Ella S.      </t>
  </si>
  <si>
    <t xml:space="preserve">1882             </t>
  </si>
  <si>
    <t xml:space="preserve">Holstad, Endre O.     </t>
  </si>
  <si>
    <t xml:space="preserve">                 </t>
  </si>
  <si>
    <t xml:space="preserve">1844 Oct 7 (?)   </t>
  </si>
  <si>
    <t xml:space="preserve">Holstad, Simon O.     </t>
  </si>
  <si>
    <t xml:space="preserve">80      </t>
  </si>
  <si>
    <t xml:space="preserve">1818             </t>
  </si>
  <si>
    <t xml:space="preserve">Houden, Anton         </t>
  </si>
  <si>
    <t xml:space="preserve">1880             </t>
  </si>
  <si>
    <t xml:space="preserve">1930             </t>
  </si>
  <si>
    <t xml:space="preserve">Houden, Clara G.      </t>
  </si>
  <si>
    <t xml:space="preserve">40      </t>
  </si>
  <si>
    <t xml:space="preserve">1916             </t>
  </si>
  <si>
    <t xml:space="preserve">Houden, Guttorm J.    </t>
  </si>
  <si>
    <t xml:space="preserve">1835             </t>
  </si>
  <si>
    <t xml:space="preserve">Houden, John G.       </t>
  </si>
  <si>
    <t xml:space="preserve">1866             </t>
  </si>
  <si>
    <t xml:space="preserve">Houden, Kari          </t>
  </si>
  <si>
    <t xml:space="preserve">1836 Jul 15      </t>
  </si>
  <si>
    <t xml:space="preserve">1928 Jan 23      </t>
  </si>
  <si>
    <t xml:space="preserve">Houden, Knut J.       </t>
  </si>
  <si>
    <t xml:space="preserve">1829 Oct 26      </t>
  </si>
  <si>
    <t xml:space="preserve">1905 May 24      </t>
  </si>
  <si>
    <t xml:space="preserve">Houden, Otto e.       </t>
  </si>
  <si>
    <t xml:space="preserve">20      </t>
  </si>
  <si>
    <t xml:space="preserve">Houden, Ragne         </t>
  </si>
  <si>
    <t xml:space="preserve">1846             </t>
  </si>
  <si>
    <t xml:space="preserve">Hove, Anna, 75        </t>
  </si>
  <si>
    <t xml:space="preserve">1841 Jan 19      </t>
  </si>
  <si>
    <t xml:space="preserve">1916 Feb 29      </t>
  </si>
  <si>
    <t xml:space="preserve">Hove, Barba           </t>
  </si>
  <si>
    <t xml:space="preserve">41      </t>
  </si>
  <si>
    <t xml:space="preserve">1847             </t>
  </si>
  <si>
    <t xml:space="preserve">1888             </t>
  </si>
  <si>
    <t xml:space="preserve">Hove, D. A.           </t>
  </si>
  <si>
    <t xml:space="preserve">1853 Mar 19      </t>
  </si>
  <si>
    <t xml:space="preserve">1917 Jun 19      </t>
  </si>
  <si>
    <t xml:space="preserve">Hove, Tosten          </t>
  </si>
  <si>
    <t xml:space="preserve">91      </t>
  </si>
  <si>
    <t xml:space="preserve">1843 Oct 22      </t>
  </si>
  <si>
    <t xml:space="preserve">1934 Feb 27      </t>
  </si>
  <si>
    <t xml:space="preserve">Kjos, John J.          </t>
  </si>
  <si>
    <t xml:space="preserve">70    </t>
  </si>
  <si>
    <t xml:space="preserve">1806          </t>
  </si>
  <si>
    <t xml:space="preserve">1876          </t>
  </si>
  <si>
    <t xml:space="preserve">Knutson, Bertha        </t>
  </si>
  <si>
    <t xml:space="preserve">1867          </t>
  </si>
  <si>
    <t xml:space="preserve">Knutson, Ingre         </t>
  </si>
  <si>
    <t xml:space="preserve">1823          </t>
  </si>
  <si>
    <t xml:space="preserve">1910          </t>
  </si>
  <si>
    <t xml:space="preserve">Knutson, Peder,        </t>
  </si>
  <si>
    <t xml:space="preserve">1834          </t>
  </si>
  <si>
    <t xml:space="preserve">1906          </t>
  </si>
  <si>
    <t xml:space="preserve">Magnus, Louis J.       </t>
  </si>
  <si>
    <t xml:space="preserve">1882          </t>
  </si>
  <si>
    <t xml:space="preserve">1920          </t>
  </si>
  <si>
    <t xml:space="preserve">Melaas, Eline G.       </t>
  </si>
  <si>
    <t xml:space="preserve">1817 Nov 26   </t>
  </si>
  <si>
    <t xml:space="preserve">1907 Oct 17   </t>
  </si>
  <si>
    <t xml:space="preserve">Melaas, Gilbert H.     </t>
  </si>
  <si>
    <t xml:space="preserve">43    </t>
  </si>
  <si>
    <t xml:space="preserve">1881          </t>
  </si>
  <si>
    <t xml:space="preserve">1924          </t>
  </si>
  <si>
    <t xml:space="preserve">Melaas, Hans O.        </t>
  </si>
  <si>
    <t xml:space="preserve">1848          </t>
  </si>
  <si>
    <t xml:space="preserve">1935          </t>
  </si>
  <si>
    <t xml:space="preserve">Melaas, Inga A,.       </t>
  </si>
  <si>
    <t xml:space="preserve">1886 Apr 27   </t>
  </si>
  <si>
    <t xml:space="preserve">1935 Apr 30   </t>
  </si>
  <si>
    <t xml:space="preserve">Melaas, Moren          </t>
  </si>
  <si>
    <t xml:space="preserve">1853          </t>
  </si>
  <si>
    <t xml:space="preserve">1902          </t>
  </si>
  <si>
    <t xml:space="preserve">Melaas, Ole            </t>
  </si>
  <si>
    <t xml:space="preserve">1851          </t>
  </si>
  <si>
    <t xml:space="preserve">Melby,                 </t>
  </si>
  <si>
    <t xml:space="preserve">      </t>
  </si>
  <si>
    <t xml:space="preserve">Melby, Renhart         </t>
  </si>
  <si>
    <t xml:space="preserve">1843          </t>
  </si>
  <si>
    <t xml:space="preserve">Myran, Engle H.        </t>
  </si>
  <si>
    <t xml:space="preserve">67    </t>
  </si>
  <si>
    <t xml:space="preserve">1825 Jul 25   </t>
  </si>
  <si>
    <t xml:space="preserve">Myran, Helen W.        </t>
  </si>
  <si>
    <t xml:space="preserve">55    </t>
  </si>
  <si>
    <t xml:space="preserve">1825 Jan 2    </t>
  </si>
  <si>
    <t xml:space="preserve">1880 Dec 15   </t>
  </si>
  <si>
    <t xml:space="preserve">Myran, Helge O.        </t>
  </si>
  <si>
    <t xml:space="preserve">1858 Jul 7    </t>
  </si>
  <si>
    <t xml:space="preserve">1936 Jan 21   </t>
  </si>
  <si>
    <t xml:space="preserve">Myran, Kjersti H.      </t>
  </si>
  <si>
    <t xml:space="preserve">40    </t>
  </si>
  <si>
    <t xml:space="preserve">1886 Feb 16   </t>
  </si>
  <si>
    <t xml:space="preserve">1926 Jan 25   </t>
  </si>
  <si>
    <t xml:space="preserve">Myran, Ole O.          </t>
  </si>
  <si>
    <t xml:space="preserve">1860          </t>
  </si>
  <si>
    <t xml:space="preserve">Myran, Thon            </t>
  </si>
  <si>
    <t xml:space="preserve">1856 Sept 6   </t>
  </si>
  <si>
    <t xml:space="preserve">1887 Apr 28   </t>
  </si>
  <si>
    <t xml:space="preserve">Myran, Thorljoe H.     </t>
  </si>
  <si>
    <t xml:space="preserve">1828 Jun 13   </t>
  </si>
  <si>
    <t xml:space="preserve">1906 Jun 20   </t>
  </si>
  <si>
    <t xml:space="preserve">Myran, Turi            </t>
  </si>
  <si>
    <t xml:space="preserve">1816 Mar 7    </t>
  </si>
  <si>
    <t xml:space="preserve">1854 Oct 22   </t>
  </si>
  <si>
    <t xml:space="preserve">Myrand, Asle           </t>
  </si>
  <si>
    <t xml:space="preserve">37    </t>
  </si>
  <si>
    <t xml:space="preserve">1855          </t>
  </si>
  <si>
    <t xml:space="preserve">Myrand, Astrin         </t>
  </si>
  <si>
    <t xml:space="preserve">80    </t>
  </si>
  <si>
    <t xml:space="preserve">1820          </t>
  </si>
  <si>
    <t xml:space="preserve">1900          </t>
  </si>
  <si>
    <t xml:space="preserve">Vold, Amalie            </t>
  </si>
  <si>
    <t xml:space="preserve">56    </t>
  </si>
  <si>
    <t xml:space="preserve">1853         </t>
  </si>
  <si>
    <t xml:space="preserve">Vold, Ellinor           </t>
  </si>
  <si>
    <t xml:space="preserve">73    </t>
  </si>
  <si>
    <t xml:space="preserve">1828 Oct 4   </t>
  </si>
  <si>
    <t xml:space="preserve">1901 Jan 30  </t>
  </si>
  <si>
    <t xml:space="preserve">Vold, Marie             </t>
  </si>
  <si>
    <t xml:space="preserve">79    </t>
  </si>
  <si>
    <t xml:space="preserve">1830 Oct 29  </t>
  </si>
  <si>
    <t xml:space="preserve">1909 Oct 28  </t>
  </si>
  <si>
    <t xml:space="preserve">Vold,Ole A.             </t>
  </si>
  <si>
    <t xml:space="preserve">30    </t>
  </si>
  <si>
    <t xml:space="preserve">1880 Jun 26  </t>
  </si>
  <si>
    <t xml:space="preserve">1910 Aug 24  </t>
  </si>
  <si>
    <t xml:space="preserve">Aasland, Ben            </t>
  </si>
  <si>
    <t xml:space="preserve"> 1824       </t>
  </si>
  <si>
    <t xml:space="preserve">Anderson, John          </t>
  </si>
  <si>
    <t xml:space="preserve">85    </t>
  </si>
  <si>
    <t xml:space="preserve"> 1851       </t>
  </si>
  <si>
    <t xml:space="preserve">1936             </t>
  </si>
  <si>
    <t xml:space="preserve">Ask, Andreas            </t>
  </si>
  <si>
    <t xml:space="preserve"> 1845       </t>
  </si>
  <si>
    <t xml:space="preserve">1917             </t>
  </si>
  <si>
    <t xml:space="preserve">Ask, Anne K.            </t>
  </si>
  <si>
    <t xml:space="preserve">Ask, Berthie            </t>
  </si>
  <si>
    <t xml:space="preserve"> 1816       </t>
  </si>
  <si>
    <t xml:space="preserve">1896             </t>
  </si>
  <si>
    <t xml:space="preserve">Ask, Hans P.            </t>
  </si>
  <si>
    <t xml:space="preserve"> 1836       </t>
  </si>
  <si>
    <t xml:space="preserve">1913             </t>
  </si>
  <si>
    <t xml:space="preserve">Ask, Matheal            </t>
  </si>
  <si>
    <t xml:space="preserve"> 1835       </t>
  </si>
  <si>
    <t xml:space="preserve">Austen, Mari J.         </t>
  </si>
  <si>
    <t xml:space="preserve"> 1846 Feb 23</t>
  </si>
  <si>
    <t xml:space="preserve">1915 Nov 15      </t>
  </si>
  <si>
    <t xml:space="preserve">Hellen, Gertrud       </t>
  </si>
  <si>
    <t xml:space="preserve">1834             </t>
  </si>
  <si>
    <t>Engen, Sitella B. Engen,</t>
  </si>
  <si>
    <t>1812 1823</t>
  </si>
  <si>
    <t>1935 1851</t>
  </si>
  <si>
    <t xml:space="preserve">1835 Jan 16  </t>
  </si>
  <si>
    <t xml:space="preserve">1917 Mar 13 </t>
  </si>
  <si>
    <t xml:space="preserve">1846 Nov 1   </t>
  </si>
  <si>
    <t xml:space="preserve">1918 Apr 23 </t>
  </si>
  <si>
    <t xml:space="preserve">1839 Jul 3   </t>
  </si>
  <si>
    <t xml:space="preserve">1913 Jul 28 </t>
  </si>
  <si>
    <t xml:space="preserve">1897 un 25  </t>
  </si>
  <si>
    <t xml:space="preserve">1920 Feb 9  </t>
  </si>
  <si>
    <t xml:space="preserve">1923 Jun 7  </t>
  </si>
  <si>
    <t xml:space="preserve">1904-Mar 23 </t>
  </si>
  <si>
    <t xml:space="preserve">1859 Sept 25 </t>
  </si>
  <si>
    <t xml:space="preserve">1923 May 6  </t>
  </si>
  <si>
    <t xml:space="preserve">1850 Apr 10  </t>
  </si>
  <si>
    <t xml:space="preserve">1934 Mar 13 </t>
  </si>
  <si>
    <t xml:space="preserve">1849 Feb 5   </t>
  </si>
  <si>
    <t xml:space="preserve">1892 Jan 21    </t>
  </si>
  <si>
    <t>1906  5-Sep</t>
  </si>
  <si>
    <t xml:space="preserve"> </t>
  </si>
  <si>
    <t>1852</t>
  </si>
  <si>
    <t>1817</t>
  </si>
  <si>
    <t>1888</t>
  </si>
  <si>
    <t>Dec 1, 1837</t>
  </si>
  <si>
    <t>1873</t>
  </si>
  <si>
    <t>Aug 8, 1870</t>
  </si>
  <si>
    <t>May 31, 1930</t>
  </si>
  <si>
    <t>1900</t>
  </si>
  <si>
    <t>1918</t>
  </si>
  <si>
    <t>1877</t>
  </si>
  <si>
    <t>Jan 4, 1899</t>
  </si>
  <si>
    <t>1848</t>
  </si>
  <si>
    <t>1905</t>
  </si>
  <si>
    <t>1855</t>
  </si>
  <si>
    <t>1850</t>
  </si>
  <si>
    <t>1820</t>
  </si>
  <si>
    <t>1835</t>
  </si>
  <si>
    <t>1902</t>
  </si>
  <si>
    <t>1874</t>
  </si>
  <si>
    <t>1824</t>
  </si>
  <si>
    <t>1813</t>
  </si>
  <si>
    <t>1825</t>
  </si>
  <si>
    <t>1890</t>
  </si>
  <si>
    <t>Oct 9, 1836</t>
  </si>
  <si>
    <t>Mar 1, 1900</t>
  </si>
  <si>
    <t>Jun 8, 1855</t>
  </si>
  <si>
    <t>Nov 30, 1889</t>
  </si>
  <si>
    <t>Apr 3, 1864</t>
  </si>
  <si>
    <t>Nov 3, 1859</t>
  </si>
  <si>
    <t>1846</t>
  </si>
  <si>
    <t>Mar 7, 1818</t>
  </si>
  <si>
    <t>Feb 12, 1868</t>
  </si>
  <si>
    <t>Dec 22, 1894</t>
  </si>
  <si>
    <t>1911</t>
  </si>
  <si>
    <t>1885</t>
  </si>
  <si>
    <t>1826</t>
  </si>
  <si>
    <t>1882</t>
  </si>
  <si>
    <t>1838</t>
  </si>
  <si>
    <t>1864</t>
  </si>
  <si>
    <t>1821</t>
  </si>
  <si>
    <t>1812</t>
  </si>
  <si>
    <t>1886</t>
  </si>
  <si>
    <t>Oct 3, 1830</t>
  </si>
  <si>
    <t>May 6, 1923</t>
  </si>
  <si>
    <t>1858</t>
  </si>
  <si>
    <t>1884</t>
  </si>
  <si>
    <t>Apr 10, 1850</t>
  </si>
  <si>
    <t>Feb 5, 1849</t>
  </si>
  <si>
    <t>1898</t>
  </si>
  <si>
    <t>Dec 22, 1841</t>
  </si>
  <si>
    <t>Oct 26, 1849</t>
  </si>
  <si>
    <t>Apr 4, 1891</t>
  </si>
  <si>
    <t>Mar 7, 1937</t>
  </si>
  <si>
    <t>Apr 29, 1886</t>
  </si>
  <si>
    <t>Mar 19, 1851</t>
  </si>
  <si>
    <t>Oct 16, 1839</t>
  </si>
  <si>
    <t>Aug 30, 1915</t>
  </si>
  <si>
    <t>1839</t>
  </si>
  <si>
    <t>1859</t>
  </si>
  <si>
    <t>Apr 28, 1821</t>
  </si>
  <si>
    <t>Oct 27, 1854</t>
  </si>
  <si>
    <t>Oct 1, 1888</t>
  </si>
  <si>
    <t>Oct 20, 1891</t>
  </si>
  <si>
    <t>1889</t>
  </si>
  <si>
    <t>Mar 22, 1892</t>
  </si>
  <si>
    <t>May 25, 1905</t>
  </si>
  <si>
    <t>Feb 20, 1869</t>
  </si>
  <si>
    <t>Apr 24, 1922</t>
  </si>
  <si>
    <t>Aug 9, 1855</t>
  </si>
  <si>
    <t>Feb 6, 1930</t>
  </si>
  <si>
    <t>Oct 3, 1846</t>
  </si>
  <si>
    <t>Sept 29, 1914</t>
  </si>
  <si>
    <t>May 6, 1885</t>
  </si>
  <si>
    <t>May 19, 1923</t>
  </si>
  <si>
    <t>1840</t>
  </si>
  <si>
    <t>dates, no</t>
  </si>
  <si>
    <t>1791</t>
  </si>
  <si>
    <t>1881</t>
  </si>
  <si>
    <t>Oct 25, 1817</t>
  </si>
  <si>
    <t>Nov 28, 1894</t>
  </si>
  <si>
    <t>Dec 4, 1825</t>
  </si>
  <si>
    <t>Jul 1, 1880</t>
  </si>
  <si>
    <t>1924</t>
  </si>
  <si>
    <t>Mar 6, 1840</t>
  </si>
  <si>
    <t>Jan 1, 1836</t>
  </si>
  <si>
    <t>Oct 7 (?), 1844</t>
  </si>
  <si>
    <t>May 24, 1905</t>
  </si>
  <si>
    <t>Jan 19, 1841</t>
  </si>
  <si>
    <t>Mar 19, 1853</t>
  </si>
  <si>
    <t>Jun 19, 1917</t>
  </si>
  <si>
    <t>Oct 22, 1843</t>
  </si>
  <si>
    <t>1834</t>
  </si>
  <si>
    <t>Oct 17, 1907</t>
  </si>
  <si>
    <t>Apr 27, 1886</t>
  </si>
  <si>
    <t>Jan 21, 1892</t>
  </si>
  <si>
    <t>Jan 2, 1825</t>
  </si>
  <si>
    <t>Dec 15, 1880</t>
  </si>
  <si>
    <t>Jan 21, 1936</t>
  </si>
  <si>
    <t>Jan 25, 1926</t>
  </si>
  <si>
    <t>Sept 6, 1856</t>
  </si>
  <si>
    <t>Apr 28, 1887</t>
  </si>
  <si>
    <t>Oct 22, 1854</t>
  </si>
  <si>
    <t>Oct 4, 1828</t>
  </si>
  <si>
    <t>Jan 30, 1901</t>
  </si>
  <si>
    <t>Oct 29, 1830</t>
  </si>
  <si>
    <t>Feb 23, 1846</t>
  </si>
  <si>
    <t xml:space="preserve">Anderson, Arden John </t>
  </si>
  <si>
    <t>Sep. 12, 1935</t>
  </si>
  <si>
    <t>Mar. 1, 2005</t>
  </si>
  <si>
    <t xml:space="preserve">/Married to:  Anderson, Sharon (Iverson) </t>
  </si>
  <si>
    <t>P,W</t>
  </si>
  <si>
    <t xml:space="preserve">Melaas, Elene G.       </t>
  </si>
  <si>
    <t>Apr 26, 1817</t>
  </si>
  <si>
    <t xml:space="preserve">Melaas, Ole G.       </t>
  </si>
  <si>
    <t>Aug 10, 1865</t>
  </si>
  <si>
    <t>Juli 13, 1812</t>
  </si>
  <si>
    <t xml:space="preserve">/Married to: Melaas, Elene G.       </t>
  </si>
  <si>
    <t xml:space="preserve">/Married to: Melaas, Ole G.       </t>
  </si>
  <si>
    <t>WPA Names</t>
  </si>
  <si>
    <t>Web Names</t>
  </si>
  <si>
    <t>Spell Check</t>
  </si>
  <si>
    <t>New Inscription</t>
  </si>
  <si>
    <t>Old Inscription</t>
  </si>
  <si>
    <t>Formulas to find misspelled names:</t>
  </si>
  <si>
    <t>=IF(TRIM(A2)=TRIM(B2),"",CONCATENATE("Note: The WPA spelled ",TRIM(B2)," as ",TRIM(A2)))</t>
  </si>
  <si>
    <t>=IF(C2="",IF(E2="","",E2),IF(E2="",CONCATENATE("/",C2),CONCATENATE(TRIM(E2)," ",C2)))</t>
  </si>
  <si>
    <t>Abbey, Aaron L</t>
  </si>
  <si>
    <t>Formula to delete maiden names:</t>
  </si>
  <si>
    <t>=IF(FIND("z",CONCATENATE(SUBSTITUTE(B1," ","z"),"                                                                                                                       z"))&lt;100,"ZZZZ",B1)</t>
  </si>
  <si>
    <t xml:space="preserve">Abbey, Aaron L-additional GPP </t>
  </si>
  <si>
    <t>Abbey, Sarah M</t>
  </si>
  <si>
    <t>Adams, C Adelaide</t>
  </si>
  <si>
    <t>Adams, Frank P</t>
  </si>
  <si>
    <t>GPP IDs</t>
  </si>
  <si>
    <t>Obit county</t>
  </si>
  <si>
    <t>Obit IDs</t>
  </si>
  <si>
    <t>/Married to: Melaas, Ole G. Note: The WPA spelled Melaas, Elene G. as Melaas, Eline G.</t>
  </si>
  <si>
    <t>AAKRE</t>
  </si>
  <si>
    <t>Ole</t>
  </si>
  <si>
    <t>MELAAS</t>
  </si>
  <si>
    <t>Elene G.</t>
  </si>
  <si>
    <t>winneshiek</t>
  </si>
  <si>
    <t>Stengrimson, Selma</t>
  </si>
  <si>
    <t>/Adjacent Stone to: Stengrimson, Kari and  Ole</t>
  </si>
  <si>
    <t>Stengrimson, Kari</t>
  </si>
  <si>
    <t>/Same stone as: Stengrimson, Ole</t>
  </si>
  <si>
    <t>Stengrimson, Ole</t>
  </si>
  <si>
    <t>/Same stone as: Stengrimson, Kari</t>
  </si>
  <si>
    <t>Halvorson, Christopher Family Stone</t>
  </si>
  <si>
    <t>Halvorson, Christopher</t>
  </si>
  <si>
    <t>/Married to: Halvorson, Melvin C</t>
  </si>
  <si>
    <t>Halvorson, Ottila</t>
  </si>
  <si>
    <t>/Married to: Halvorson, Ottila</t>
  </si>
  <si>
    <t>Halvorson, Melvin C</t>
  </si>
  <si>
    <t>Tveter, Martin M</t>
  </si>
  <si>
    <t>June 1, 1869</t>
  </si>
  <si>
    <t>Apr. 3, 1937</t>
  </si>
  <si>
    <t>/Same stone as: Tveter, I. Marit</t>
  </si>
  <si>
    <t>Tveter, I. Marit</t>
  </si>
  <si>
    <t>July 19, 1885</t>
  </si>
  <si>
    <t>Aug. 11, 1973</t>
  </si>
  <si>
    <t>/Same stone as: Tveter, Martin M</t>
  </si>
  <si>
    <t>Blekeberg, Zola M</t>
  </si>
  <si>
    <t>May 6, 1905</t>
  </si>
  <si>
    <t>Sep. 3, 1983</t>
  </si>
  <si>
    <t>/Adjacent Stone to: Blekeberg, Colbjorn and  Bertha S</t>
  </si>
  <si>
    <t>Blekeberg, Clarence C</t>
  </si>
  <si>
    <t>Feb. 11, 1911</t>
  </si>
  <si>
    <t>July 15, 1972</t>
  </si>
  <si>
    <t>Oklahoma Pvt US Army WW II/Adjacent Stone to: Blekeberg, Colbjorn and  Bertha S</t>
  </si>
  <si>
    <t>Blekeberg, Colbjorn Family Tree</t>
  </si>
  <si>
    <t>Blekeberg, Colbjorn</t>
  </si>
  <si>
    <t>Apr. 30, 1936</t>
  </si>
  <si>
    <t>Blekeberg, Bertha S</t>
  </si>
  <si>
    <t>Mar 10, 1876</t>
  </si>
  <si>
    <t>Sep. 5, 1958</t>
  </si>
  <si>
    <t>/Adjacent Stone to: Blekeberg, Colbjorn</t>
  </si>
  <si>
    <t>Blekeberg, Orrin Robert</t>
  </si>
  <si>
    <t>July 4, 1933</t>
  </si>
  <si>
    <t>Blekeberg, Gunder C</t>
  </si>
  <si>
    <t>Sep. 30, 1904</t>
  </si>
  <si>
    <t>Nov. 30, 1926</t>
  </si>
  <si>
    <t>Tveter, Arlene E</t>
  </si>
  <si>
    <t>/Married to: Tveter, Louis M</t>
  </si>
  <si>
    <t>Tveter, Louis M</t>
  </si>
  <si>
    <t>/Married to: Tveter, Arlene E</t>
  </si>
  <si>
    <t>Nelson, Alta M</t>
  </si>
  <si>
    <t>/Same stone as: Nelson, Austin T</t>
  </si>
  <si>
    <t>Nelson, Austin T</t>
  </si>
  <si>
    <t>/Same stone as: Nelson, Alta M</t>
  </si>
  <si>
    <t>Jordahl, Norma (Johnson)</t>
  </si>
  <si>
    <t>/Same stone as: Jordahl, V. Trygve D. D.</t>
  </si>
  <si>
    <t>Jordahl, V. Trygve D. D.</t>
  </si>
  <si>
    <t>/Same stone as: Jordahl, Norma</t>
  </si>
  <si>
    <t>Erickson, Ingvald M</t>
  </si>
  <si>
    <t>/Married to: Erickson, Helen M</t>
  </si>
  <si>
    <t>Erickson, Helen M</t>
  </si>
  <si>
    <t>/Married to: Erickson, Ingvald M</t>
  </si>
  <si>
    <t>Tollefson, Orville L</t>
  </si>
  <si>
    <t>/Married to: Tollefson, Angeline M</t>
  </si>
  <si>
    <t>Tollefson, Angeline M</t>
  </si>
  <si>
    <t>/Married to: Tollefson, Orville L</t>
  </si>
  <si>
    <t>Borseth, Robert A</t>
  </si>
  <si>
    <t>Mar. 26, 1930</t>
  </si>
  <si>
    <t>Apr. 18, 1986</t>
  </si>
  <si>
    <t>/Married to: Borseth, Ruth C</t>
  </si>
  <si>
    <t>Funer, Charles</t>
  </si>
  <si>
    <t>May 17, 1906</t>
  </si>
  <si>
    <t>Feb. 26, 1978</t>
  </si>
  <si>
    <t>Engen, David A</t>
  </si>
  <si>
    <t>Apr. 12, 1949</t>
  </si>
  <si>
    <t>Sep. 15, 1973</t>
  </si>
  <si>
    <t>Sp5 US Army</t>
  </si>
  <si>
    <t>Guttormson, Ella</t>
  </si>
  <si>
    <t>/Same stone as: Guttormson, Casper</t>
  </si>
  <si>
    <t>Guttormson, Casper</t>
  </si>
  <si>
    <t>/Same stone as: Guttormson, Ella</t>
  </si>
  <si>
    <t>Dahle, Joseph G</t>
  </si>
  <si>
    <t>Dec. 13, 1901</t>
  </si>
  <si>
    <t>Apr. 5, 1974</t>
  </si>
  <si>
    <t>/Same stone as: Dahle, Edith A</t>
  </si>
  <si>
    <t>Dahle, Edith A</t>
  </si>
  <si>
    <t>Nov. 25, 1903</t>
  </si>
  <si>
    <t>Mar. 18, 1957</t>
  </si>
  <si>
    <t>/Same stone as: Dahle, Joseph G</t>
  </si>
  <si>
    <t>Fretheim, Esther B</t>
  </si>
  <si>
    <t>/Same stone as: Fretheim, Herman B</t>
  </si>
  <si>
    <t>Fretheim, Herman B</t>
  </si>
  <si>
    <t>/Same stone as: Fretheim, Esther B</t>
  </si>
  <si>
    <t>Hove, Alette Marie</t>
  </si>
  <si>
    <t>/Same stone as: Hove, John Albert</t>
  </si>
  <si>
    <t>Hove, John Albert</t>
  </si>
  <si>
    <t>/Same stone as: Hove, Alette Marie</t>
  </si>
  <si>
    <t>Hovden, Annette M</t>
  </si>
  <si>
    <t>/Same stone as: Hovden, G Henry</t>
  </si>
  <si>
    <t>Hovden, G Henry</t>
  </si>
  <si>
    <t>/Same stone as: Hovden, Annette M</t>
  </si>
  <si>
    <t>Hovden, Janet E</t>
  </si>
  <si>
    <t>/Same stone as: Hovden, Verne D</t>
  </si>
  <si>
    <t>Hovden, Verne D</t>
  </si>
  <si>
    <t>/Same stone as: Hovden, Janet E</t>
  </si>
  <si>
    <t>Hovden, Carol Ann</t>
  </si>
  <si>
    <t>Oct. 15, 1958</t>
  </si>
  <si>
    <t>Mar. 9, 1967</t>
  </si>
  <si>
    <t>/Adjacent Stone to: Hovden, Janet E and  Verne D</t>
  </si>
  <si>
    <t>Hovden, Ruth Annette</t>
  </si>
  <si>
    <t>Oct. 6, 1955</t>
  </si>
  <si>
    <t>Oct. 9, 1955</t>
  </si>
  <si>
    <t>Pederson, Johan</t>
  </si>
  <si>
    <t>Jan. 7, 1914</t>
  </si>
  <si>
    <t>Tveter, Aagaat</t>
  </si>
  <si>
    <t>Feb 23, 1862</t>
  </si>
  <si>
    <t>Aug. 3, 1940</t>
  </si>
  <si>
    <t>/Same stone as: Tveter, Ole</t>
  </si>
  <si>
    <t>Tveter, Ole</t>
  </si>
  <si>
    <t>Jan. 18, 1937</t>
  </si>
  <si>
    <t>/Same stone as: Tveter, Aagaat</t>
  </si>
  <si>
    <t>Myran, Ole O</t>
  </si>
  <si>
    <t>/ 5 Myran stones in a group around  Turi and Ole A's stone</t>
  </si>
  <si>
    <t>Myran, Andres</t>
  </si>
  <si>
    <t>Myran, Kjersti H</t>
  </si>
  <si>
    <t>Feb 16, 1866</t>
  </si>
  <si>
    <t>Myran, Helge O</t>
  </si>
  <si>
    <t>July 7, 1858</t>
  </si>
  <si>
    <t>Myran, Eli O</t>
  </si>
  <si>
    <t>Mar 4, 1862</t>
  </si>
  <si>
    <t>June 30, 1940</t>
  </si>
  <si>
    <t>Myran, Ole A</t>
  </si>
  <si>
    <t>Jan 3, 1813</t>
  </si>
  <si>
    <t>Apr 27, 1899</t>
  </si>
  <si>
    <t>/Same stone as: Myran, Turi</t>
  </si>
  <si>
    <t>Myran, Turi</t>
  </si>
  <si>
    <t>Mar 6, 1816</t>
  </si>
  <si>
    <t>/Same stone as: Myran, Ole A</t>
  </si>
  <si>
    <t>Myran, Ingri H</t>
  </si>
  <si>
    <t>July 25, 1825</t>
  </si>
  <si>
    <t>/Shared Stone with: Myran, Ole A and  Turi</t>
  </si>
  <si>
    <t>Vold, Mari</t>
  </si>
  <si>
    <t>Oct. 20, 1909</t>
  </si>
  <si>
    <t>Haga, Lars Knudson</t>
  </si>
  <si>
    <t>/Same stone as: Knudson, Mari (Helgeson)</t>
  </si>
  <si>
    <t>Knudson, Mari (Helgeson)</t>
  </si>
  <si>
    <t>/Same stone as: Haga, Lars Knudson</t>
  </si>
  <si>
    <t>Haakenson, Martine</t>
  </si>
  <si>
    <t>May 29, 1827</t>
  </si>
  <si>
    <t>/Same stone as: Haakenson, Lars</t>
  </si>
  <si>
    <t>Haakenson, Lars</t>
  </si>
  <si>
    <t>Apr 7, 1887</t>
  </si>
  <si>
    <t>/Same stone as: Haakenson, Martine</t>
  </si>
  <si>
    <t>Mar 26, 1804</t>
  </si>
  <si>
    <t>June 3, 1888</t>
  </si>
  <si>
    <t>Blekeberg, O. G.</t>
  </si>
  <si>
    <t>Nov 9, 1888</t>
  </si>
  <si>
    <t>/Same stone as: Blekeberg, Beret</t>
  </si>
  <si>
    <t>Blekeberg, Beret</t>
  </si>
  <si>
    <t>Sep. 13, 1828</t>
  </si>
  <si>
    <t>Dec. 16, 1910</t>
  </si>
  <si>
    <t>Blekeberg, Helena</t>
  </si>
  <si>
    <t>Dec 14, 1870</t>
  </si>
  <si>
    <t>May 7, 1876</t>
  </si>
  <si>
    <t>/Adjacent Stone to: Blekeberg, Aagaat and  John H</t>
  </si>
  <si>
    <t>Blekeberg, Aagaat</t>
  </si>
  <si>
    <t>Sep 7, 1834</t>
  </si>
  <si>
    <t>Apr. 15, 1916</t>
  </si>
  <si>
    <t>Blekeberg, John H</t>
  </si>
  <si>
    <t>Sep 8, 1835</t>
  </si>
  <si>
    <t>Sep 26, 1874</t>
  </si>
  <si>
    <t>Tveter, Thea</t>
  </si>
  <si>
    <t>June 21, 1842</t>
  </si>
  <si>
    <t>Dec. 9, 1904</t>
  </si>
  <si>
    <t>Fretheim, Jeffrey Carl</t>
  </si>
  <si>
    <t>July 31, 1957</t>
  </si>
  <si>
    <t>Feb. 4, 1958</t>
  </si>
  <si>
    <t>Son of Mr &amp; Mrs. Stanley Fretheim</t>
  </si>
  <si>
    <t>Blekeberg, Gilbert G</t>
  </si>
  <si>
    <t>Oct 26, 1878</t>
  </si>
  <si>
    <t>Jan. 15, 1963</t>
  </si>
  <si>
    <t>/Adjacent Stone to: Blekeberg, Olga T and  Amund G</t>
  </si>
  <si>
    <t>Blekeberg, Olga T</t>
  </si>
  <si>
    <t>/Same stone as: Blekeberg, Amund G</t>
  </si>
  <si>
    <t>Blekeberg, Amund G</t>
  </si>
  <si>
    <t>/Same stone as: Blekeberg, Olga T</t>
  </si>
  <si>
    <t>Funer, Ole C</t>
  </si>
  <si>
    <t>Jan. 8, 1903</t>
  </si>
  <si>
    <t>Feb. 14, 1960</t>
  </si>
  <si>
    <t>Phipps, Leroy Family Stone</t>
  </si>
  <si>
    <t>Phipps, Le Roy</t>
  </si>
  <si>
    <t>Apr 9, 1897</t>
  </si>
  <si>
    <t>May 5, 1988</t>
  </si>
  <si>
    <t>/Adjacent Stone to: Phipps, Mary Anna</t>
  </si>
  <si>
    <t>Phipps, Mary Anna</t>
  </si>
  <si>
    <t>Mar. 9, 1902</t>
  </si>
  <si>
    <t>July 27, 1962</t>
  </si>
  <si>
    <t>/Adjacent Stone to: Phipps, Le Roy</t>
  </si>
  <si>
    <t>Woolridge, Myrtle G</t>
  </si>
  <si>
    <t>/Same stone as: Woolridge, Louis J</t>
  </si>
  <si>
    <t>Woolridge, Louis J</t>
  </si>
  <si>
    <t>/Same stone as: Woolridge, Myrtle G</t>
  </si>
  <si>
    <t>Engen, Soren H</t>
  </si>
  <si>
    <t>Jan 7, 1846</t>
  </si>
  <si>
    <t>Nov. 27, 1913</t>
  </si>
  <si>
    <t>/Same stone as: Engen, Bergetta</t>
  </si>
  <si>
    <t>Engen, Bergetta</t>
  </si>
  <si>
    <t>June 22, 1847</t>
  </si>
  <si>
    <t>Feb. 9, 1925</t>
  </si>
  <si>
    <t>/Same stone as: Engen, Soren H</t>
  </si>
  <si>
    <t>Peterson, Annie</t>
  </si>
  <si>
    <t>/Married to: Peterson, Oliver G</t>
  </si>
  <si>
    <t>Peterson, Oliver G</t>
  </si>
  <si>
    <t>/Married to: Peterson, Annie</t>
  </si>
  <si>
    <t>Myran, Agnes M</t>
  </si>
  <si>
    <t>/Same stone as: Myran, Elias H</t>
  </si>
  <si>
    <t>Myran, Elias H</t>
  </si>
  <si>
    <t>/Same stone as: Myran, Agnes M</t>
  </si>
  <si>
    <t>Bakken, Howard Orin</t>
  </si>
  <si>
    <t>Feb. 26, 1936</t>
  </si>
  <si>
    <t>Jan. 6, 1988</t>
  </si>
  <si>
    <t>/Same stone as: Bakken, Mary Anne</t>
  </si>
  <si>
    <t>Grice, Cora O</t>
  </si>
  <si>
    <t>/Same stone as: Grice, Harold E</t>
  </si>
  <si>
    <t>Thompson, Velma</t>
  </si>
  <si>
    <t>/Same stone as: Thompson, Clarence</t>
  </si>
  <si>
    <t>Thompson, Clarence</t>
  </si>
  <si>
    <t>/Same stone as: Thompson, Velma</t>
  </si>
  <si>
    <t>Hovden, Edward S</t>
  </si>
  <si>
    <t>/Same stone as: Hovden, Martha</t>
  </si>
  <si>
    <t>Hovden, Martha</t>
  </si>
  <si>
    <t>/Same stone as: Hovden, Edward S</t>
  </si>
  <si>
    <t>Hovden, Mark E</t>
  </si>
  <si>
    <t>/Shares Stone With: Hovden, Edward S and  Martha</t>
  </si>
  <si>
    <t>Halverson, Orabelle</t>
  </si>
  <si>
    <t>/married to: Halverson, Harry</t>
  </si>
  <si>
    <t>Myran, Lydia Mae</t>
  </si>
  <si>
    <t>/Same stone as: Myran, Henry H</t>
  </si>
  <si>
    <t>Myran, Henry H</t>
  </si>
  <si>
    <t>/Same stone as: Myran, Lydia Mae</t>
  </si>
  <si>
    <t>Dahle, Jan Allen</t>
  </si>
  <si>
    <t>Oct. 11, 1963</t>
  </si>
  <si>
    <t>Oct. 12, 1963</t>
  </si>
  <si>
    <t>Gilbertson, Beata H</t>
  </si>
  <si>
    <t>/Same stone as: Gilbertson, Spencer N</t>
  </si>
  <si>
    <t>Gilbertson, Spencer N</t>
  </si>
  <si>
    <t>/Same stone as: Gilbertson, Beata H</t>
  </si>
  <si>
    <t>Nelson, Helge</t>
  </si>
  <si>
    <t>June 2, 1825</t>
  </si>
  <si>
    <t>Dec 15, 1886</t>
  </si>
  <si>
    <t>June 15, 1828</t>
  </si>
  <si>
    <t>June 29, 1906</t>
  </si>
  <si>
    <t>/Same stone as: Nelson, Helge</t>
  </si>
  <si>
    <t>Blekeberg, Ragne O</t>
  </si>
  <si>
    <t>/Same stone as: Morrison, Berthe (Blekeberg)</t>
  </si>
  <si>
    <t>Morrison, Berthe (Blekeberg)</t>
  </si>
  <si>
    <t xml:space="preserve"> Sep. 7, 1937</t>
  </si>
  <si>
    <t>Blekeberg, Berthina Maria</t>
  </si>
  <si>
    <t>Oct 21, 1896</t>
  </si>
  <si>
    <t>/Shares Stone With: Blekeberg, Ragne O and Berthe (Blekeberg)</t>
  </si>
  <si>
    <t>Hovden, Carl Otto</t>
  </si>
  <si>
    <t>Oct 6, 1894</t>
  </si>
  <si>
    <t>Born of Even K og Oline Hovden</t>
  </si>
  <si>
    <t>Hovden, Carl Otto - Top of Stone</t>
  </si>
  <si>
    <t>June 17, 1847</t>
  </si>
  <si>
    <t>/Adjacent Stone to: Hokaasen, Helga O (Funer) and  Ole O</t>
  </si>
  <si>
    <t>Hokaasen, Helga O (Funer)</t>
  </si>
  <si>
    <t>Aug 28, 1853</t>
  </si>
  <si>
    <t>Mar. 26, 1915</t>
  </si>
  <si>
    <t>/Same stone as: Hokaasen, Ole O</t>
  </si>
  <si>
    <t>Hokaasen, Ole O</t>
  </si>
  <si>
    <t>Oct 8, 1846</t>
  </si>
  <si>
    <t>Sep. 29, 1914</t>
  </si>
  <si>
    <t>/Same stone as: Hokaasen, Helga O (Funer)</t>
  </si>
  <si>
    <t>Funer, Gina Oliana</t>
  </si>
  <si>
    <t>Feb. 9, 1920</t>
  </si>
  <si>
    <t>Haga, Marthe</t>
  </si>
  <si>
    <t>/Adjacent Stone to: Haga, Martin O</t>
  </si>
  <si>
    <t>Haga, Martin O</t>
  </si>
  <si>
    <t>/Adjacent Stone to: Haga, Marthe</t>
  </si>
  <si>
    <t>Haga, Caroline</t>
  </si>
  <si>
    <t>/Adjacent Stone to: Haga, Marthe and  Martin O</t>
  </si>
  <si>
    <t>Haga, Maria</t>
  </si>
  <si>
    <t>Hovden, Serine</t>
  </si>
  <si>
    <t>/Same stone as: Hovden, John K</t>
  </si>
  <si>
    <t>Hovden, John K</t>
  </si>
  <si>
    <t>/Same stone as: Hovden, Serine</t>
  </si>
  <si>
    <t>Hovden, Amanda</t>
  </si>
  <si>
    <t>/Adjacent Stone to: Hovden, Serine and  John K</t>
  </si>
  <si>
    <t>Hovden, Knut J</t>
  </si>
  <si>
    <t>Oct 20, 1829</t>
  </si>
  <si>
    <t>Hovden, Kari</t>
  </si>
  <si>
    <t>July 15, 1836</t>
  </si>
  <si>
    <t>Aug. 23, 1928</t>
  </si>
  <si>
    <t>Haga, Ole K</t>
  </si>
  <si>
    <t>June 20, 1833</t>
  </si>
  <si>
    <t>/Same stone as: Haga, Gunild</t>
  </si>
  <si>
    <t>Haga, Gunild</t>
  </si>
  <si>
    <t>/Same stone as: Haga, Ole K</t>
  </si>
  <si>
    <t>Hovden, Marie</t>
  </si>
  <si>
    <t>Aug 22, 1877</t>
  </si>
  <si>
    <t>June 29, 1964</t>
  </si>
  <si>
    <t>/Married to: Hovden, Andrew</t>
  </si>
  <si>
    <t>Hovden, Andrew</t>
  </si>
  <si>
    <t>Nov 10, 1870</t>
  </si>
  <si>
    <t>Feb. 3, 1946</t>
  </si>
  <si>
    <t>/Married to: Hovden, Marie</t>
  </si>
  <si>
    <t>Hovden, Karl Henry</t>
  </si>
  <si>
    <t>June 18, 1901</t>
  </si>
  <si>
    <t>Oct. 15, 1901</t>
  </si>
  <si>
    <t>Son/Adjacent Stone to: Hovden, Marie and  Andrew</t>
  </si>
  <si>
    <t>Engen, Clara Maria</t>
  </si>
  <si>
    <t>Aug 23, 1888</t>
  </si>
  <si>
    <t>Sep. 5, 1906</t>
  </si>
  <si>
    <t>/Adjacent Stone to: Engen, Soren H and  Bergetta</t>
  </si>
  <si>
    <t>Engen, Arnold B</t>
  </si>
  <si>
    <t>July 31, 1908</t>
  </si>
  <si>
    <t>Dec. 25, 1911</t>
  </si>
  <si>
    <t>Lundby, Anne</t>
  </si>
  <si>
    <t>Dec 11, 1897</t>
  </si>
  <si>
    <t>Aug. 3, 1967</t>
  </si>
  <si>
    <t>/Same stone as: Lundby, Gilbert C</t>
  </si>
  <si>
    <t>Lundby, Gilbert C</t>
  </si>
  <si>
    <t>Nov 1, 1890</t>
  </si>
  <si>
    <t>Mar. 11, 1980</t>
  </si>
  <si>
    <t>/Same stone as: Lundby, Anne</t>
  </si>
  <si>
    <t>Fretheim, Nettie</t>
  </si>
  <si>
    <t>Aug 13, 1887</t>
  </si>
  <si>
    <t>Dec. 20, 1969</t>
  </si>
  <si>
    <t>/Adjacent Stone to: Fretheim, Edrie M and  John F</t>
  </si>
  <si>
    <t>Fretheim, Edrie M</t>
  </si>
  <si>
    <t>Jan. 1, 1908</t>
  </si>
  <si>
    <t>Oct. 18, 1998</t>
  </si>
  <si>
    <t>/Same stone as: Fretheim, John J</t>
  </si>
  <si>
    <t>Fretheim, John F</t>
  </si>
  <si>
    <t>Nov. 6, 1905</t>
  </si>
  <si>
    <t>Nov. 3, 1985</t>
  </si>
  <si>
    <t>/Same stone as: Fretheim, John F</t>
  </si>
  <si>
    <t>Fretheim, John J</t>
  </si>
  <si>
    <t>/Adjacent Stone to: Fretheim, Johannes and  Kari</t>
  </si>
  <si>
    <t>Fretheim, Johannes</t>
  </si>
  <si>
    <t>/Same stone as: Fretheim, Kari</t>
  </si>
  <si>
    <t>Fretheim, Kari</t>
  </si>
  <si>
    <t>/Same stone as: Fretheim, Johannes</t>
  </si>
  <si>
    <t>Kjos, Clara H</t>
  </si>
  <si>
    <t>/Same stone as: Kjos, Julian F</t>
  </si>
  <si>
    <t>Kjos, Julian F</t>
  </si>
  <si>
    <t>/Same stone as: Kjos, Clara H</t>
  </si>
  <si>
    <t>Erlm, Ruben</t>
  </si>
  <si>
    <t>Mar. 14, 1916</t>
  </si>
  <si>
    <t>May 26, 1916</t>
  </si>
  <si>
    <t>/Adjacent Stone to: Owen, Norma Henrette</t>
  </si>
  <si>
    <t>Owen, Norma Henrette</t>
  </si>
  <si>
    <t>Jan. 24, 1917</t>
  </si>
  <si>
    <t>/Adjacent Stone to: Erlm, Ruben</t>
  </si>
  <si>
    <t>Oen, Helge H</t>
  </si>
  <si>
    <t xml:space="preserve">May 9, 1833 </t>
  </si>
  <si>
    <t>Mar. 8, 1920</t>
  </si>
  <si>
    <t>/Same stone as: Oen, Borgine H</t>
  </si>
  <si>
    <t>Oen, Borgine H</t>
  </si>
  <si>
    <t>Aug. 30, 1911</t>
  </si>
  <si>
    <t>/Same stone as: Oen, Helge H</t>
  </si>
  <si>
    <t>Hovden, Arthur Klarence</t>
  </si>
  <si>
    <t>Nov. 14, 1905</t>
  </si>
  <si>
    <t>Nov. 6, 1908</t>
  </si>
  <si>
    <t>Son of Knut and Thea/Same stone as: Hovden, Edwin Klemmet</t>
  </si>
  <si>
    <t>Hovden, Edwin Klemmet</t>
  </si>
  <si>
    <t>Oct. 23, 1911</t>
  </si>
  <si>
    <t>Mar. 17, 1917</t>
  </si>
  <si>
    <t>Son of Knut and Thea/Same stone as: Hovden, Arthur Klarence</t>
  </si>
  <si>
    <t>Bakken, Gustav Family Stone</t>
  </si>
  <si>
    <t>Bakken, Gustav</t>
  </si>
  <si>
    <t>/Adjacent Stone to: Bakken, Tena</t>
  </si>
  <si>
    <t>Bakken, Tena</t>
  </si>
  <si>
    <t>/Adjacent Stone to: Bakken, Gustav</t>
  </si>
  <si>
    <t>Bakken, Anna</t>
  </si>
  <si>
    <t>/Adjacent Stone to: Bakken, Gustav and  Tena</t>
  </si>
  <si>
    <t>Bakken, Aletta</t>
  </si>
  <si>
    <t>Bakken, Lester Yarwood</t>
  </si>
  <si>
    <t>Funer, Ole Family Stone</t>
  </si>
  <si>
    <t>Jacobson, Guro P</t>
  </si>
  <si>
    <t>June 7, 1923</t>
  </si>
  <si>
    <t>/Adjacent Stone to: Funer, Kari and  Ole O</t>
  </si>
  <si>
    <t>Funer, Melvin C</t>
  </si>
  <si>
    <t>June 18, 1900</t>
  </si>
  <si>
    <t>Aug. 10, 1951</t>
  </si>
  <si>
    <t>Funer, Kari</t>
  </si>
  <si>
    <t>Dec 22, 1862</t>
  </si>
  <si>
    <t>July 8, 1955</t>
  </si>
  <si>
    <t>/Adjacent Stone to: Funer, Ole O</t>
  </si>
  <si>
    <t>Funer, Ole O</t>
  </si>
  <si>
    <t>Sep  25, 1859</t>
  </si>
  <si>
    <t>/Adjacent Stone to: Funer, Kari</t>
  </si>
  <si>
    <t>Holstad, Evelyn</t>
  </si>
  <si>
    <t>/Same stone as: Holstad, Albert M</t>
  </si>
  <si>
    <t>Holstad, Albert M</t>
  </si>
  <si>
    <t>/Same stone as: Holstad, Evelyn</t>
  </si>
  <si>
    <t>Haga, Leonard L</t>
  </si>
  <si>
    <t>Jan. 8, 1919</t>
  </si>
  <si>
    <t>/Adjacent Stone to: Haga, Lauritz and  Henriette</t>
  </si>
  <si>
    <t>Hovden, Oscar</t>
  </si>
  <si>
    <t>/Adjacent Stone to: Hovden, Ella and  Gilbert</t>
  </si>
  <si>
    <t>Carolan, Rose A</t>
  </si>
  <si>
    <t>Hovden, Ella</t>
  </si>
  <si>
    <t>/Same stone as: Hovden, Gilbert</t>
  </si>
  <si>
    <t>Hovden, Gilbert</t>
  </si>
  <si>
    <t>/Same stone as: Hovden, Ella</t>
  </si>
  <si>
    <t>Nelson, Clara M</t>
  </si>
  <si>
    <t>/Same stone as: Nelson, Albert</t>
  </si>
  <si>
    <t>Nelson, Albert</t>
  </si>
  <si>
    <t>/Same stone as: Nelson, Clara M</t>
  </si>
  <si>
    <t>Nelson, Clair A</t>
  </si>
  <si>
    <t>/Adjacent Stone to: Nelson, Clara M and  Albert</t>
  </si>
  <si>
    <t>Nelson, Jesse L</t>
  </si>
  <si>
    <t>Knutson, Beathe K</t>
  </si>
  <si>
    <t>/Same stone as: Knutson, Orville A</t>
  </si>
  <si>
    <t>Knutson, Orville A</t>
  </si>
  <si>
    <t>/Same stone as: Knutson, Beathe K</t>
  </si>
  <si>
    <t>Knutson, Delores L</t>
  </si>
  <si>
    <t>/Same stone as: Knutson, Kenneth A</t>
  </si>
  <si>
    <t>Knutson, Kenneth A</t>
  </si>
  <si>
    <t>/Same stone as: Knutson, Delores L</t>
  </si>
  <si>
    <t>Knutson, Gary Dean</t>
  </si>
  <si>
    <t>Dec. 30, 1951</t>
  </si>
  <si>
    <t>Apr. 13, 1952</t>
  </si>
  <si>
    <t>Son of Mr &amp; Mre Kenneth Knutson</t>
  </si>
  <si>
    <t>Knutson, Marcia Kay</t>
  </si>
  <si>
    <t>/Adjacent Stone to: Knutson, Delores L and  Kenneth A</t>
  </si>
  <si>
    <t>Hover, Agnes P</t>
  </si>
  <si>
    <t>/Same stone as: Hover, Maurice O</t>
  </si>
  <si>
    <t>Hover, Maurice O</t>
  </si>
  <si>
    <t>/Same stone as: Hover, Agnes P</t>
  </si>
  <si>
    <t>Borseth, Cecil G</t>
  </si>
  <si>
    <t>May 26, 1926</t>
  </si>
  <si>
    <t>May 10, 1934</t>
  </si>
  <si>
    <t>/Adjacent Stone to: Borseth, Christina and  Clarence</t>
  </si>
  <si>
    <t>Borseth, Christina</t>
  </si>
  <si>
    <t>/Same stone as: Borseth, Clarence</t>
  </si>
  <si>
    <t>Borseth, Clarence</t>
  </si>
  <si>
    <t>/Same stone as: Borseth, Christina</t>
  </si>
  <si>
    <t>Hovden, Alice M</t>
  </si>
  <si>
    <t>/Same stone as: Hovden, Rudie G</t>
  </si>
  <si>
    <t>Hovden, Rudie G</t>
  </si>
  <si>
    <t>/Same stone as: Hovden, Alice M</t>
  </si>
  <si>
    <t>Hovden, Lillian Esther</t>
  </si>
  <si>
    <t>Daughter of A. K. &amp; Marie Hovden</t>
  </si>
  <si>
    <t>Larson, Gena</t>
  </si>
  <si>
    <t>/Same stone as: Larson, Lloyd L</t>
  </si>
  <si>
    <t>Larson, Lloyd L</t>
  </si>
  <si>
    <t>/Same stone as: Larson, Gena</t>
  </si>
  <si>
    <t>Larson, Laurie P</t>
  </si>
  <si>
    <t>Dec 18, 1889</t>
  </si>
  <si>
    <t>Feb. 20, 1956</t>
  </si>
  <si>
    <t>/Adjacent Stone to: Larson, Gena and  Lloyd L</t>
  </si>
  <si>
    <t>Risnes, Iver I</t>
  </si>
  <si>
    <t>Owen, Josephine</t>
  </si>
  <si>
    <t>Olson, Olaves Family Stone</t>
  </si>
  <si>
    <t>Olson, Dina</t>
  </si>
  <si>
    <t>/Adjacent Stone to: Olson, Olaves T</t>
  </si>
  <si>
    <t>Olson, Olaves T</t>
  </si>
  <si>
    <t>May 18, 1870</t>
  </si>
  <si>
    <t>Mar. 21, 1957</t>
  </si>
  <si>
    <t>/Adjacent Stone to: Olson, Dina</t>
  </si>
  <si>
    <t>Knutson, Reuben W</t>
  </si>
  <si>
    <t>Sep. 4, 1915</t>
  </si>
  <si>
    <t>Dec. 27, 1974</t>
  </si>
  <si>
    <t>/Adjacent Stone to: Knutson, Josephine and  Knut P</t>
  </si>
  <si>
    <t>Knutson, Josephine</t>
  </si>
  <si>
    <t>Feb 14, 1874</t>
  </si>
  <si>
    <t>Oct. 19, 1948</t>
  </si>
  <si>
    <t>/Same stone as: Knutson, Knut P</t>
  </si>
  <si>
    <t>Knutson, Knut P</t>
  </si>
  <si>
    <t>July 4, 1870</t>
  </si>
  <si>
    <t>Aug. 26, 1939</t>
  </si>
  <si>
    <t>/Same stone as: Knutson, Josephine</t>
  </si>
  <si>
    <t>Blekeberg, Lavonne</t>
  </si>
  <si>
    <t>Sep. 27,  1922</t>
  </si>
  <si>
    <t>May 29, 1930</t>
  </si>
  <si>
    <t>/Adjacent Stone to: Blekeberg, Helma and  Nels</t>
  </si>
  <si>
    <t>Blekeberg, Nels</t>
  </si>
  <si>
    <t>/Same stone as: Blekeberg, Helma</t>
  </si>
  <si>
    <t>Hovden, Caroline</t>
  </si>
  <si>
    <t>/Married to: Hovden, Gerald E</t>
  </si>
  <si>
    <t>Hovden, Gerald E</t>
  </si>
  <si>
    <t>/Married to: Hovden, Caroline</t>
  </si>
  <si>
    <t>Hovden, Olena</t>
  </si>
  <si>
    <t>/Same stone as: Hovden, Even</t>
  </si>
  <si>
    <t>Hovden, Even</t>
  </si>
  <si>
    <t>/Same stone as: Hovden, Olena</t>
  </si>
  <si>
    <t>Hovden, Arnold A</t>
  </si>
  <si>
    <t>/Adjacent Stone to: Hovden, Olena and  Even</t>
  </si>
  <si>
    <t>Haugen, Martin O</t>
  </si>
  <si>
    <t>/Same stone as: Haugen, Sarah</t>
  </si>
  <si>
    <t>Haugen, Sarah</t>
  </si>
  <si>
    <t>/Same stone as: Haugen, Martin O</t>
  </si>
  <si>
    <t>Haugen, Henry Orlando</t>
  </si>
  <si>
    <t>Sep. 23, 1901</t>
  </si>
  <si>
    <t>Nov. 26, 1927</t>
  </si>
  <si>
    <t>/Adjacent Stone to: Haugen, Martin O and  Sarah</t>
  </si>
  <si>
    <t>Haugen, Thomas Adolph</t>
  </si>
  <si>
    <t>Apr. 13, 1907</t>
  </si>
  <si>
    <t>Dec. 20, 1927</t>
  </si>
  <si>
    <t>Haugen, Verne M</t>
  </si>
  <si>
    <t>/Same stone as: Haugen, Clarence M</t>
  </si>
  <si>
    <t>Haugen, Clarence M</t>
  </si>
  <si>
    <t>/Same stone as: Haugen, Verne M</t>
  </si>
  <si>
    <t>Engbretson, Engebert Family Stone</t>
  </si>
  <si>
    <t>Engbretson, Minnie C</t>
  </si>
  <si>
    <t>May 1, 1883</t>
  </si>
  <si>
    <t>Sep. 30, 1962</t>
  </si>
  <si>
    <t>/Married to: Engbretson, Engebret</t>
  </si>
  <si>
    <t>Engbretson, Engebret</t>
  </si>
  <si>
    <t>July 22, 1875</t>
  </si>
  <si>
    <t>"july 25, 1947</t>
  </si>
  <si>
    <t>/Married to: Engbretson, Minnie C</t>
  </si>
  <si>
    <t>/Adjacent Stone to: Engbretson, Minnie C and  Engebret</t>
  </si>
  <si>
    <t>Jordahl, Roger Steen</t>
  </si>
  <si>
    <t>Son of Trygve and Norma Jordahl/Married to: Jordahl, Clara Marie</t>
  </si>
  <si>
    <t>Johnson, Tilla (Fjose)</t>
  </si>
  <si>
    <t>Dau of Nels and Helga Fjose/Same stone as: Johnson, Steen G</t>
  </si>
  <si>
    <t>Johnson, Steen G</t>
  </si>
  <si>
    <t>Son of Guttorm and Ragne Hovden/Same stone as: Johnson, Tilla (Fjose)</t>
  </si>
  <si>
    <t>Gilbertson, Aase</t>
  </si>
  <si>
    <t>/Same stone as: Gilbertson, Ole</t>
  </si>
  <si>
    <t>Gilbertson, Ole</t>
  </si>
  <si>
    <t>/Same stone as: Gilbertson, Aase</t>
  </si>
  <si>
    <t>Gilbertson, Mildred C</t>
  </si>
  <si>
    <t>/Adjacent Stone to: Gilbertson, Aase and  Ole</t>
  </si>
  <si>
    <t>Hovden, Anton Family Stone</t>
  </si>
  <si>
    <t>Hovden, Alma</t>
  </si>
  <si>
    <t>/Adjacent Stone to: Hovden, Anton</t>
  </si>
  <si>
    <t>Hovden, Anton</t>
  </si>
  <si>
    <t>June 30, 1923</t>
  </si>
  <si>
    <t>Mar. 16, 1963</t>
  </si>
  <si>
    <t>Iowa BM2 USNR WW II/Adjacent Stone to: Hovden, Alma and  Anton</t>
  </si>
  <si>
    <t>Hovden, Orville Klemet</t>
  </si>
  <si>
    <t>Aug. 30, 1910</t>
  </si>
  <si>
    <t>Jan. 2, 2004</t>
  </si>
  <si>
    <t>Tec5 US Army WW II/Adjacent Stone to: Hovden, Alma and  Anton</t>
  </si>
  <si>
    <t>Desserud, Hans Family Stone</t>
  </si>
  <si>
    <t>Desserud, Hans K</t>
  </si>
  <si>
    <t>/Adjacent Stone to: Desserud, Ragne</t>
  </si>
  <si>
    <t>Desserud, Ragne</t>
  </si>
  <si>
    <t>/Adjacent Stone to: Desserud, Hans K</t>
  </si>
  <si>
    <t>Ask, Gunda C</t>
  </si>
  <si>
    <t>/Same stone as: Ask, Peter A</t>
  </si>
  <si>
    <t>Ask, Peter A</t>
  </si>
  <si>
    <t>/Same stone as: Ask, Gunda C</t>
  </si>
  <si>
    <t>Owen, Christine</t>
  </si>
  <si>
    <t>Sep 22, 1896</t>
  </si>
  <si>
    <t>Feb. 13, 1945</t>
  </si>
  <si>
    <t>/Adjacent Stone to: Owen, Nels and  Kriste</t>
  </si>
  <si>
    <t>Owen, Nels</t>
  </si>
  <si>
    <t>July 6, 1858</t>
  </si>
  <si>
    <t>July 2, 1940</t>
  </si>
  <si>
    <t>/Adjacent Stone to: Owen, Kriste</t>
  </si>
  <si>
    <t>Feb. 18, 1862</t>
  </si>
  <si>
    <t>Sep. 3, 1939</t>
  </si>
  <si>
    <t>/Adjacent Stone to: Owen, Nels</t>
  </si>
  <si>
    <t>Anderson, Tinka C</t>
  </si>
  <si>
    <t>Mar. 4, 1906</t>
  </si>
  <si>
    <t>Feb. 16, 1981</t>
  </si>
  <si>
    <t>/Same stone as: Anderson, Leon O</t>
  </si>
  <si>
    <t>Anderson, Leon O</t>
  </si>
  <si>
    <t>Sep. 3, 1905</t>
  </si>
  <si>
    <t>June 29, 1989</t>
  </si>
  <si>
    <t>/Same stone as: Anderson, Tinka C</t>
  </si>
  <si>
    <t>Anderson, Sylvia</t>
  </si>
  <si>
    <t>/Married to: Anderson, John</t>
  </si>
  <si>
    <t>Anderson, John</t>
  </si>
  <si>
    <t>/Married to: Anderson, Sylvia</t>
  </si>
  <si>
    <t>Anderson, J. Oliver</t>
  </si>
  <si>
    <t>Jan. 11, 1912</t>
  </si>
  <si>
    <t>July 28, 1981</t>
  </si>
  <si>
    <t>/Married to: Anderson, Doris G.</t>
  </si>
  <si>
    <t>Haga, Marguerite</t>
  </si>
  <si>
    <t>/Same stone as: Haga, Spencer</t>
  </si>
  <si>
    <t>Haga, Spencer</t>
  </si>
  <si>
    <t>/Same stone as: Haga, Marguerite</t>
  </si>
  <si>
    <t>Haga, Helmer Conrad</t>
  </si>
  <si>
    <t>Apr 9, 1898</t>
  </si>
  <si>
    <t>Oct. 5, 1953</t>
  </si>
  <si>
    <t>/Adjacent Stone to: Haga, Marguerite and  Spencer</t>
  </si>
  <si>
    <t>Haga, Mabel C</t>
  </si>
  <si>
    <t>Nov. 19, 1902</t>
  </si>
  <si>
    <t>Jan. 1, 1962</t>
  </si>
  <si>
    <t>Engen, Anna C</t>
  </si>
  <si>
    <t>/Same stone as: Engen, Hans A</t>
  </si>
  <si>
    <t>Engen, Hans A</t>
  </si>
  <si>
    <t>/Same stone as: Engen, Anna C</t>
  </si>
  <si>
    <t>Lundby, Tina Marie Family Stone</t>
  </si>
  <si>
    <t>Lundby, Clara Olene</t>
  </si>
  <si>
    <t>Oct 8, 1884</t>
  </si>
  <si>
    <t>May 10, 1959</t>
  </si>
  <si>
    <t>/ 4  Lundby Stones grouped around the Tina Marie Family Stone</t>
  </si>
  <si>
    <t>Lundby, Ellen Tomine</t>
  </si>
  <si>
    <t>Aug 25, 1882</t>
  </si>
  <si>
    <t>Nov. 2, 1948</t>
  </si>
  <si>
    <t>Lundby, Tina Marie</t>
  </si>
  <si>
    <t>Aug 3, 1874</t>
  </si>
  <si>
    <t>Mar. 15, 1958</t>
  </si>
  <si>
    <t>Lundby, Albert O</t>
  </si>
  <si>
    <t>Aug 7, 1890</t>
  </si>
  <si>
    <t>Mar. 31, 1976</t>
  </si>
  <si>
    <t>Gilbertson, Trine H</t>
  </si>
  <si>
    <t>Dec 27, 1898</t>
  </si>
  <si>
    <t>July 25, 1981</t>
  </si>
  <si>
    <t>/Same stone as: Gilbertson, Gilbert E</t>
  </si>
  <si>
    <t>Gilbertson, Gilbert E</t>
  </si>
  <si>
    <t>Nov 2, 1897</t>
  </si>
  <si>
    <t>Feb. 12, 1984</t>
  </si>
  <si>
    <t>/Same stone as: Gilbertson, Trine H</t>
  </si>
  <si>
    <t>Gilbertson, Isabel B</t>
  </si>
  <si>
    <t>/Same stone as: Gilbertson, Alfred E</t>
  </si>
  <si>
    <t>Gilbertson, Alfred E</t>
  </si>
  <si>
    <t>/Same stone as: Gilbertson, Isabel B</t>
  </si>
  <si>
    <t>Gilbertson, Ruth M</t>
  </si>
  <si>
    <t>/Same stone as: Gilbertson, Elmer</t>
  </si>
  <si>
    <t>Gilbertson, Elmer</t>
  </si>
  <si>
    <t>/Same stone as: Gilbertson, Ruth M</t>
  </si>
  <si>
    <t>Gilbertson, Grace B</t>
  </si>
  <si>
    <t>/Married to: Gilbertson, Norman C</t>
  </si>
  <si>
    <t>Gilbertson, Norman C</t>
  </si>
  <si>
    <t>/Married to: Gilbertson, Grace B</t>
  </si>
  <si>
    <t>Gilbertson, Infant Son</t>
  </si>
  <si>
    <t>Nov. 11, 1933</t>
  </si>
  <si>
    <t>Infant son of Grace B &amp; Norman C Gilbertson</t>
  </si>
  <si>
    <t>Engen, Hannah C</t>
  </si>
  <si>
    <t>Oct 14, 1887</t>
  </si>
  <si>
    <t>/Married to: Engen, Nickolai S</t>
  </si>
  <si>
    <t>Engen, Anita Jane</t>
  </si>
  <si>
    <t>Oct., 1940</t>
  </si>
  <si>
    <t>Nov., 1940</t>
  </si>
  <si>
    <t>Granddaughter/Shares Stone With: Engen, Hannah C and  Nickolai S</t>
  </si>
  <si>
    <t>Engen, Nickolai S</t>
  </si>
  <si>
    <t>June 24, 1875</t>
  </si>
  <si>
    <t>Dec. 25, 1935</t>
  </si>
  <si>
    <t>/Married to: Engen, Hannah C</t>
  </si>
  <si>
    <t>Nelson, Otto</t>
  </si>
  <si>
    <t>/Adjacent Stone to: Nelson, Fred E and  Olina</t>
  </si>
  <si>
    <t>Nelson, Fred E</t>
  </si>
  <si>
    <t>Feb 5, 1882</t>
  </si>
  <si>
    <t>Dec. 14, 1964</t>
  </si>
  <si>
    <t>/Same stone as: Nelson, Olina</t>
  </si>
  <si>
    <t>Nelson, Olina</t>
  </si>
  <si>
    <t>Dec 10, 1881</t>
  </si>
  <si>
    <t>Dec. 31, 1968</t>
  </si>
  <si>
    <t>/Same stone as: Nelson, Fred E</t>
  </si>
  <si>
    <t>Fulsaas, Ole Family Stone</t>
  </si>
  <si>
    <t>Fulsaas, Olaves</t>
  </si>
  <si>
    <t>Apr 28, 1885</t>
  </si>
  <si>
    <t>Jan. 15, 1955</t>
  </si>
  <si>
    <t>/Adjacent Stone to: Fulsaas, Karen and  Ole</t>
  </si>
  <si>
    <t>Fulsaas, Karen</t>
  </si>
  <si>
    <t>Mar. 13, 1934</t>
  </si>
  <si>
    <t>Fulsaas, Ole</t>
  </si>
  <si>
    <t>June 27, 1845</t>
  </si>
  <si>
    <t>Jan. 12, 1926</t>
  </si>
  <si>
    <t>Fulsaas, Nels</t>
  </si>
  <si>
    <t>Dec. 29, 1927</t>
  </si>
  <si>
    <t>Melaas, Ole Family Stone</t>
  </si>
  <si>
    <t>Melaas, Sophia</t>
  </si>
  <si>
    <t>Aug 8, 1891</t>
  </si>
  <si>
    <t>Oct. 28, 1980</t>
  </si>
  <si>
    <t>/Adjacent Stone to: Melaas, Inga Alette and  Ole</t>
  </si>
  <si>
    <t>Melaas, Inga Alette</t>
  </si>
  <si>
    <t>Apr. 30, 1935</t>
  </si>
  <si>
    <t>/Married to: Melaas, Ole</t>
  </si>
  <si>
    <t>Melaas, Ole</t>
  </si>
  <si>
    <t>/Married to: Melaas, Inga Alette</t>
  </si>
  <si>
    <t>Melaas, Idella</t>
  </si>
  <si>
    <t>/Same stone as: Melaas, Ove H</t>
  </si>
  <si>
    <t>Melaas, Ove H</t>
  </si>
  <si>
    <t>/Same stone as: Melaas, Idella</t>
  </si>
  <si>
    <t>Melaas, Gilbert Family Stone</t>
  </si>
  <si>
    <t>Melaas, Gustine I</t>
  </si>
  <si>
    <t>/Married to: Melaas, Gilbert H</t>
  </si>
  <si>
    <t>Melaas, Gilbert H</t>
  </si>
  <si>
    <t>/Married to: Melaas, Gustine I</t>
  </si>
  <si>
    <t>Kjos, Clifford J</t>
  </si>
  <si>
    <t>/Married to: Kjos, Charlotte C</t>
  </si>
  <si>
    <t>Halverson, Gunhild</t>
  </si>
  <si>
    <t xml:space="preserve">May 16, 1864 </t>
  </si>
  <si>
    <t>Oct. 26, 1943</t>
  </si>
  <si>
    <t>/Married to: Halverson, Hans A</t>
  </si>
  <si>
    <t>Halverson, Hans A</t>
  </si>
  <si>
    <t>July 8, 1857</t>
  </si>
  <si>
    <t>Bakken, Thea</t>
  </si>
  <si>
    <t>Dec 9, 1868</t>
  </si>
  <si>
    <t>Jan. 13, 1947</t>
  </si>
  <si>
    <t>/Married to: Bakken, Bernhard O</t>
  </si>
  <si>
    <t>Bakken, Bernhard O</t>
  </si>
  <si>
    <t>Jan 15, 1866</t>
  </si>
  <si>
    <t>Jan 23, 1935</t>
  </si>
  <si>
    <t>/Married to: Bakken, Thea</t>
  </si>
  <si>
    <t>Bakken, Helmer O</t>
  </si>
  <si>
    <t>Sep 26, 1883</t>
  </si>
  <si>
    <t>Apr. 3, 1895</t>
  </si>
  <si>
    <t>Son/Adjacent Stone to: Bakken, Thea and  Bernhard O</t>
  </si>
  <si>
    <t>Thompson, Emma A</t>
  </si>
  <si>
    <t>Mar 10, 1884</t>
  </si>
  <si>
    <t>Feb. 28, 1977</t>
  </si>
  <si>
    <t>/Same stone as: Thompson, Gilbert T</t>
  </si>
  <si>
    <t>Thompson, Gilbert T</t>
  </si>
  <si>
    <t>Jan 25, 1884</t>
  </si>
  <si>
    <t>July 10, 1950</t>
  </si>
  <si>
    <t>/Same stone as: Thompson, Emma A</t>
  </si>
  <si>
    <t>Thompson, Oscar</t>
  </si>
  <si>
    <t>Oct 7, 1885</t>
  </si>
  <si>
    <t>Jan. 19, 1926</t>
  </si>
  <si>
    <t>/Adjacent Stone to: Thompson, Emma A and  Gilbert T</t>
  </si>
  <si>
    <t>Horgen, Siri G</t>
  </si>
  <si>
    <t>Jan. 10, 1917</t>
  </si>
  <si>
    <t>Horgen, Christen P</t>
  </si>
  <si>
    <t>July 22, 1923</t>
  </si>
  <si>
    <t>Horgen, Johanne</t>
  </si>
  <si>
    <t>/Adjacent Stone to: Horgen, Siri G and  Christen P</t>
  </si>
  <si>
    <t>Horgen, Gulbrand</t>
  </si>
  <si>
    <t>Horgen, Anne M</t>
  </si>
  <si>
    <t>Engen, Doris</t>
  </si>
  <si>
    <t>/Same stone as: Engen, Melvin</t>
  </si>
  <si>
    <t>Engen, Melvin</t>
  </si>
  <si>
    <t>/Same stone as: Engen, Doris</t>
  </si>
  <si>
    <t>Schlumbohm, Margret Anne</t>
  </si>
  <si>
    <t>June 29, 1967</t>
  </si>
  <si>
    <t>Oct. 15, 1967</t>
  </si>
  <si>
    <t>Engen, Stella Beata</t>
  </si>
  <si>
    <t>Magnus, Carl Family Stone</t>
  </si>
  <si>
    <t>Magnus, Carl</t>
  </si>
  <si>
    <t>/Married to: Magnus, Louise T</t>
  </si>
  <si>
    <t>Magnus, Louise T</t>
  </si>
  <si>
    <t>/Married to: Magnus, Carl</t>
  </si>
  <si>
    <t>Larson, Eli</t>
  </si>
  <si>
    <t>/Same stone as: Larson, Magnus</t>
  </si>
  <si>
    <t>Larson, Magnus</t>
  </si>
  <si>
    <t>/Same stone as: Larson, Eli</t>
  </si>
  <si>
    <t>Larson, Kail G</t>
  </si>
  <si>
    <t>/Adjacent Stone to: Larson, Eli and  Magnus</t>
  </si>
  <si>
    <t>Larson, Mayme E</t>
  </si>
  <si>
    <t>Ness, Albert C</t>
  </si>
  <si>
    <t>/Adjacent Stone to: Ness, Mathilda and  Carl</t>
  </si>
  <si>
    <t>Ness, Carl Melvin</t>
  </si>
  <si>
    <t>Jan. 31, 1908</t>
  </si>
  <si>
    <t>Mar. 20, 1970</t>
  </si>
  <si>
    <t>Iowa Pfc US Army WW II/Adjacent Stone to: Ness, Mathilda and  Carl</t>
  </si>
  <si>
    <t>Ness, Mathilda</t>
  </si>
  <si>
    <t>/Same stone as: Ness, Carl</t>
  </si>
  <si>
    <t>Ness, Carl</t>
  </si>
  <si>
    <t>/Same stone as: Ness, Mathilda</t>
  </si>
  <si>
    <t>Ness, Helga O</t>
  </si>
  <si>
    <t>Hellen, Ingabrigt Family Stone</t>
  </si>
  <si>
    <t>Hellen, Ingabrigt</t>
  </si>
  <si>
    <t>/Adjacent Stone to: Hellen, Mary</t>
  </si>
  <si>
    <t>Hellen, Mary</t>
  </si>
  <si>
    <t>/Adjacent Stone to: Hellen, Ingabrigt</t>
  </si>
  <si>
    <t>Hellen, Bertha B</t>
  </si>
  <si>
    <t>May 31, 1876</t>
  </si>
  <si>
    <t>Aug. 4, 1955</t>
  </si>
  <si>
    <t>/Adjacent Stone to: Hellen, Ingabrigt and  Mary</t>
  </si>
  <si>
    <t>Engen, Christina H</t>
  </si>
  <si>
    <t>/Same stone as: Engen, Alert M</t>
  </si>
  <si>
    <t>Engen, Alert M</t>
  </si>
  <si>
    <t>/Same stone as: Engen, Christina H</t>
  </si>
  <si>
    <t>Fulsaas, Ruth A</t>
  </si>
  <si>
    <t>/Same stone as: Fulsaas, Albert F</t>
  </si>
  <si>
    <t>Fulsaas, Albert F</t>
  </si>
  <si>
    <t>/Same stone as: Fulsaas, Ruth A</t>
  </si>
  <si>
    <t>Bakken, Pauline</t>
  </si>
  <si>
    <t>Jan. 3, 1910</t>
  </si>
  <si>
    <t>Mar. 27, 1989</t>
  </si>
  <si>
    <t>/Married to: Bakken, Ole H</t>
  </si>
  <si>
    <t>Bakken, Ole H</t>
  </si>
  <si>
    <t>Jan. 17, 1901</t>
  </si>
  <si>
    <t>July 11, 1991</t>
  </si>
  <si>
    <t>/Married to: Bakken, Pauline</t>
  </si>
  <si>
    <t>Bakken, Roger D</t>
  </si>
  <si>
    <t>Dec. 8, 1938</t>
  </si>
  <si>
    <t>Apr. 23, 1939</t>
  </si>
  <si>
    <t>Son/Adjacent Stone to: Bakken, Pauline and  Ole H</t>
  </si>
  <si>
    <t>Hellen, Emma</t>
  </si>
  <si>
    <t>/Married to: Hellen, Oliver</t>
  </si>
  <si>
    <t>Hellen, Oliver</t>
  </si>
  <si>
    <t>/Married to: Hellen, Emma</t>
  </si>
  <si>
    <t>Hovey, Elizabeth I</t>
  </si>
  <si>
    <t>/Married to: Hovey, Oscar A</t>
  </si>
  <si>
    <t>Hovey, Oscar A</t>
  </si>
  <si>
    <t>/Married to: Hovey, Elizabeth I</t>
  </si>
  <si>
    <t>Larson, Myrtle</t>
  </si>
  <si>
    <t>Aug. 10, 1911</t>
  </si>
  <si>
    <t>Sep. 9, 1982</t>
  </si>
  <si>
    <t>/Married to: Larson, Alvin</t>
  </si>
  <si>
    <t>Larson, Alvin</t>
  </si>
  <si>
    <t>Jan. 23, 1900</t>
  </si>
  <si>
    <t>Jan. 16, 1990</t>
  </si>
  <si>
    <t>/Married to: Larson, Myrtle</t>
  </si>
  <si>
    <t>Hovden, Thea</t>
  </si>
  <si>
    <t>/Same stone as: Hovden, Knut K</t>
  </si>
  <si>
    <t>Hovden, Knut K</t>
  </si>
  <si>
    <t>/Same stone as: Hovden, Thea</t>
  </si>
  <si>
    <t>Hovden, Casper T</t>
  </si>
  <si>
    <t>Aug. 13, 1907</t>
  </si>
  <si>
    <t>Jan. 29, 1982</t>
  </si>
  <si>
    <t>/Adjacent Stone to: Hovden, Thea and  Knut K</t>
  </si>
  <si>
    <t>Hovden, Myrtle S</t>
  </si>
  <si>
    <t>/Same stone as: Hovden, Karmen A</t>
  </si>
  <si>
    <t>Hovden, Karmen A</t>
  </si>
  <si>
    <t>/Same stone as: Hovden, Myrtle S</t>
  </si>
  <si>
    <t>Hovden, Evelyn I</t>
  </si>
  <si>
    <t>/Married to: Hovden, J Lorence</t>
  </si>
  <si>
    <t>Hovden, J Lorence</t>
  </si>
  <si>
    <t>/Married to: Hovden, Evelyn I</t>
  </si>
  <si>
    <t>Haga, Glenn M</t>
  </si>
  <si>
    <t>Apr. 20, 1933</t>
  </si>
  <si>
    <t>Aug. 6, 2007</t>
  </si>
  <si>
    <t>Son of Carl and Ida</t>
  </si>
  <si>
    <t>Haga, Ida M</t>
  </si>
  <si>
    <t>/Married to: Haga, Carl O</t>
  </si>
  <si>
    <t>Haga, Carl O</t>
  </si>
  <si>
    <t>/Married to: Haga, Ida M</t>
  </si>
  <si>
    <t>Engen, Anne M</t>
  </si>
  <si>
    <t>Jan 12, 1885</t>
  </si>
  <si>
    <t>Feb. 14, 1964</t>
  </si>
  <si>
    <t>/Same stone as: Engen, Helmer A</t>
  </si>
  <si>
    <t>Engen, Helmer A</t>
  </si>
  <si>
    <t>Sep 13, 1872</t>
  </si>
  <si>
    <t>June 20, 1935</t>
  </si>
  <si>
    <t>/Same stone as: Engen, Anne M</t>
  </si>
  <si>
    <t>Hovey, Marie</t>
  </si>
  <si>
    <t>/Same stone as: Hovey, Ole O</t>
  </si>
  <si>
    <t>Hovey, Ole O</t>
  </si>
  <si>
    <t>/Same stone as: Hovey, Marie</t>
  </si>
  <si>
    <t>Feb. 22, 1934</t>
  </si>
  <si>
    <t>/Adjacent Stone to: Hovey, Ole O</t>
  </si>
  <si>
    <t>Hove, Anna</t>
  </si>
  <si>
    <t>Feb. 29, 1916</t>
  </si>
  <si>
    <t>/Adjacent Stone to: Hovey, Marie</t>
  </si>
  <si>
    <t>Hove, Youth</t>
  </si>
  <si>
    <t>unreadable</t>
  </si>
  <si>
    <t>19M/Adjacent Stone to: Hovey, Marie and  Ole O</t>
  </si>
  <si>
    <t>Ansten, Telford H</t>
  </si>
  <si>
    <t>Mar. 2, 1922</t>
  </si>
  <si>
    <t>Oct. 17, 1996</t>
  </si>
  <si>
    <t>/Adjacent Stone to: Ansten, Inga and  Henry I</t>
  </si>
  <si>
    <t>Ansten, Inga</t>
  </si>
  <si>
    <t>/Same stone as: Ansten, Henry I</t>
  </si>
  <si>
    <t>Ansten, Henry I</t>
  </si>
  <si>
    <t>/Same stone as: Ansten, Inga</t>
  </si>
  <si>
    <t>Ansten, Mari T</t>
  </si>
  <si>
    <t>Nov. 15, 1915</t>
  </si>
  <si>
    <t>/Same stone as: Ansten, Tosten</t>
  </si>
  <si>
    <t>Ansten, Tosten</t>
  </si>
  <si>
    <t>Sep. 27, 1857</t>
  </si>
  <si>
    <t>Aug. 21, 1921</t>
  </si>
  <si>
    <t>/Same stone as: Ansten, Mari T</t>
  </si>
  <si>
    <t>Cash, Malene (Austen)</t>
  </si>
  <si>
    <t>/Adjacent Stone to: Ansten, Inga and  Henry I Same stone as: Baxley, Kathryn</t>
  </si>
  <si>
    <t>Baxley, Kathryn</t>
  </si>
  <si>
    <t>Daughter/Same stone as: Baxley, Kathryn</t>
  </si>
  <si>
    <t xml:space="preserve">Jan 22, 1843 </t>
  </si>
  <si>
    <t xml:space="preserve"> May 12, 1929</t>
  </si>
  <si>
    <t>/Same stone as: Fjose, Niels N</t>
  </si>
  <si>
    <t>Fjose, Niels N</t>
  </si>
  <si>
    <t>May 2, 1832</t>
  </si>
  <si>
    <t>Dec. 21, 1914</t>
  </si>
  <si>
    <t>/Same stone as: Fjose, Helga</t>
  </si>
  <si>
    <t>Fjose, Oluf N</t>
  </si>
  <si>
    <t xml:space="preserve"> May 17, 1870</t>
  </si>
  <si>
    <t>Feb. 13, 1923</t>
  </si>
  <si>
    <t>Nov. 12, 1880</t>
  </si>
  <si>
    <t>Apr. 25, 1954</t>
  </si>
  <si>
    <t>/Same stone as: Fjose, Oluf N</t>
  </si>
  <si>
    <t>Fulsaas, Ingrid P</t>
  </si>
  <si>
    <t>Nov 1, 1840</t>
  </si>
  <si>
    <t>Apr. 23, 1918</t>
  </si>
  <si>
    <t>/Same stone as: Fulsaas, Peder O</t>
  </si>
  <si>
    <t>Fulsaas, Peder O</t>
  </si>
  <si>
    <t>July 3, 1839</t>
  </si>
  <si>
    <t>July 28, 1910</t>
  </si>
  <si>
    <t>/Same stone as: Fulsaas, Ingrid P</t>
  </si>
  <si>
    <t>Bakken, Helene</t>
  </si>
  <si>
    <t>Apr 2, 1874</t>
  </si>
  <si>
    <t>Dec. 8, 1911</t>
  </si>
  <si>
    <t>/Same stone as: Bakken, Gustav</t>
  </si>
  <si>
    <t xml:space="preserve">June 15, 1866 </t>
  </si>
  <si>
    <t>May 23, 1946</t>
  </si>
  <si>
    <t>/Same stone as: Bakken, Helene</t>
  </si>
  <si>
    <t>Vold, Ole Alfred</t>
  </si>
  <si>
    <t>June 26, 1880</t>
  </si>
  <si>
    <t>Aug. 24, 1910</t>
  </si>
  <si>
    <t>Lundby, Christina</t>
  </si>
  <si>
    <t>Mar. 27, 1922</t>
  </si>
  <si>
    <t>/Same stone as: Lundby, ???</t>
  </si>
  <si>
    <t>Guttormson, Marthea</t>
  </si>
  <si>
    <t>Feb. 10, 1860</t>
  </si>
  <si>
    <t>Aug. 21, 1937</t>
  </si>
  <si>
    <t>/Same stone as: Guttormson, Arne</t>
  </si>
  <si>
    <t>Guttormson, Arne</t>
  </si>
  <si>
    <t>Apr 9, 1855</t>
  </si>
  <si>
    <t>Mar. 13, 1931</t>
  </si>
  <si>
    <t>/Same stone as: Guttormson, Marthea</t>
  </si>
  <si>
    <t>Guttormson, Hjalmar</t>
  </si>
  <si>
    <t>Apr 24, 1895</t>
  </si>
  <si>
    <t>Apr. 3, 1965</t>
  </si>
  <si>
    <t>/Adjacent Stone to: Guttormson, Albert</t>
  </si>
  <si>
    <t>Guttormson, Albert</t>
  </si>
  <si>
    <t>Jan. 6, 1938</t>
  </si>
  <si>
    <t>Co. E 1st Reg. Iowa National Guard/Adjacent Stone to: Guttormson, Hjalmar</t>
  </si>
  <si>
    <t>Bakken, Ferdinand</t>
  </si>
  <si>
    <t>/Adjacent Stone to: Bakken, Georgie M</t>
  </si>
  <si>
    <t>Bakken, Georgie M</t>
  </si>
  <si>
    <t>/Adjacent Stone to: Bakken, Ferdinand</t>
  </si>
  <si>
    <t>Bakken, Ole Family Stone</t>
  </si>
  <si>
    <t>Bakken, Ingeborg</t>
  </si>
  <si>
    <t xml:space="preserve"> Mar. 4, 1915</t>
  </si>
  <si>
    <t>/Adjacent Stone to: Bakken, Ole H</t>
  </si>
  <si>
    <t>Jan 22, 1828</t>
  </si>
  <si>
    <t>May 28, 1920</t>
  </si>
  <si>
    <t>/Adjacent Stone to: Bakken, Ingeborg</t>
  </si>
  <si>
    <t>Bakken, Clara Henriette</t>
  </si>
  <si>
    <t>Sep 25, 1872</t>
  </si>
  <si>
    <t>Oct 8,????</t>
  </si>
  <si>
    <t>Daughter af Ole og Ingeborg Bakken</t>
  </si>
  <si>
    <t>Lundby, Edward</t>
  </si>
  <si>
    <t>Jan. 13, 1928</t>
  </si>
  <si>
    <t>/Same stone as: Lundby, Thea E</t>
  </si>
  <si>
    <t>Lundby, Thea E</t>
  </si>
  <si>
    <t>Feb. 22, 1909</t>
  </si>
  <si>
    <t>/Same stone as: Lundby, Edward</t>
  </si>
  <si>
    <t>Lundby, Johnnie</t>
  </si>
  <si>
    <t>Jan. 9, 1935</t>
  </si>
  <si>
    <t>/Adjacent Stone to: Lundby, Edward and  Thea E</t>
  </si>
  <si>
    <t>Lundby, Alfred</t>
  </si>
  <si>
    <t>Feb 18, 1876</t>
  </si>
  <si>
    <t>Oct. 17, 1943</t>
  </si>
  <si>
    <t>Vold, Amalie</t>
  </si>
  <si>
    <t>Tostensen, Kari</t>
  </si>
  <si>
    <t>Sep 9, 1839</t>
  </si>
  <si>
    <t>Nov. 8, 1909</t>
  </si>
  <si>
    <t>Jan 30, 1836</t>
  </si>
  <si>
    <t>June 16, 1913</t>
  </si>
  <si>
    <t>/Same stone as: Lunde, Kari</t>
  </si>
  <si>
    <t>Lunde, Kari</t>
  </si>
  <si>
    <t>Oct 7, 1846</t>
  </si>
  <si>
    <t>June 11, 1931</t>
  </si>
  <si>
    <t>Olson, Conrad Family Stone</t>
  </si>
  <si>
    <t>Olson, Norma</t>
  </si>
  <si>
    <t>/Adjacent Stone to: Olson, Conrad and  Emma A</t>
  </si>
  <si>
    <t>Olson, Conrad</t>
  </si>
  <si>
    <t>/Adjacent Stone to: Olson, Emma A</t>
  </si>
  <si>
    <t>Olson, Emma A</t>
  </si>
  <si>
    <t>/Adjacent Stone to: Olson, Conrad</t>
  </si>
  <si>
    <t>Engen, Clara</t>
  </si>
  <si>
    <t>Oct 31, 1883</t>
  </si>
  <si>
    <t>Oct. 31, 1963</t>
  </si>
  <si>
    <t>/Married to: Engen, Theodore</t>
  </si>
  <si>
    <t>Engen, Theodore</t>
  </si>
  <si>
    <t>Dec 25, 1880</t>
  </si>
  <si>
    <t>Apr. 13, 1939</t>
  </si>
  <si>
    <t>/Married to: Engen, Clara</t>
  </si>
  <si>
    <t>Engen, Baby 1</t>
  </si>
  <si>
    <t>Sep. 5, 1917</t>
  </si>
  <si>
    <t>/Adjacent Stone to: Engen, Clara and  Theodore</t>
  </si>
  <si>
    <t>Engen, Baby 2</t>
  </si>
  <si>
    <t>Nov. 7, 1919</t>
  </si>
  <si>
    <t>Engen, Baby 3</t>
  </si>
  <si>
    <t>Nov. 11, 1919</t>
  </si>
  <si>
    <t>Engen, Gladys D</t>
  </si>
  <si>
    <t>/Married to: Engen, Truman C</t>
  </si>
  <si>
    <t>Engen, Truman C</t>
  </si>
  <si>
    <t>/Married to: Engen, Gladys D</t>
  </si>
  <si>
    <t>Christen, Alma L</t>
  </si>
  <si>
    <t>Gulbrandsen, Carl M</t>
  </si>
  <si>
    <t>/Shares Stone With: Gulbrandsen, Marie F and  Emil H</t>
  </si>
  <si>
    <t>Gulbrandsen, Marie F</t>
  </si>
  <si>
    <t>/Same stone as: Gulbrandsen, Emil H</t>
  </si>
  <si>
    <t>Gulbrandsen, Emil H</t>
  </si>
  <si>
    <t>/Same stone as: Gulbrandsen, Marie F</t>
  </si>
  <si>
    <t>Haugen, Norviel</t>
  </si>
  <si>
    <t>June 27, 1918</t>
  </si>
  <si>
    <t>July 13, 1975</t>
  </si>
  <si>
    <t>/ 3  Haugen Stones grouped around the Haugen, Norviel Family Stone</t>
  </si>
  <si>
    <t>Haugen, Irene Eleanor</t>
  </si>
  <si>
    <t>Apr. 22, 1913</t>
  </si>
  <si>
    <t>Nov. 25, 2004</t>
  </si>
  <si>
    <t>Haugen, Norviel Family Stone</t>
  </si>
  <si>
    <t>Haugen, Edna O</t>
  </si>
  <si>
    <t>Jan. 2, 1920</t>
  </si>
  <si>
    <t>June 29, 1945</t>
  </si>
  <si>
    <t>Hover, Greene Alan Paul</t>
  </si>
  <si>
    <t>May 13, 1950</t>
  </si>
  <si>
    <t>Son of Norma &amp; Maurice Hover</t>
  </si>
  <si>
    <t>Hover, Quentin Thomas</t>
  </si>
  <si>
    <t>Feb. 8, 1940</t>
  </si>
  <si>
    <t>Oct. 29, 1996</t>
  </si>
  <si>
    <t>Ask, Minnie H</t>
  </si>
  <si>
    <t>Feb. 16, 1895</t>
  </si>
  <si>
    <t>June 21, 1956</t>
  </si>
  <si>
    <t>Risdahl, Elias</t>
  </si>
  <si>
    <t>Apr 24, 1879</t>
  </si>
  <si>
    <t>Sep. 1, 1950</t>
  </si>
  <si>
    <t>Haugen, Ottar Family Stone</t>
  </si>
  <si>
    <t>Haugen, Ottar G</t>
  </si>
  <si>
    <t>Ramstad, Tina M</t>
  </si>
  <si>
    <t>/Married to: Ramstad, Albert S</t>
  </si>
  <si>
    <t>Ramstad, Albert S</t>
  </si>
  <si>
    <t>/Married to: Ramstad, Tina M</t>
  </si>
  <si>
    <t>Ramstad, Thomas O</t>
  </si>
  <si>
    <t>Feb. 6, 1927</t>
  </si>
  <si>
    <t>June 26, 2000</t>
  </si>
  <si>
    <t>/near the stones of both Albert &amp; Alfred Ramstad</t>
  </si>
  <si>
    <t>Ramstad, Helene</t>
  </si>
  <si>
    <t>Oct 26, 1892</t>
  </si>
  <si>
    <t>Feb. 24, 1940</t>
  </si>
  <si>
    <t>/Same stone as: Ramstad, Alfred N</t>
  </si>
  <si>
    <t>Ramstad, Alfred N</t>
  </si>
  <si>
    <t>Jan 30, 1891</t>
  </si>
  <si>
    <t>Jan. 4, 1974</t>
  </si>
  <si>
    <t>/Same stone as: Ramstad, Helene</t>
  </si>
  <si>
    <t>Ramstad, John N</t>
  </si>
  <si>
    <t>Nelson, Gilbert</t>
  </si>
  <si>
    <t>Hovden, Georgia</t>
  </si>
  <si>
    <t>/Same stone as: Hovden, Olaves</t>
  </si>
  <si>
    <t>Hovden, Olaves</t>
  </si>
  <si>
    <t>/Same stone as: Hovden, Georgia</t>
  </si>
  <si>
    <t>Hovden, Sena A</t>
  </si>
  <si>
    <t>/Same stone as: Hovden, Olvin C</t>
  </si>
  <si>
    <t>Hovden, Olvin C</t>
  </si>
  <si>
    <t>/Same stone as: Hovden, Sena A</t>
  </si>
  <si>
    <t>Hanson, Stella B</t>
  </si>
  <si>
    <t>/Same stone as: Hanson, Gilbert N</t>
  </si>
  <si>
    <t>Hanson, Gilbert N</t>
  </si>
  <si>
    <t>/Same stone as: Hanson, Stella B</t>
  </si>
  <si>
    <t>Benson, Emma</t>
  </si>
  <si>
    <t>Haugen, Edna (Haaland )</t>
  </si>
  <si>
    <t>May 4, 1896</t>
  </si>
  <si>
    <t>Dec. 3, 1983</t>
  </si>
  <si>
    <t>Skogen, Magnus C</t>
  </si>
  <si>
    <t>/Same stone as: Skogen, Anne Marie</t>
  </si>
  <si>
    <t>Skogen, Anne Marie</t>
  </si>
  <si>
    <t>/Same stone as: Skogen, Magnus C</t>
  </si>
  <si>
    <t>Haaland, Andrias</t>
  </si>
  <si>
    <t xml:space="preserve">Oct 5, 1871 </t>
  </si>
  <si>
    <t>Dahle, John Family Stone</t>
  </si>
  <si>
    <t>Dahle, Gurina</t>
  </si>
  <si>
    <t>July 11, 1870</t>
  </si>
  <si>
    <t>June 21, 1957</t>
  </si>
  <si>
    <t>/Married to: Dahle, John O</t>
  </si>
  <si>
    <t>Dahle, John O</t>
  </si>
  <si>
    <t>Feb 7, 1863</t>
  </si>
  <si>
    <t>July 16, 1938</t>
  </si>
  <si>
    <t>/Married to: Dahle, Gurina</t>
  </si>
  <si>
    <t>Dahle, Oscar T</t>
  </si>
  <si>
    <t>Aug. 26, 1911</t>
  </si>
  <si>
    <t>Dec. 28, 1937</t>
  </si>
  <si>
    <t>Son/Adjacent Stone to: Dahle, Gurina and  John O</t>
  </si>
  <si>
    <t>Dahle, Baby</t>
  </si>
  <si>
    <t>/Adjacent Stone to: Dahle, Gurina and  John O</t>
  </si>
  <si>
    <t>Aug. 18, 1907</t>
  </si>
  <si>
    <t>Halvorson, Mari</t>
  </si>
  <si>
    <t>May 29, 1825</t>
  </si>
  <si>
    <t>Oct.1, 1906</t>
  </si>
  <si>
    <t>Halvorson, Thor</t>
  </si>
  <si>
    <t>May 18, 1823</t>
  </si>
  <si>
    <t>June 1, 1907</t>
  </si>
  <si>
    <t>Hoffland, Signe P</t>
  </si>
  <si>
    <t>Sep 21, 1853</t>
  </si>
  <si>
    <t>Mar. 16, 1921</t>
  </si>
  <si>
    <t>/ 5  Hofland/Hoffland Stones grouped around the Hofland, Knut P and  Ole K Stone</t>
  </si>
  <si>
    <t>Feb 2, 1854</t>
  </si>
  <si>
    <t>Sep. 4, 1926</t>
  </si>
  <si>
    <t>Hoffland, Johanna P</t>
  </si>
  <si>
    <t>Oct 14, 1830</t>
  </si>
  <si>
    <t>Oct. 24, 1924</t>
  </si>
  <si>
    <t>Hofland, Knut P</t>
  </si>
  <si>
    <t>Feb 5, 1824</t>
  </si>
  <si>
    <t>Nov. 5, 1905</t>
  </si>
  <si>
    <t>Hofland, Ole K</t>
  </si>
  <si>
    <t>Aug 18, 1851</t>
  </si>
  <si>
    <t>Aug 30, 1876</t>
  </si>
  <si>
    <t>/Same stone as: Hofland, Knut P</t>
  </si>
  <si>
    <t>Feb 22, 1879</t>
  </si>
  <si>
    <t>Feb. 6, 1925</t>
  </si>
  <si>
    <t>Jacobsen, Jacob</t>
  </si>
  <si>
    <t>/Adjacent Stone to: Jacobsen, Abraham and  Chrestine</t>
  </si>
  <si>
    <t>Jacobsen, Abraham</t>
  </si>
  <si>
    <t>/Adjacent Stone to: Jacobsen, Chrestine</t>
  </si>
  <si>
    <t>Jacobsen, Chrestine</t>
  </si>
  <si>
    <t>/Adjacent Stone to: Jacobsen, Abraham</t>
  </si>
  <si>
    <t>Jacobsen, Adolf</t>
  </si>
  <si>
    <t>Hovden, John G</t>
  </si>
  <si>
    <t>Sep 9, 1866</t>
  </si>
  <si>
    <t>Dec. 8, 1926</t>
  </si>
  <si>
    <t>Hovden, Oline</t>
  </si>
  <si>
    <t>Nov 14, 1871</t>
  </si>
  <si>
    <t>Oct. 12, 1948</t>
  </si>
  <si>
    <t>/Adjacent Stone to: Hovden, John G</t>
  </si>
  <si>
    <t>Hovden, Otto Edward</t>
  </si>
  <si>
    <t>Oct. 8, 1901</t>
  </si>
  <si>
    <t>Skaalien, Helge O</t>
  </si>
  <si>
    <t>/Same stone as: Skaalien, Kristi A</t>
  </si>
  <si>
    <t>Skaalien, Kristi A</t>
  </si>
  <si>
    <t>/Same stone as: Skaalien, Helge O</t>
  </si>
  <si>
    <t>Skaalien, Anton</t>
  </si>
  <si>
    <t>Sep 7, 1872</t>
  </si>
  <si>
    <t>Mar. 6, 1949</t>
  </si>
  <si>
    <t>/Adjacent Stone to: Skaalien, Helge O and  Kristi A</t>
  </si>
  <si>
    <t>Melaas, Hans O</t>
  </si>
  <si>
    <t>/Same stone as: Melaas, Maren H</t>
  </si>
  <si>
    <t>Melaas, Maren H</t>
  </si>
  <si>
    <t>Mar 13, 1853</t>
  </si>
  <si>
    <t>Jan. 6, 1902</t>
  </si>
  <si>
    <t>/Same stone as: Melaas, Hans O</t>
  </si>
  <si>
    <t>Melaas, Marie</t>
  </si>
  <si>
    <t>Nov 9, 1866</t>
  </si>
  <si>
    <t>Dec. 22, 1942</t>
  </si>
  <si>
    <t>/Adjacent Stone to: Melaas, Hans O and  Maren H</t>
  </si>
  <si>
    <t>Botner, Gunder E</t>
  </si>
  <si>
    <t>Mar 15, 1857</t>
  </si>
  <si>
    <t>Jan. 15, 1911</t>
  </si>
  <si>
    <t>Botner, Maren E</t>
  </si>
  <si>
    <t>Nov 9, 1832</t>
  </si>
  <si>
    <t>June 13, 1905</t>
  </si>
  <si>
    <t>/Same stone as: Botner, Erik G</t>
  </si>
  <si>
    <t>Botner, Erik G</t>
  </si>
  <si>
    <t>Oct 22, 1832</t>
  </si>
  <si>
    <t>Sep. 28, 1910</t>
  </si>
  <si>
    <t>/Same stone as: Botner, Maren E</t>
  </si>
  <si>
    <t>Botner, Carl Rickard</t>
  </si>
  <si>
    <t>Oct 18, 1877</t>
  </si>
  <si>
    <t>Oct. 24, 1918</t>
  </si>
  <si>
    <t>/Shares Stone With: Botner, Maren E and  Erik G</t>
  </si>
  <si>
    <t>Botner, Ole B</t>
  </si>
  <si>
    <t>Dec 1, 1864</t>
  </si>
  <si>
    <t>Apr. 5, 1942</t>
  </si>
  <si>
    <t>/Adjacent Stone to: Botner, Maren E and  Erik G</t>
  </si>
  <si>
    <t>Hovden, Amund</t>
  </si>
  <si>
    <t>/Same stone as: Hovden, Clara</t>
  </si>
  <si>
    <t>Mar 21, 1876</t>
  </si>
  <si>
    <t>May 12, 1916</t>
  </si>
  <si>
    <t>/Same stone as: Hovden, Amund</t>
  </si>
  <si>
    <t>Hovden, Otto C</t>
  </si>
  <si>
    <t>Son of Amund and Clara</t>
  </si>
  <si>
    <t>Knutson, Cora A</t>
  </si>
  <si>
    <t>Sep 6, 1897</t>
  </si>
  <si>
    <t>Apr. 7, 1976</t>
  </si>
  <si>
    <t>/Same stone as: Knutson, Philip J</t>
  </si>
  <si>
    <t>Knutson, Philip J</t>
  </si>
  <si>
    <t>June 9, 1897</t>
  </si>
  <si>
    <t>Dec. 27, 1943</t>
  </si>
  <si>
    <t>/Same stone as: Knutson, Cora A</t>
  </si>
  <si>
    <t>Hovden, Olga</t>
  </si>
  <si>
    <t>/Married to: Hovden, Kenneth</t>
  </si>
  <si>
    <t>Hovden, Kenneth</t>
  </si>
  <si>
    <t>/Married to: Hovden, Olga</t>
  </si>
  <si>
    <t>Hanson, Oswald A</t>
  </si>
  <si>
    <t>Apr 5, 1899</t>
  </si>
  <si>
    <t>July 24, 1961</t>
  </si>
  <si>
    <t>Minnesota Sgt HQ Co 64 Infantry WW I/Adjacent Stone to: Hanson, Hilda O</t>
  </si>
  <si>
    <t>Hanson, Hilda O</t>
  </si>
  <si>
    <t>Mother/Adjacent Stone to: Hanson, Oswald A</t>
  </si>
  <si>
    <t>Hanson, Arthur O</t>
  </si>
  <si>
    <t>1st Lieutenant USMC/Adjacent Stone to: Hanson, Oswald A and  Hilda O</t>
  </si>
  <si>
    <t>Hanson, Trygve G</t>
  </si>
  <si>
    <t>Son/Adjacent Stone to: Hanson, Oswald A and  Hilda O</t>
  </si>
  <si>
    <t>Myran, Olaf H</t>
  </si>
  <si>
    <t>June 2, 1884</t>
  </si>
  <si>
    <t>July 12, 1955</t>
  </si>
  <si>
    <t>Olson, Esther M</t>
  </si>
  <si>
    <t>Sep 23, 1899</t>
  </si>
  <si>
    <t>Mar. 17, 1967</t>
  </si>
  <si>
    <t>Simonson, Olava</t>
  </si>
  <si>
    <t>/Same stone as: Simonson, Ole a</t>
  </si>
  <si>
    <t>Simonson, Ole a</t>
  </si>
  <si>
    <t>/Same stone as: Simonson, Olava</t>
  </si>
  <si>
    <t>Hovden, Lester W. Lt.</t>
  </si>
  <si>
    <t>/Adjacent Stone to: Hovden, Ceclia and  Helmer J</t>
  </si>
  <si>
    <t>Hovden, Ceclia</t>
  </si>
  <si>
    <t>/Same stone as: Hovden, Helmer J</t>
  </si>
  <si>
    <t>Hovden, Helmer J</t>
  </si>
  <si>
    <t>/Same stone as: Hovden, Ceclia</t>
  </si>
  <si>
    <t>Lunde, Christen</t>
  </si>
  <si>
    <t>May 31, 1872</t>
  </si>
  <si>
    <t>Dec. 27, 1944</t>
  </si>
  <si>
    <t>Kjos, N. John</t>
  </si>
  <si>
    <t>Nov 12, 1898</t>
  </si>
  <si>
    <t>Apr. 24, 1985</t>
  </si>
  <si>
    <t>/ 4  Kjos Stones grouped around the Kjos, Theodore J and Louise T Stone</t>
  </si>
  <si>
    <t>Kjos, Christine M</t>
  </si>
  <si>
    <t>Aug 22, 1897</t>
  </si>
  <si>
    <t>Nov. 15, 1966</t>
  </si>
  <si>
    <t>Kjos, Norma A</t>
  </si>
  <si>
    <t>Feb. 28, 1903</t>
  </si>
  <si>
    <t>May 31, 1962</t>
  </si>
  <si>
    <t>Kjos, Louise T</t>
  </si>
  <si>
    <t>Apr 28, 1874</t>
  </si>
  <si>
    <t>Feb. 3, 1952</t>
  </si>
  <si>
    <t>/Same stone as: Kjos, Theodore J</t>
  </si>
  <si>
    <t>Kjos, Theodore J</t>
  </si>
  <si>
    <t>Sep 13, 1867</t>
  </si>
  <si>
    <t>Jan. 23, 1948</t>
  </si>
  <si>
    <t>/Same stone as: Kjos, Louise T</t>
  </si>
  <si>
    <t>Kjos, Thelma A</t>
  </si>
  <si>
    <t>Apr. 17, 1908</t>
  </si>
  <si>
    <t>Oct. 11, 2006</t>
  </si>
  <si>
    <t>Larson, Karen</t>
  </si>
  <si>
    <t>/Married to: Larson, Lewis</t>
  </si>
  <si>
    <t>Larson, Lewis</t>
  </si>
  <si>
    <t>/Married to: Larson, Karen</t>
  </si>
  <si>
    <t>Larson, Louie C</t>
  </si>
  <si>
    <t>Mar. 25, 1905</t>
  </si>
  <si>
    <t>July 16, 1982</t>
  </si>
  <si>
    <t>father of Linda and Marcia/Adjacent Stone to: Larson, Karen and  Lewis</t>
  </si>
  <si>
    <t>Bakken, Berthe</t>
  </si>
  <si>
    <t>/Same stone as: Bakken, Andreas</t>
  </si>
  <si>
    <t>Bakken, Andreas</t>
  </si>
  <si>
    <t>/Same stone as: Bakken, Berthe</t>
  </si>
  <si>
    <t>Bakken, S Olaus</t>
  </si>
  <si>
    <t>Apr 10, 1868</t>
  </si>
  <si>
    <t>July 17, 1883</t>
  </si>
  <si>
    <t>/Adjacent Stone to: Bakken, Berthe and  Andreas</t>
  </si>
  <si>
    <t>May 8, 1871</t>
  </si>
  <si>
    <t>July 20, 1876</t>
  </si>
  <si>
    <t>Son of Andreas og Berthe Bakken</t>
  </si>
  <si>
    <t>Aug 10, 1832</t>
  </si>
  <si>
    <t xml:space="preserve"> Mar 9, 1873</t>
  </si>
  <si>
    <t>/Near Stone of: Bakken, Berthe and  Andreas</t>
  </si>
  <si>
    <t>Bakken, Helge Olsen</t>
  </si>
  <si>
    <t>Feb 10, 1802</t>
  </si>
  <si>
    <t xml:space="preserve"> Jan 12, 1875</t>
  </si>
  <si>
    <t>Snersrud, Stener Torgersen</t>
  </si>
  <si>
    <t>Dec 24, 1813</t>
  </si>
  <si>
    <t>Nov 5, 1872</t>
  </si>
  <si>
    <t>May 18, 1883</t>
  </si>
  <si>
    <t>Blekeberg, Gunnild</t>
  </si>
  <si>
    <t>Oct 5, 1846</t>
  </si>
  <si>
    <t>June 18, 1873</t>
  </si>
  <si>
    <t>/Same stone as: Blekeberg, Gunder H</t>
  </si>
  <si>
    <t>Blekeberg, Gunder H</t>
  </si>
  <si>
    <t>Oct 15, 1843</t>
  </si>
  <si>
    <t>Oct. 25, 1915</t>
  </si>
  <si>
    <t>Blekeberg, Gunhild</t>
  </si>
  <si>
    <t>Nov 28, 1853</t>
  </si>
  <si>
    <t>Feb. 27, 1928</t>
  </si>
  <si>
    <t>/Backside of Stone With: Blekeberg, Gunnild and  Gunder H</t>
  </si>
  <si>
    <t>Blekeberg, Randi</t>
  </si>
  <si>
    <t>July 28, 1877</t>
  </si>
  <si>
    <t>Aug 12, 1877</t>
  </si>
  <si>
    <t>/Side of Stone With: Blekeberg, Gunnild and  Gunder H</t>
  </si>
  <si>
    <t>Blekaberg, Randi</t>
  </si>
  <si>
    <t>Aug 13, 1877</t>
  </si>
  <si>
    <t>Datter af Gunnar og Gunnild Blekaberg</t>
  </si>
  <si>
    <t>Skadland, Anne</t>
  </si>
  <si>
    <t>Oct 12, 1842</t>
  </si>
  <si>
    <t>Oct 24, 1874</t>
  </si>
  <si>
    <t>????, Kristi</t>
  </si>
  <si>
    <t>Aug 22, 1862</t>
  </si>
  <si>
    <t>Apr 11, 1876</t>
  </si>
  <si>
    <t>Sep 13, 1822</t>
  </si>
  <si>
    <t>Sep 13, 18??</t>
  </si>
  <si>
    <t xml:space="preserve"> Datter af Ole og Karen Fulsaas</t>
  </si>
  <si>
    <t>Knutson, Peder</t>
  </si>
  <si>
    <t>1833/1834</t>
  </si>
  <si>
    <t>Apr. 19, 1906</t>
  </si>
  <si>
    <t>Age 72/Same stone as: Knutson, Ingri</t>
  </si>
  <si>
    <t>Knutson, Ingri</t>
  </si>
  <si>
    <t xml:space="preserve">Mar. 19, 1910 </t>
  </si>
  <si>
    <t>Age 87/Same stone as: Knutson, Peder</t>
  </si>
  <si>
    <t>Pedersen, Knut</t>
  </si>
  <si>
    <t>/Same stone as: Knutson, Bertha</t>
  </si>
  <si>
    <t>Knutson, Bertha</t>
  </si>
  <si>
    <t>Mar 29, 1867</t>
  </si>
  <si>
    <t>Dec 25, 1885</t>
  </si>
  <si>
    <t>/Same stone as: Pedersen, Knut</t>
  </si>
  <si>
    <t>Hove, Ole O</t>
  </si>
  <si>
    <t>June 26, 1823</t>
  </si>
  <si>
    <t>Dec 23, 1892</t>
  </si>
  <si>
    <t>/Same stone as: Hove, Barbro</t>
  </si>
  <si>
    <t>Hove, Barbro (Knudsdatter)</t>
  </si>
  <si>
    <t>1826/1827</t>
  </si>
  <si>
    <t xml:space="preserve">Dec 11, 1868 </t>
  </si>
  <si>
    <t>Age 41/Same stone as: Hove, Ole O</t>
  </si>
  <si>
    <t>Hedalen, Johannes</t>
  </si>
  <si>
    <t>Sep 11, 1819</t>
  </si>
  <si>
    <t>Sep 23, 1898</t>
  </si>
  <si>
    <t>Desserud, Helene K</t>
  </si>
  <si>
    <t>Bergan, Marie</t>
  </si>
  <si>
    <t>Mar. 6, 1887</t>
  </si>
  <si>
    <t>June 10, 1921</t>
  </si>
  <si>
    <t>Thompson, Clara S</t>
  </si>
  <si>
    <t>/Married to: Thompson, Nels Elmer</t>
  </si>
  <si>
    <t>Thompson, Nels Elmer</t>
  </si>
  <si>
    <t>/Married to: Thompson, Clara S</t>
  </si>
  <si>
    <t>Hovden, Robert A</t>
  </si>
  <si>
    <t>/Same stone as: Hovden, Luella M</t>
  </si>
  <si>
    <t>Hovden, Luella M</t>
  </si>
  <si>
    <t>/Same stone as: Hovden, Robert A</t>
  </si>
  <si>
    <t>Hovden, Marsha Jane</t>
  </si>
  <si>
    <t>July 31, 1947</t>
  </si>
  <si>
    <t>/Adjacent Stone to: Hovden, Robert A and  Luella M</t>
  </si>
  <si>
    <t>Fretheim, Anna</t>
  </si>
  <si>
    <t>/Same stone as: Fretheim, Henry H</t>
  </si>
  <si>
    <t>Fretheim, Henry H</t>
  </si>
  <si>
    <t>/Same stone as: Fretheim, Anna</t>
  </si>
  <si>
    <t>Peterson, Ove M. K.</t>
  </si>
  <si>
    <t>Pfc US Army WW II</t>
  </si>
  <si>
    <t>Dahle, Alice E</t>
  </si>
  <si>
    <t>/Married to: Dahle, Arthur I</t>
  </si>
  <si>
    <t>Dahle, Arthur I</t>
  </si>
  <si>
    <t>/Married to: Dahle, Alice E</t>
  </si>
  <si>
    <t>Skogen, Bendick</t>
  </si>
  <si>
    <t>/Adjacent Stone to: Skogen, Infant</t>
  </si>
  <si>
    <t>Skogen, Infant</t>
  </si>
  <si>
    <t>???</t>
  </si>
  <si>
    <t>/Adjacent Stone to: Skogen, Bendick</t>
  </si>
  <si>
    <t>Jordahl, Idella (Dahle)</t>
  </si>
  <si>
    <t>/Adjacent Stone to: Dahle, Anton O and  Elmer M</t>
  </si>
  <si>
    <t>Dahle, Lisa</t>
  </si>
  <si>
    <t>Dec 25, 1868</t>
  </si>
  <si>
    <t>Feb. 13, 1943</t>
  </si>
  <si>
    <t>/Same stone as: Dahle, Elmer M</t>
  </si>
  <si>
    <t>Dahle, Anton O</t>
  </si>
  <si>
    <t>July 28, 1865</t>
  </si>
  <si>
    <t>Dec. 26, 1943</t>
  </si>
  <si>
    <t>/Same stone as: Dahle, Anton O</t>
  </si>
  <si>
    <t>Dahle, Elmer M</t>
  </si>
  <si>
    <t>Nelson, Lars</t>
  </si>
  <si>
    <t>Nelson, Randi</t>
  </si>
  <si>
    <t>Oct, 1892</t>
  </si>
  <si>
    <t>Olaus, Gilbert</t>
  </si>
  <si>
    <t>????</t>
  </si>
  <si>
    <t>Lee, Anna S</t>
  </si>
  <si>
    <t>Nov 18, 1811</t>
  </si>
  <si>
    <t>Nov 7, 1898</t>
  </si>
  <si>
    <t>/Adjacent Stone to: Lee, Sjur N</t>
  </si>
  <si>
    <t>Lee, Sjur N</t>
  </si>
  <si>
    <t>/Adjacent Stone to: Lee, Anna S</t>
  </si>
  <si>
    <t>Melaas, Ole O</t>
  </si>
  <si>
    <t>Jan 8, 1851</t>
  </si>
  <si>
    <t>Nov 23, 1882</t>
  </si>
  <si>
    <t>jan 8, 1851 - Nov 23, 1882</t>
  </si>
  <si>
    <t>Fulsaas, Ole Herbrandsen</t>
  </si>
  <si>
    <t>Aug 31, 1877</t>
  </si>
  <si>
    <t>Melaas, Maria</t>
  </si>
  <si>
    <t xml:space="preserve"> Datter of Hans &amp; Maren Melaas</t>
  </si>
  <si>
    <t>May 16, 1806</t>
  </si>
  <si>
    <t>Aug 17, 1876</t>
  </si>
  <si>
    <t>/Adjacent Stone to: Kjos, Johannes and  Nora H</t>
  </si>
  <si>
    <t>Kjos, Maria</t>
  </si>
  <si>
    <t>Mar 16, 1826</t>
  </si>
  <si>
    <t>Sep. 5, 1916</t>
  </si>
  <si>
    <t>Kjos, Johannes</t>
  </si>
  <si>
    <t>/Same stone as: Kjos, Nora H</t>
  </si>
  <si>
    <t>Kjos, Nora H</t>
  </si>
  <si>
    <t>/Same stone as: Kjos, Johannes</t>
  </si>
  <si>
    <t>Kjos, Nora Marie</t>
  </si>
  <si>
    <t>April 29, 1809</t>
  </si>
  <si>
    <t>Feb 15, 1890</t>
  </si>
  <si>
    <t>/Adjacent Stone to: Fulsaas, Berte Marie and  Ole H</t>
  </si>
  <si>
    <t>Fulsaas, Herbrand</t>
  </si>
  <si>
    <t>Apr 20, 1892</t>
  </si>
  <si>
    <t>Fulsaas, Henriette</t>
  </si>
  <si>
    <t>188?</t>
  </si>
  <si>
    <t>189?</t>
  </si>
  <si>
    <t xml:space="preserve">Apr 9, 1864 </t>
  </si>
  <si>
    <t>May 25, 1895</t>
  </si>
  <si>
    <t>Fulsaas, Ole H</t>
  </si>
  <si>
    <t>Dec 31, 1895</t>
  </si>
  <si>
    <t>/Same stone as: Fulsaas, Berte Marie</t>
  </si>
  <si>
    <t>Fulsaas, Thonetta P</t>
  </si>
  <si>
    <t>/ 3  Fulsaas Stones grouped adjacent to the Fulsaas, Ole H &amp; Berte Marie Stone</t>
  </si>
  <si>
    <t>Fulsaas, Helen I</t>
  </si>
  <si>
    <t>Fulsaas, John H</t>
  </si>
  <si>
    <t>Hovden, Alice A</t>
  </si>
  <si>
    <t>/Same stone as: Hovden, Helmer E</t>
  </si>
  <si>
    <t>Hovden, Helmer E</t>
  </si>
  <si>
    <t>/Same stone as: Hovden, Alice A</t>
  </si>
  <si>
    <t>Hovden, Alma C (Gilbertson)</t>
  </si>
  <si>
    <t>/Same stone as: Hovden, Otto E</t>
  </si>
  <si>
    <t>Hovden, Otto E</t>
  </si>
  <si>
    <t>/Same stone as: Hovden, Alma C (Gilbertson)</t>
  </si>
  <si>
    <t>Hovden, Clara A</t>
  </si>
  <si>
    <t>/Same stone as: Hovden, Gilbert G</t>
  </si>
  <si>
    <t>Hovden, Gilbert G</t>
  </si>
  <si>
    <t>/Same stone as: Hovden, Clara A</t>
  </si>
  <si>
    <t>Blekeberg, Arnold G</t>
  </si>
  <si>
    <t>Mar. 30, 1916</t>
  </si>
  <si>
    <t>June 29, 1981</t>
  </si>
  <si>
    <t>/ 3  Blekeberg Stones grouped together</t>
  </si>
  <si>
    <t>Blekeberg, Laurence O</t>
  </si>
  <si>
    <t>May 14, 1910</t>
  </si>
  <si>
    <t>June 9, 1977</t>
  </si>
  <si>
    <t>Blekeberg, Spencer G</t>
  </si>
  <si>
    <t>Engen, Gladys E</t>
  </si>
  <si>
    <t>/Same stone as: Engen, Morris B</t>
  </si>
  <si>
    <t>Engen, Morris B</t>
  </si>
  <si>
    <t>/Same stone as: Engen, Gladys E</t>
  </si>
  <si>
    <t>Carlson, Gladys G (Gilbertson)</t>
  </si>
  <si>
    <t>/Same stone as: Carlson, Clarence M</t>
  </si>
  <si>
    <t>Carlson, Clarence M</t>
  </si>
  <si>
    <t>/Same stone as: Carlson, Gladys G (Gilbertson)</t>
  </si>
  <si>
    <t>Sanderson, Chrestine</t>
  </si>
  <si>
    <t>Blegeberg, Berte S</t>
  </si>
  <si>
    <t>/Adjacent Stone to: Blekeberg, Peter O</t>
  </si>
  <si>
    <t>Blekeberg, Peter O</t>
  </si>
  <si>
    <t>/Adjacent Stone to: Blegeberg, Berte S</t>
  </si>
  <si>
    <t>Erekson, Ben</t>
  </si>
  <si>
    <t>Oct 31, 1824</t>
  </si>
  <si>
    <t>Sep. 11, 1905</t>
  </si>
  <si>
    <t>Christen, Christe</t>
  </si>
  <si>
    <t>/Same stone as: Christen, Ole</t>
  </si>
  <si>
    <t>Christen, Ole</t>
  </si>
  <si>
    <t>/Same stone as: Christen, Christe</t>
  </si>
  <si>
    <t>Christenson, Clara G</t>
  </si>
  <si>
    <t>nodate</t>
  </si>
  <si>
    <t>/Shares Stone With: Christen, Christe and  Ole</t>
  </si>
  <si>
    <t>Christenson, Oline</t>
  </si>
  <si>
    <t>Christen, Martha</t>
  </si>
  <si>
    <t>Nov 19, 1865</t>
  </si>
  <si>
    <t>Mar. 7, 1956</t>
  </si>
  <si>
    <t>/Adjacent Stone to: Christen, Christe and  Ole</t>
  </si>
  <si>
    <t>Ramstad, Gunhild</t>
  </si>
  <si>
    <t>Ramstad, Ole A</t>
  </si>
  <si>
    <t xml:space="preserve">Jan 15, 1856 </t>
  </si>
  <si>
    <t>Sep. 13, 1930</t>
  </si>
  <si>
    <t>/Same stone as: Ramstad, Oline A (Myrand)</t>
  </si>
  <si>
    <t>Ramstad, Sophie Josphine</t>
  </si>
  <si>
    <t>Sep. 18, 1894</t>
  </si>
  <si>
    <t>Dec. 3, 1913</t>
  </si>
  <si>
    <t>/Adjacent Stone to: Ramstad, Ole A and  Oline A (Myrand)</t>
  </si>
  <si>
    <t>Sep 20, 1847</t>
  </si>
  <si>
    <t>May 22, 1894</t>
  </si>
  <si>
    <t>Berg, Clara Maria</t>
  </si>
  <si>
    <t>June 15, 1887</t>
  </si>
  <si>
    <t>Dec. 10, 1902</t>
  </si>
  <si>
    <t>/Same stone as: Berg, Jacob G</t>
  </si>
  <si>
    <t>Fretthem, Anna</t>
  </si>
  <si>
    <t>Feb 28, 1825</t>
  </si>
  <si>
    <t>Nov. 9, 1911</t>
  </si>
  <si>
    <t>Fretthem, Ole</t>
  </si>
  <si>
    <t>May 15, 1831</t>
  </si>
  <si>
    <t>Sep. 26, 1892</t>
  </si>
  <si>
    <t>Evenson, Catherine H (Anderson )</t>
  </si>
  <si>
    <t>Apr 6, 1832</t>
  </si>
  <si>
    <t>Dec. 3, 1901</t>
  </si>
  <si>
    <t>/Same stone as: Evenson, Johannes</t>
  </si>
  <si>
    <t>Evenson, Johannes</t>
  </si>
  <si>
    <t>Dec 3, 1815</t>
  </si>
  <si>
    <t>Aug 23, 1887</t>
  </si>
  <si>
    <t>/Same stone as: Evenson, Catherine H (Anderson )</t>
  </si>
  <si>
    <t>Egge, Berit J</t>
  </si>
  <si>
    <t>Mar 23, 1818</t>
  </si>
  <si>
    <t>June 11, 1867</t>
  </si>
  <si>
    <t>/Same stone as: Egge, Erik G</t>
  </si>
  <si>
    <t>Egge, Erik G</t>
  </si>
  <si>
    <t>July 27, 1815</t>
  </si>
  <si>
    <t>Mar 28, 1887</t>
  </si>
  <si>
    <t>/Same stone as: Egge, Berit J</t>
  </si>
  <si>
    <t>/Same stone as: Lilllemoen, Eli A</t>
  </si>
  <si>
    <t>Lilllemoen, Eli A</t>
  </si>
  <si>
    <t>/Same stone as: Lilllemoen, Ole</t>
  </si>
  <si>
    <t>Thompson, Christina</t>
  </si>
  <si>
    <t>Dec 3, 1875</t>
  </si>
  <si>
    <t xml:space="preserve"> Aug. 14, 1934</t>
  </si>
  <si>
    <t>/Same stone as: Thompson, Ole</t>
  </si>
  <si>
    <t>Thompson, Ole</t>
  </si>
  <si>
    <t>/Same stone as: Thompson, Christina</t>
  </si>
  <si>
    <t>Engga, Helene</t>
  </si>
  <si>
    <t>Apr 14, 1829</t>
  </si>
  <si>
    <t>Apr 13, 1816</t>
  </si>
  <si>
    <t>Jan 30, 1896</t>
  </si>
  <si>
    <t>Ask, Andreas P</t>
  </si>
  <si>
    <t>July 20, 1917</t>
  </si>
  <si>
    <t>/Same stone as: Ask, Anne Kari??</t>
  </si>
  <si>
    <t>Ask, Anne Kari??</t>
  </si>
  <si>
    <t>/Same stone as: Ask, Andreas P</t>
  </si>
  <si>
    <t>Borsheim, Sigrid</t>
  </si>
  <si>
    <t>/Adjacent Stone to: Borsheim, Anders K</t>
  </si>
  <si>
    <t>Borsheim, Anders K</t>
  </si>
  <si>
    <t>/Adjacent Stone to: Borsheim, Sigrid</t>
  </si>
  <si>
    <t>Rorum, Ole Edward</t>
  </si>
  <si>
    <t>/Adjacent Stone to: Rorum, Ole H</t>
  </si>
  <si>
    <t>Rorum, Ole H</t>
  </si>
  <si>
    <t>/Adjacent Stone to: Rorum, Ole Edward</t>
  </si>
  <si>
    <t>Sanderson, Adolph</t>
  </si>
  <si>
    <t>Tollefson, Henry S</t>
  </si>
  <si>
    <t>Dec. 17, 1905</t>
  </si>
  <si>
    <t>May 4, 1998</t>
  </si>
  <si>
    <t>Son of Theodore &amp; Louise</t>
  </si>
  <si>
    <t>Tollefson, Arthur R</t>
  </si>
  <si>
    <t>/Adjacent Stone to: Tollefson, Louise and  Theodore</t>
  </si>
  <si>
    <t>Tollefson, Louise</t>
  </si>
  <si>
    <t>/Married to: Tollefson, Theodore</t>
  </si>
  <si>
    <t>Tollefson, Theodore</t>
  </si>
  <si>
    <t>/Married to: Tollefson, Louise</t>
  </si>
  <si>
    <t>Fretheim, Clara R (Tollefson)</t>
  </si>
  <si>
    <t>Feb. 6, 1911</t>
  </si>
  <si>
    <t>Nov. 4, 2007</t>
  </si>
  <si>
    <t>Enderson, Lenora</t>
  </si>
  <si>
    <t>/Adjacent Stone to: Enderson, Elmer O</t>
  </si>
  <si>
    <t>Enderson, Elmer O</t>
  </si>
  <si>
    <t>Mar 10, 1892</t>
  </si>
  <si>
    <t>Oct. 26, 1961</t>
  </si>
  <si>
    <t>/Adjacent Stone to: Enderson, Lenora</t>
  </si>
  <si>
    <t>Thompson, Sandora</t>
  </si>
  <si>
    <t>Jan. 20, 1900</t>
  </si>
  <si>
    <t>Sep. 6, 1900</t>
  </si>
  <si>
    <t>Daughter of Ben &amp; Ingeborg Thompson</t>
  </si>
  <si>
    <t>Anrud, Haakon</t>
  </si>
  <si>
    <t>Myrand, Ingrid</t>
  </si>
  <si>
    <t>Enger, Bertha</t>
  </si>
  <si>
    <t>/Married to: Enger, Bertha</t>
  </si>
  <si>
    <t>Christen, Christen P</t>
  </si>
  <si>
    <t>/Same stone as: Christen, Christen P</t>
  </si>
  <si>
    <t>Braatin, Lars</t>
  </si>
  <si>
    <t>Sep 27, 1843</t>
  </si>
  <si>
    <t>Jan 2, 1876</t>
  </si>
  <si>
    <t>Fulsaas, Halvor H</t>
  </si>
  <si>
    <t>Oct 21, 1822</t>
  </si>
  <si>
    <t>Sep 9, 1883</t>
  </si>
  <si>
    <t>/Same stone as: Fulsaas, Barbro</t>
  </si>
  <si>
    <t>Fulsaas, Barbro</t>
  </si>
  <si>
    <t>June 15, 1838</t>
  </si>
  <si>
    <t>Nov. 1, 1927</t>
  </si>
  <si>
    <t>/Same stone as: Fulsaas, Halvor H</t>
  </si>
  <si>
    <t>Saueton, Ingeborg</t>
  </si>
  <si>
    <t>Dec 24, 1820</t>
  </si>
  <si>
    <t>Jan 3, 1887</t>
  </si>
  <si>
    <t>/Married to: Saueton, Ole H</t>
  </si>
  <si>
    <t>Saueton, Ole H</t>
  </si>
  <si>
    <t>Sep 13, 1818</t>
  </si>
  <si>
    <t>/Married to: Saueton, Ingeborg</t>
  </si>
  <si>
    <t>Saueton, Helge O</t>
  </si>
  <si>
    <t xml:space="preserve">May 6, 1850 </t>
  </si>
  <si>
    <t>Jan. 8, 1917</t>
  </si>
  <si>
    <t>/Adjacent Stone to: Saueton, Gunhild O</t>
  </si>
  <si>
    <t>Saueton, Gunhild O</t>
  </si>
  <si>
    <t>May 18, 1848</t>
  </si>
  <si>
    <t>Jan. 19, 1932</t>
  </si>
  <si>
    <t>/Adjacent Stone to: Saueton, Helge O</t>
  </si>
  <si>
    <t>Ask, Hans P</t>
  </si>
  <si>
    <t>Mar 12, 1836</t>
  </si>
  <si>
    <t>Apr. 1, 1913</t>
  </si>
  <si>
    <t>/Adjacent Stone to: Ask, Ragnhild</t>
  </si>
  <si>
    <t>Ask, Ragnhild</t>
  </si>
  <si>
    <t>/Adjacent Stone to: Ask, Hans P</t>
  </si>
  <si>
    <t>Pederson, Halvor</t>
  </si>
  <si>
    <t>Apr 16, 1837</t>
  </si>
  <si>
    <t>Dec 7, 1885</t>
  </si>
  <si>
    <t>/Same stone as: Pederson, Ragnild (Fulsaas)</t>
  </si>
  <si>
    <t>Pederson, Ragnild (Fulsaas)</t>
  </si>
  <si>
    <t>Dec 9, 1890</t>
  </si>
  <si>
    <t>/Same stone as: Pederson, Halvor</t>
  </si>
  <si>
    <t>Dahle, Henry</t>
  </si>
  <si>
    <t>Nov 3, 1890</t>
  </si>
  <si>
    <t>Sep 20,1891</t>
  </si>
  <si>
    <t>Sims, Donald Harold</t>
  </si>
  <si>
    <t>Son of Harold &amp; Olive</t>
  </si>
  <si>
    <t>Sims, Ida Emilia</t>
  </si>
  <si>
    <t>/Adjacent Stone to: Sims, Donald Harold</t>
  </si>
  <si>
    <t>Fretheim, Sander</t>
  </si>
  <si>
    <t>Apr 18, 1893</t>
  </si>
  <si>
    <t>Erickson, Ole</t>
  </si>
  <si>
    <t>Parents of Edwin &amp; Ingvald/Married to: Erickson, Christine (Hellerud)</t>
  </si>
  <si>
    <t>Erickson, Edwin S</t>
  </si>
  <si>
    <t>Nov. 12, 1933</t>
  </si>
  <si>
    <t>Iowa Mech 16 Inf 1 Div/Adjacent Stone to: Erickson, Ole and  Christine (Hellerud)</t>
  </si>
  <si>
    <t>Bassol, Tosten</t>
  </si>
  <si>
    <t>July 27, 1846</t>
  </si>
  <si>
    <t>Nov. 1, 1926</t>
  </si>
  <si>
    <t>/Married to: Bassol, Mary O</t>
  </si>
  <si>
    <t>Bassol, Mary O</t>
  </si>
  <si>
    <t>Mar 3, 1852</t>
  </si>
  <si>
    <t>July 23, 1939</t>
  </si>
  <si>
    <t>/Married to: Bassol, Tosten</t>
  </si>
  <si>
    <t>Bassol, Elling</t>
  </si>
  <si>
    <t>Jan 21, 1874</t>
  </si>
  <si>
    <t>Jan. 10, 1960</t>
  </si>
  <si>
    <t>/Adjacent Stone to: Bassol, Tosten and  Mary O</t>
  </si>
  <si>
    <t>Hadleson, Lars</t>
  </si>
  <si>
    <t>Jan 17, 1817</t>
  </si>
  <si>
    <t>Nov 12, 1894</t>
  </si>
  <si>
    <t>/Same stone as: Hadleson, Karen (Sorine)</t>
  </si>
  <si>
    <t>Hadleson, Karen (Sorine)</t>
  </si>
  <si>
    <t>Feb 12, 1831</t>
  </si>
  <si>
    <t>June 11, 1901</t>
  </si>
  <si>
    <t>/Same stone as: Hadleson, Lars</t>
  </si>
  <si>
    <t>Olson, Ludwig Edwin</t>
  </si>
  <si>
    <t>May 30, 1887</t>
  </si>
  <si>
    <t>Nov. 21, 1924</t>
  </si>
  <si>
    <t>Haallung, Ragna K</t>
  </si>
  <si>
    <t>Jan 4, 1813</t>
  </si>
  <si>
    <t>Dec. 25, 1903</t>
  </si>
  <si>
    <t>Horgen, Mathilde G</t>
  </si>
  <si>
    <t>Feb 21, 1877</t>
  </si>
  <si>
    <t>Mar 23, 1888</t>
  </si>
  <si>
    <t>/Same stone as: Haallung, Ragna K</t>
  </si>
  <si>
    <t>/Same stone as: Blekeberg, Gunnild The WPA spelled Blekeberg as Blakeberg</t>
  </si>
  <si>
    <t>/Adjacent Stone to: Blekeberg, O. G. and  Beret The WPA spelled Blekeberg as Blakeberg</t>
  </si>
  <si>
    <t>Blekeberg, Gunnild(Gundersdatter)</t>
  </si>
  <si>
    <t>/Same stone as: Blekeberg, John H The WPA spelled Blekeberg as Blakesberg</t>
  </si>
  <si>
    <t>/Same stone as: Blekeberg, O. G. The WPA spelled Blekeberg as Blakesberg</t>
  </si>
  <si>
    <t>/Adjacent Stone to: Blekeberg, Bertha S The WPA spelled Blekeberg as Blakesberg</t>
  </si>
  <si>
    <t>/Same stone as: Blekeberg, Aagaat The WPA Spelled Blekeberg as Blekebert</t>
  </si>
  <si>
    <t>Oct 13, 1829</t>
  </si>
  <si>
    <t>P,w</t>
  </si>
  <si>
    <t>/Same stone as: Fretthem, Ole The WPA spelled Fretthem as Fretheim</t>
  </si>
  <si>
    <t>/Same stone as: Fretthem, Anna The WPA spelled Fretthem as Fretheim</t>
  </si>
  <si>
    <t>June 25, 1897</t>
  </si>
  <si>
    <t>Mar. 23, 1904</t>
  </si>
  <si>
    <t>Feb. 6, 1908</t>
  </si>
  <si>
    <t>/Same stone as: Horgen, Mathilde G The WPA spelled Haallung as Haalung</t>
  </si>
  <si>
    <t>Haga, Henriette G</t>
  </si>
  <si>
    <t>/Same stone as: Haga, Lauritz The WPA spelled Haga as Hage</t>
  </si>
  <si>
    <t xml:space="preserve">Haga, Lauritz Larson </t>
  </si>
  <si>
    <t>/Same stone as: Haga, Henriette The WPA spelled Haga as Hagea</t>
  </si>
  <si>
    <t>I Hollen Norge/Same stone as: Halvorson, Mari The WPA spelled Halvorson as Halverson</t>
  </si>
  <si>
    <t>Halvorson, John J</t>
  </si>
  <si>
    <t xml:space="preserve"> /The WPA spelled Halvorson as Halverson</t>
  </si>
  <si>
    <t>Gundersdatter Tvedt I Hollen Norge/Same stone as: Halvorson, Thor The WPA spelled Halvorson as Halverson</t>
  </si>
  <si>
    <t>/Adjacent Stone to: Halvorson, Ottila and  Melvin C The WPA spelled Halvorson as Halverson</t>
  </si>
  <si>
    <t>Hoffland, Josefine O</t>
  </si>
  <si>
    <t>/Same stone as: Hofland, Ole K The WPA spelled Hofland as Hoffland</t>
  </si>
  <si>
    <t>/Adjacent Stone to: Hovden, Alma The WPA spelled Hovden as Houden</t>
  </si>
  <si>
    <t>Hovden, Clara G</t>
  </si>
  <si>
    <t>/Adjacent Stone to: Hovden, Oline The WPA spelled Hovden as Houden</t>
  </si>
  <si>
    <t>/Same stone as: Hovden, Knut J The WPA spelled Hovden as Houden</t>
  </si>
  <si>
    <t>/Same stone as: Hovden, Kari The WPA spelled Hovden as Houden</t>
  </si>
  <si>
    <t>May 26, 1881</t>
  </si>
  <si>
    <t>/Adjacent Stone to: Hovden, John G and  Oline The WPA spelled Hovden as Houden</t>
  </si>
  <si>
    <t>July 23, 1853</t>
  </si>
  <si>
    <t>Apr 9, 1875</t>
  </si>
  <si>
    <t xml:space="preserve">Kjos, John Johnsen </t>
  </si>
  <si>
    <t>1823/1824</t>
  </si>
  <si>
    <t>/Adjacent Stone to: Fulsaas, Karen and  Ole The WPA spelled Fulsaas as Kukaas</t>
  </si>
  <si>
    <t>/Married to: Fulsaas, Ole The WPA spelled Fulsaas as Kukaas</t>
  </si>
  <si>
    <t>Lilllemoen, Ole A</t>
  </si>
  <si>
    <t>June 18, 1848</t>
  </si>
  <si>
    <t>June 8, 1853</t>
  </si>
  <si>
    <t>June, 1851</t>
  </si>
  <si>
    <t>July, 1905</t>
  </si>
  <si>
    <t>/Same stone as: Blekeberg, Ragne O The WPA spelled Blekeberg as Blakesberg</t>
  </si>
  <si>
    <t>/Same stone as: Christen, Anne The WPA spelled Christen as Chrsten</t>
  </si>
  <si>
    <t>/The WP spelled Sanderson as Sanders</t>
  </si>
  <si>
    <t>/Same stone as: Horgen, Christen P The WPA spelled Horgen as Hoegen</t>
  </si>
  <si>
    <t>/Same stone as: Horgen, Siri G The WPA spelled Horgen as Hoegen</t>
  </si>
  <si>
    <t>/Adjacent Stone to: Funer, Kari and  Ole O The WPA had the last name as Funer</t>
  </si>
  <si>
    <t xml:space="preserve">Lundby, Karelius G.   </t>
  </si>
  <si>
    <t>/Same stone as: Lundby, Christina The WPA spelled Lundby as Lundy</t>
  </si>
  <si>
    <t>/Married to: Halverson, Gunhild The WPA Spelled Halverson as Halvorsen</t>
  </si>
  <si>
    <t>/Married to: Enger, L. M. The WPA spelled Enger as Engen</t>
  </si>
  <si>
    <t>/Adjacent Stone to: Blekeberg, Colbjorn and  Bertha S The WPA spelled Blekeberg as Blakeburg</t>
  </si>
  <si>
    <t>Ask, Berthe Marie</t>
  </si>
  <si>
    <t>/Shares Stone With: Ask, Andreas P and  Anne Kari??</t>
  </si>
  <si>
    <t>Slattum, Johan</t>
  </si>
  <si>
    <t>Sunde, Anne M</t>
  </si>
  <si>
    <t>/Adjacent Stone to: Vold, Amalie The WPA Spelled Sunde as Lunde</t>
  </si>
  <si>
    <t>/Adjacent Stone to: Sunde, Anne M</t>
  </si>
  <si>
    <t>Madison Lutheran</t>
  </si>
  <si>
    <t xml:space="preserve">Brekke, Jacob Nelson </t>
  </si>
  <si>
    <t>Oct 28, 1817</t>
  </si>
  <si>
    <t>birth date from church records in Nissedal, Telemark, Norway</t>
  </si>
  <si>
    <t>Myrand, Asle</t>
  </si>
  <si>
    <t>Myrand, Astri</t>
  </si>
  <si>
    <t>/Same stone as: Myrand, Astri</t>
  </si>
  <si>
    <t>/Adjacent Stone to: Myrand, Asle and  Astri</t>
  </si>
  <si>
    <t>/Same stone as: Myrand, Asle</t>
  </si>
  <si>
    <t>/Married to: Fulsaas, Karen the WPA spelled Fulsaas as Kukaas</t>
  </si>
  <si>
    <t>Baken, Hans Helgesen</t>
  </si>
  <si>
    <t>Fjose, Nels M.</t>
  </si>
  <si>
    <t>Hove, Tosten Engebretson</t>
  </si>
  <si>
    <t>Hove, Tosten Family Stone</t>
  </si>
  <si>
    <t>Lunde, Nels Chr</t>
  </si>
  <si>
    <t>/Same stone as: Lunde, Nels Chr</t>
  </si>
  <si>
    <t>Owen, Kristi</t>
  </si>
  <si>
    <t>Nov 14, 1831</t>
  </si>
  <si>
    <t>Oct. 12, 1912</t>
  </si>
  <si>
    <t>/Same stone as: Fjose, Nels M.</t>
  </si>
  <si>
    <t>Hagen, Anna</t>
  </si>
  <si>
    <t>Mother of Edith Hagen Jacobson</t>
  </si>
  <si>
    <t>Fulsaas, Berte Marie Pladsen</t>
  </si>
  <si>
    <t>w/o John Fulsaas /Same stone as: Fulsaas, Ole H</t>
  </si>
  <si>
    <t>Born in Nummedal /Adjacent Stone to: Fulsaas, Berte Marie and  Ole H</t>
  </si>
  <si>
    <t>Mar. 20, 1830</t>
  </si>
  <si>
    <t>Fulsaas, Margit</t>
  </si>
  <si>
    <t xml:space="preserve">Melbye, Renhart Johnsen </t>
  </si>
  <si>
    <t xml:space="preserve">June 27, 1845 </t>
  </si>
  <si>
    <t>Aug 25, 1841</t>
  </si>
  <si>
    <t>Berg, Jacob C.</t>
  </si>
  <si>
    <t>Born in Eggedal Norge /Same stone as: Berg, Clara Maria</t>
  </si>
  <si>
    <t>Fulsaas, Klara</t>
  </si>
  <si>
    <t>Bakken, Bernhart A</t>
  </si>
  <si>
    <t>Engbretson, Emma Melvina</t>
  </si>
  <si>
    <t>Engbretson, Gladys Ruth</t>
  </si>
  <si>
    <t>Tveter, Johannes O</t>
  </si>
  <si>
    <t>Myran, Torbjor H.</t>
  </si>
  <si>
    <t>/Same stone as: Myran, Torbjor H</t>
  </si>
  <si>
    <t>Fulsaas, Olug Pederson</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</si>
</sst>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theme="1"/>
      <name val="Calibri"/>
      <family val="2"/>
      <scheme val="minor"/>
    </font>
    <font>
      <sz val="20"/>
      <color theme="1"/>
      <name val="Calibri"/>
      <family val="2"/>
      <scheme val="minor"/>
    </font>
    <font>
      <sz val="10"/>
      <name val="Calibri"/>
      <family val="2"/>
      <scheme val="minor"/>
    </font>
    <font>
      <u/>
      <sz val="11"/>
      <color theme="10"/>
      <name val="Calibri"/>
      <family val="2"/>
    </font>
    <font>
      <u/>
      <sz val="10"/>
      <color theme="10"/>
      <name val="Calibri"/>
      <family val="2"/>
    </font>
    <font>
      <sz val="12"/>
      <color rgb="FF800000"/>
      <name val="Calibri"/>
      <family val="2"/>
      <scheme val="minor"/>
    </font>
    <font>
      <b/>
      <sz val="12"/>
      <color rgb="FFFF0000"/>
      <name val="Calibri"/>
      <family val="2"/>
      <scheme val="minor"/>
    </font>
    <font>
      <sz val="8"/>
      <color theme="0"/>
      <name val="Calibri"/>
      <family val="2"/>
      <scheme val="minor"/>
    </font>
    <font>
      <sz val="8"/>
      <color theme="3" tint="0.79998168889431442"/>
      <name val="Calibri"/>
      <family val="2"/>
      <scheme val="minor"/>
    </font>
    <font>
      <sz val="10"/>
      <color theme="3" tint="0.79998168889431442"/>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22" fillId="0" borderId="0" applyNumberFormat="0" applyFill="0" applyBorder="0" applyAlignment="0" applyProtection="0">
      <alignment vertical="top"/>
      <protection locked="0"/>
    </xf>
  </cellStyleXfs>
  <cellXfs count="58">
    <xf numFmtId="0" fontId="0" fillId="0" borderId="0" xfId="0"/>
    <xf numFmtId="0" fontId="0" fillId="0" borderId="0" xfId="0" applyAlignment="1">
      <alignment horizontal="center"/>
    </xf>
    <xf numFmtId="0" fontId="0" fillId="0" borderId="0" xfId="0"/>
    <xf numFmtId="0" fontId="0" fillId="0" borderId="0" xfId="0" applyAlignment="1">
      <alignment wrapText="1"/>
    </xf>
    <xf numFmtId="0" fontId="0" fillId="0" borderId="0" xfId="0" quotePrefix="1" applyAlignment="1">
      <alignment horizontal="center"/>
    </xf>
    <xf numFmtId="15" fontId="0" fillId="0" borderId="0" xfId="0" applyNumberFormat="1" applyAlignment="1">
      <alignment horizontal="center"/>
    </xf>
    <xf numFmtId="15" fontId="0" fillId="0" borderId="0" xfId="0" quotePrefix="1" applyNumberFormat="1" applyAlignment="1">
      <alignment horizontal="center"/>
    </xf>
    <xf numFmtId="0" fontId="18" fillId="0" borderId="0" xfId="0" applyFont="1" applyAlignment="1">
      <alignment horizontal="center"/>
    </xf>
    <xf numFmtId="0" fontId="0" fillId="0" borderId="0" xfId="0" applyAlignment="1">
      <alignment horizontal="left"/>
    </xf>
    <xf numFmtId="0" fontId="0" fillId="0" borderId="0" xfId="0" applyBorder="1"/>
    <xf numFmtId="0" fontId="19" fillId="0" borderId="0" xfId="0" applyFont="1" applyBorder="1"/>
    <xf numFmtId="0" fontId="20" fillId="0" borderId="0" xfId="0" applyFont="1" applyBorder="1" applyAlignment="1">
      <alignment horizontal="right"/>
    </xf>
    <xf numFmtId="0" fontId="20" fillId="0" borderId="0" xfId="0" applyFont="1" applyBorder="1" applyAlignment="1">
      <alignment horizontal="center"/>
    </xf>
    <xf numFmtId="0" fontId="19" fillId="0" borderId="0" xfId="0" applyFont="1" applyBorder="1" applyAlignment="1">
      <alignment horizontal="center"/>
    </xf>
    <xf numFmtId="0" fontId="19" fillId="0" borderId="0" xfId="0" applyFont="1" applyBorder="1" applyAlignment="1">
      <alignment horizontal="left"/>
    </xf>
    <xf numFmtId="0" fontId="19" fillId="0" borderId="0" xfId="0" quotePrefix="1" applyFont="1" applyBorder="1" applyAlignment="1">
      <alignment horizontal="left"/>
    </xf>
    <xf numFmtId="1" fontId="0" fillId="0" borderId="0" xfId="0" applyNumberFormat="1" applyAlignment="1">
      <alignment horizontal="center"/>
    </xf>
    <xf numFmtId="0" fontId="21" fillId="0" borderId="11" xfId="0" applyFont="1" applyFill="1" applyBorder="1" applyAlignment="1">
      <alignment horizontal="center"/>
    </xf>
    <xf numFmtId="0" fontId="21" fillId="0" borderId="12" xfId="0" applyFont="1" applyFill="1" applyBorder="1" applyAlignment="1">
      <alignment horizontal="center"/>
    </xf>
    <xf numFmtId="9" fontId="0" fillId="0" borderId="0" xfId="42" applyFont="1" applyAlignment="1">
      <alignment horizontal="center"/>
    </xf>
    <xf numFmtId="0" fontId="23" fillId="0" borderId="0" xfId="43" applyFont="1" applyBorder="1" applyAlignment="1" applyProtection="1">
      <alignment horizontal="left"/>
    </xf>
    <xf numFmtId="0" fontId="19" fillId="0" borderId="0" xfId="0" applyFont="1" applyAlignment="1">
      <alignment horizontal="center"/>
    </xf>
    <xf numFmtId="0" fontId="19" fillId="0" borderId="0" xfId="0" applyFont="1"/>
    <xf numFmtId="0" fontId="19" fillId="0" borderId="10" xfId="0" applyFont="1" applyBorder="1"/>
    <xf numFmtId="0" fontId="24" fillId="0" borderId="0" xfId="0" applyFont="1" applyAlignment="1">
      <alignment horizontal="left"/>
    </xf>
    <xf numFmtId="0" fontId="0" fillId="0" borderId="0" xfId="0" applyNumberFormat="1"/>
    <xf numFmtId="0" fontId="21" fillId="0" borderId="0" xfId="0" applyFont="1" applyFill="1" applyBorder="1" applyAlignment="1">
      <alignment horizontal="center"/>
    </xf>
    <xf numFmtId="0" fontId="25" fillId="0" borderId="0" xfId="0" applyFont="1"/>
    <xf numFmtId="0" fontId="21" fillId="33" borderId="12" xfId="0" applyFont="1" applyFill="1" applyBorder="1" applyAlignment="1">
      <alignment horizontal="center"/>
    </xf>
    <xf numFmtId="0" fontId="21" fillId="33" borderId="0" xfId="0" applyFont="1" applyFill="1" applyBorder="1" applyAlignment="1">
      <alignment horizontal="center"/>
    </xf>
    <xf numFmtId="0" fontId="0" fillId="0" borderId="0" xfId="0" quotePrefix="1"/>
    <xf numFmtId="0" fontId="19" fillId="0" borderId="0" xfId="0" quotePrefix="1" applyFont="1" applyBorder="1"/>
    <xf numFmtId="0" fontId="0" fillId="0" borderId="0" xfId="0" applyFill="1" applyBorder="1"/>
    <xf numFmtId="0" fontId="19" fillId="33" borderId="10" xfId="0" applyFont="1" applyFill="1" applyBorder="1" applyAlignment="1">
      <alignment horizontal="center" wrapText="1"/>
    </xf>
    <xf numFmtId="0" fontId="21" fillId="33" borderId="10" xfId="0" applyFont="1" applyFill="1" applyBorder="1" applyAlignment="1">
      <alignment horizontal="left" wrapText="1"/>
    </xf>
    <xf numFmtId="0" fontId="21" fillId="33" borderId="10" xfId="0" applyFont="1" applyFill="1" applyBorder="1" applyAlignment="1">
      <alignment horizontal="center" wrapText="1"/>
    </xf>
    <xf numFmtId="0" fontId="19" fillId="0" borderId="10" xfId="0" applyFont="1" applyBorder="1" applyAlignment="1">
      <alignment horizontal="center" wrapText="1"/>
    </xf>
    <xf numFmtId="0" fontId="19" fillId="0" borderId="10" xfId="0" applyFont="1" applyBorder="1" applyAlignment="1">
      <alignment wrapText="1"/>
    </xf>
    <xf numFmtId="0" fontId="21" fillId="0" borderId="10" xfId="0" applyFont="1" applyBorder="1" applyAlignment="1">
      <alignment horizontal="center" wrapText="1"/>
    </xf>
    <xf numFmtId="0" fontId="21" fillId="0" borderId="10" xfId="0" applyFont="1" applyBorder="1" applyAlignment="1">
      <alignment wrapText="1"/>
    </xf>
    <xf numFmtId="0" fontId="0" fillId="0" borderId="0" xfId="0" applyAlignment="1">
      <alignment horizontal="center" wrapText="1"/>
    </xf>
    <xf numFmtId="0" fontId="14" fillId="0" borderId="10" xfId="0" applyFont="1" applyBorder="1" applyAlignment="1">
      <alignment horizontal="center" wrapText="1"/>
    </xf>
    <xf numFmtId="0" fontId="0" fillId="0" borderId="10" xfId="0" applyBorder="1" applyAlignment="1">
      <alignment wrapText="1"/>
    </xf>
    <xf numFmtId="0" fontId="0" fillId="0" borderId="10" xfId="0" applyBorder="1" applyAlignment="1">
      <alignment horizontal="center" wrapText="1"/>
    </xf>
    <xf numFmtId="15" fontId="0" fillId="0" borderId="10" xfId="0" applyNumberFormat="1" applyBorder="1" applyAlignment="1">
      <alignment horizontal="center" wrapText="1"/>
    </xf>
    <xf numFmtId="0" fontId="0" fillId="0" borderId="10" xfId="0" quotePrefix="1" applyBorder="1" applyAlignment="1">
      <alignment horizontal="center" wrapText="1"/>
    </xf>
    <xf numFmtId="15" fontId="0" fillId="0" borderId="10" xfId="0" quotePrefix="1" applyNumberFormat="1" applyBorder="1" applyAlignment="1">
      <alignment horizontal="center" wrapText="1"/>
    </xf>
    <xf numFmtId="0" fontId="0" fillId="0" borderId="10" xfId="0" applyBorder="1" applyAlignment="1">
      <alignment horizontal="left" wrapText="1"/>
    </xf>
    <xf numFmtId="0" fontId="14" fillId="0" borderId="13" xfId="0" applyFont="1" applyBorder="1" applyAlignment="1">
      <alignment horizontal="center" wrapText="1"/>
    </xf>
    <xf numFmtId="0" fontId="0" fillId="0" borderId="13" xfId="0" applyBorder="1" applyAlignment="1">
      <alignment wrapText="1"/>
    </xf>
    <xf numFmtId="0" fontId="0" fillId="0" borderId="13" xfId="0" applyBorder="1" applyAlignment="1">
      <alignment horizontal="center" wrapText="1"/>
    </xf>
    <xf numFmtId="0" fontId="0" fillId="0" borderId="0" xfId="0" applyBorder="1" applyAlignment="1">
      <alignment horizontal="center" wrapText="1"/>
    </xf>
    <xf numFmtId="0" fontId="21" fillId="33" borderId="10" xfId="0" applyFont="1" applyFill="1" applyBorder="1" applyAlignment="1">
      <alignment horizontal="center"/>
    </xf>
    <xf numFmtId="0" fontId="18" fillId="0" borderId="10" xfId="0" applyFont="1" applyBorder="1"/>
    <xf numFmtId="0" fontId="19" fillId="0" borderId="0" xfId="0" quotePrefix="1" applyFont="1" applyBorder="1" applyAlignment="1">
      <alignment horizontal="center"/>
    </xf>
    <xf numFmtId="0" fontId="19" fillId="0" borderId="10" xfId="0" applyFont="1" applyBorder="1" applyAlignment="1">
      <alignment horizontal="center"/>
    </xf>
    <xf numFmtId="0" fontId="0" fillId="0" borderId="10" xfId="0" applyBorder="1" applyAlignment="1">
      <alignment horizontal="center"/>
    </xf>
    <xf numFmtId="0" fontId="0" fillId="0" borderId="0" xfId="0" applyBorder="1" applyAlignment="1">
      <alignmen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mailto:djsowers@powerbank.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7"/>
  <sheetViews>
    <sheetView workbookViewId="0">
      <selection activeCell="A2" sqref="A2:E38"/>
    </sheetView>
  </sheetViews>
  <sheetFormatPr defaultRowHeight="15" x14ac:dyDescent="0.25"/>
  <cols>
    <col min="1" max="1" width="9.140625" style="1"/>
    <col min="2" max="2" width="30.7109375" customWidth="1"/>
    <col min="3" max="4" width="20.7109375" style="1" customWidth="1"/>
    <col min="5" max="5" width="28.7109375" customWidth="1"/>
    <col min="6" max="7" width="20.7109375" customWidth="1"/>
    <col min="8" max="8" width="2.7109375" customWidth="1"/>
  </cols>
  <sheetData>
    <row r="1" spans="1:9" x14ac:dyDescent="0.25">
      <c r="A1" s="1" t="s">
        <v>0</v>
      </c>
      <c r="B1" s="2" t="s">
        <v>2</v>
      </c>
      <c r="C1" s="1" t="s">
        <v>3</v>
      </c>
      <c r="D1" s="1" t="s">
        <v>4</v>
      </c>
      <c r="E1" s="2" t="s">
        <v>5</v>
      </c>
      <c r="F1" s="2"/>
      <c r="G1" s="2"/>
      <c r="H1" s="2"/>
      <c r="I1" s="2"/>
    </row>
    <row r="2" spans="1:9" x14ac:dyDescent="0.25">
      <c r="B2" s="2"/>
      <c r="E2" s="2"/>
      <c r="F2" s="2"/>
      <c r="G2" s="2"/>
      <c r="H2" s="2"/>
    </row>
    <row r="3" spans="1:9" x14ac:dyDescent="0.25">
      <c r="B3" s="2"/>
      <c r="E3" s="2"/>
      <c r="F3" s="2"/>
      <c r="G3" s="2"/>
    </row>
    <row r="4" spans="1:9" x14ac:dyDescent="0.25">
      <c r="B4" s="2"/>
      <c r="E4" s="2"/>
      <c r="F4" s="2"/>
      <c r="G4" s="2"/>
      <c r="H4" s="2"/>
    </row>
    <row r="5" spans="1:9" x14ac:dyDescent="0.25">
      <c r="B5" s="2"/>
      <c r="E5" s="2"/>
      <c r="F5" s="2"/>
      <c r="G5" s="2"/>
      <c r="H5" s="2"/>
    </row>
    <row r="6" spans="1:9" x14ac:dyDescent="0.25">
      <c r="B6" s="2"/>
      <c r="E6" s="2"/>
      <c r="F6" s="2"/>
      <c r="G6" s="2"/>
      <c r="H6" s="2"/>
    </row>
    <row r="7" spans="1:9" x14ac:dyDescent="0.25">
      <c r="B7" s="2"/>
      <c r="E7" s="2"/>
      <c r="F7" s="2"/>
      <c r="G7" s="2"/>
      <c r="H7" s="2"/>
    </row>
    <row r="8" spans="1:9" x14ac:dyDescent="0.25">
      <c r="B8" s="2"/>
      <c r="D8" s="4"/>
      <c r="E8" s="2"/>
      <c r="F8" s="2"/>
      <c r="G8" s="2"/>
      <c r="H8" s="2"/>
    </row>
    <row r="9" spans="1:9" x14ac:dyDescent="0.25">
      <c r="B9" s="2"/>
      <c r="D9" s="4"/>
      <c r="E9" s="2"/>
      <c r="F9" s="2"/>
      <c r="G9" s="2"/>
      <c r="H9" s="2"/>
    </row>
    <row r="10" spans="1:9" x14ac:dyDescent="0.25">
      <c r="B10" s="2"/>
      <c r="E10" s="2"/>
      <c r="F10" s="2"/>
      <c r="G10" s="2"/>
      <c r="H10" s="2"/>
    </row>
    <row r="11" spans="1:9" x14ac:dyDescent="0.25">
      <c r="B11" s="2"/>
      <c r="E11" s="2"/>
      <c r="F11" s="2"/>
      <c r="G11" s="2"/>
      <c r="H11" s="2"/>
    </row>
    <row r="12" spans="1:9" x14ac:dyDescent="0.25">
      <c r="B12" s="2"/>
      <c r="E12" s="2"/>
      <c r="F12" s="2"/>
      <c r="G12" s="2"/>
      <c r="H12" s="2"/>
    </row>
    <row r="13" spans="1:9" x14ac:dyDescent="0.25">
      <c r="B13" s="2"/>
      <c r="D13" s="4"/>
      <c r="E13" s="2"/>
      <c r="F13" s="2"/>
      <c r="G13" s="2"/>
      <c r="H13" s="2"/>
    </row>
    <row r="14" spans="1:9" x14ac:dyDescent="0.25">
      <c r="B14" s="2"/>
      <c r="E14" s="2"/>
      <c r="F14" s="2"/>
      <c r="G14" s="2"/>
      <c r="H14" s="2"/>
    </row>
    <row r="15" spans="1:9" x14ac:dyDescent="0.25">
      <c r="B15" s="2"/>
      <c r="C15" s="4"/>
      <c r="D15" s="4"/>
      <c r="E15" s="2"/>
      <c r="F15" s="2"/>
      <c r="G15" s="2"/>
      <c r="H15" s="2"/>
    </row>
    <row r="16" spans="1:9" x14ac:dyDescent="0.25">
      <c r="C16" s="4"/>
      <c r="D16" s="4"/>
      <c r="E16" s="2"/>
      <c r="F16" s="2"/>
      <c r="G16" s="2"/>
      <c r="H16" s="2"/>
    </row>
    <row r="17" spans="2:8" x14ac:dyDescent="0.25">
      <c r="E17" s="2"/>
      <c r="F17" s="2"/>
      <c r="G17" s="2"/>
      <c r="H17" s="2"/>
    </row>
    <row r="18" spans="2:8" x14ac:dyDescent="0.25">
      <c r="E18" s="2"/>
      <c r="F18" s="2"/>
      <c r="G18" s="2"/>
      <c r="H18" s="2"/>
    </row>
    <row r="19" spans="2:8" x14ac:dyDescent="0.25">
      <c r="B19" s="2"/>
      <c r="E19" s="2"/>
      <c r="F19" s="2"/>
      <c r="G19" s="2"/>
      <c r="H19" s="2"/>
    </row>
    <row r="20" spans="2:8" x14ac:dyDescent="0.25">
      <c r="B20" s="2"/>
      <c r="E20" s="3"/>
      <c r="F20" s="2"/>
      <c r="G20" s="2"/>
      <c r="H20" s="2"/>
    </row>
    <row r="21" spans="2:8" x14ac:dyDescent="0.25">
      <c r="B21" s="2"/>
      <c r="E21" s="3"/>
      <c r="F21" s="2"/>
      <c r="G21" s="2"/>
      <c r="H21" s="2"/>
    </row>
    <row r="22" spans="2:8" x14ac:dyDescent="0.25">
      <c r="C22" s="4"/>
      <c r="D22" s="4"/>
      <c r="E22" s="2"/>
      <c r="F22" s="2"/>
      <c r="G22" s="2"/>
      <c r="H22" s="2"/>
    </row>
    <row r="23" spans="2:8" x14ac:dyDescent="0.25">
      <c r="C23" s="4"/>
      <c r="D23" s="4"/>
      <c r="E23" s="2"/>
      <c r="F23" s="2"/>
      <c r="G23" s="2"/>
      <c r="H23" s="2"/>
    </row>
    <row r="24" spans="2:8" x14ac:dyDescent="0.25">
      <c r="E24" s="2"/>
      <c r="F24" s="2"/>
      <c r="G24" s="2"/>
      <c r="H24" s="2"/>
    </row>
    <row r="25" spans="2:8" x14ac:dyDescent="0.25">
      <c r="E25" s="2"/>
      <c r="F25" s="2"/>
      <c r="G25" s="2"/>
      <c r="H25" s="2"/>
    </row>
    <row r="26" spans="2:8" x14ac:dyDescent="0.25">
      <c r="E26" s="2"/>
      <c r="F26" s="2"/>
      <c r="G26" s="2"/>
      <c r="H26" s="2"/>
    </row>
    <row r="27" spans="2:8" x14ac:dyDescent="0.25">
      <c r="B27" s="2"/>
      <c r="E27" s="2"/>
      <c r="F27" s="2"/>
      <c r="G27" s="2"/>
      <c r="H27" s="2"/>
    </row>
    <row r="28" spans="2:8" x14ac:dyDescent="0.25">
      <c r="C28" s="4"/>
      <c r="D28" s="4"/>
      <c r="F28" s="2"/>
      <c r="G28" s="2"/>
      <c r="H28" s="2"/>
    </row>
    <row r="29" spans="2:8" x14ac:dyDescent="0.25">
      <c r="C29" s="4"/>
      <c r="D29" s="4"/>
      <c r="F29" s="2"/>
      <c r="G29" s="2"/>
      <c r="H29" s="2"/>
    </row>
    <row r="30" spans="2:8" x14ac:dyDescent="0.25">
      <c r="D30" s="4"/>
      <c r="E30" s="2"/>
      <c r="F30" s="2"/>
      <c r="G30" s="2"/>
      <c r="H30" s="2"/>
    </row>
    <row r="31" spans="2:8" x14ac:dyDescent="0.25">
      <c r="E31" s="2"/>
      <c r="F31" s="2"/>
      <c r="G31" s="2"/>
      <c r="H31" s="2"/>
    </row>
    <row r="32" spans="2:8" x14ac:dyDescent="0.25">
      <c r="E32" s="2"/>
      <c r="F32" s="2"/>
      <c r="G32" s="2"/>
      <c r="H32" s="2"/>
    </row>
    <row r="33" spans="2:8" x14ac:dyDescent="0.25">
      <c r="B33" s="2"/>
      <c r="E33" s="2"/>
      <c r="F33" s="2"/>
      <c r="G33" s="2"/>
      <c r="H33" s="2"/>
    </row>
    <row r="34" spans="2:8" x14ac:dyDescent="0.25">
      <c r="E34" s="2"/>
      <c r="F34" s="2"/>
      <c r="G34" s="2"/>
      <c r="H34" s="2"/>
    </row>
    <row r="35" spans="2:8" x14ac:dyDescent="0.25">
      <c r="E35" s="2"/>
      <c r="F35" s="2"/>
      <c r="G35" s="2"/>
      <c r="H35" s="2"/>
    </row>
    <row r="36" spans="2:8" x14ac:dyDescent="0.25">
      <c r="B36" s="2"/>
      <c r="E36" s="2"/>
      <c r="F36" s="2"/>
      <c r="G36" s="2"/>
      <c r="H36" s="2"/>
    </row>
    <row r="37" spans="2:8" x14ac:dyDescent="0.25">
      <c r="C37" s="4"/>
      <c r="D37" s="4"/>
      <c r="E37" s="2"/>
      <c r="F37" s="2"/>
      <c r="G37" s="2"/>
      <c r="H37" s="2"/>
    </row>
    <row r="38" spans="2:8" x14ac:dyDescent="0.25">
      <c r="D38" s="4"/>
      <c r="E38" s="2"/>
      <c r="F38" s="2"/>
      <c r="G38" s="2"/>
      <c r="H38" s="2"/>
    </row>
    <row r="39" spans="2:8" x14ac:dyDescent="0.25">
      <c r="E39" s="2"/>
      <c r="F39" s="2"/>
      <c r="G39" s="2"/>
      <c r="H39" s="2"/>
    </row>
    <row r="40" spans="2:8" x14ac:dyDescent="0.25">
      <c r="E40" s="2"/>
      <c r="F40" s="2"/>
      <c r="G40" s="2"/>
      <c r="H40" s="2"/>
    </row>
    <row r="41" spans="2:8" x14ac:dyDescent="0.25">
      <c r="B41" s="2"/>
      <c r="E41" s="2"/>
      <c r="F41" s="2"/>
      <c r="G41" s="2"/>
      <c r="H41" s="2"/>
    </row>
    <row r="42" spans="2:8" x14ac:dyDescent="0.25">
      <c r="F42" s="2"/>
      <c r="G42" s="2"/>
      <c r="H42" s="2"/>
    </row>
    <row r="43" spans="2:8" x14ac:dyDescent="0.25">
      <c r="F43" s="2"/>
      <c r="G43" s="2"/>
      <c r="H43" s="2"/>
    </row>
    <row r="44" spans="2:8" x14ac:dyDescent="0.25">
      <c r="E44" s="2"/>
      <c r="F44" s="2"/>
      <c r="G44" s="2"/>
      <c r="H44" s="2"/>
    </row>
    <row r="45" spans="2:8" x14ac:dyDescent="0.25">
      <c r="E45" s="2"/>
      <c r="F45" s="2"/>
      <c r="G45" s="2"/>
      <c r="H45" s="2"/>
    </row>
    <row r="46" spans="2:8" x14ac:dyDescent="0.25">
      <c r="E46" s="2"/>
      <c r="F46" s="2"/>
      <c r="G46" s="2"/>
      <c r="H46" s="2"/>
    </row>
    <row r="47" spans="2:8" x14ac:dyDescent="0.25">
      <c r="E47" s="2"/>
      <c r="F47" s="2"/>
      <c r="G47" s="2"/>
      <c r="H47" s="2"/>
    </row>
    <row r="48" spans="2:8" x14ac:dyDescent="0.25">
      <c r="B48" s="2"/>
      <c r="E48" s="2"/>
      <c r="F48" s="2"/>
      <c r="G48" s="2"/>
      <c r="H48" s="2"/>
    </row>
    <row r="49" spans="2:8" x14ac:dyDescent="0.25">
      <c r="C49" s="4"/>
      <c r="D49" s="4"/>
      <c r="E49" s="3"/>
      <c r="F49" s="2"/>
      <c r="G49" s="2"/>
      <c r="H49" s="2"/>
    </row>
    <row r="50" spans="2:8" x14ac:dyDescent="0.25">
      <c r="E50" s="2"/>
      <c r="F50" s="2"/>
      <c r="G50" s="2"/>
      <c r="H50" s="2"/>
    </row>
    <row r="51" spans="2:8" x14ac:dyDescent="0.25">
      <c r="B51" s="2"/>
      <c r="E51" s="3"/>
      <c r="F51" s="2"/>
      <c r="G51" s="2"/>
      <c r="H51" s="2"/>
    </row>
    <row r="52" spans="2:8" x14ac:dyDescent="0.25">
      <c r="D52" s="6"/>
      <c r="E52" s="2"/>
      <c r="F52" s="2"/>
      <c r="G52" s="2"/>
      <c r="H52" s="2"/>
    </row>
    <row r="53" spans="2:8" x14ac:dyDescent="0.25">
      <c r="D53" s="4"/>
      <c r="E53" s="2"/>
      <c r="F53" s="2"/>
      <c r="G53" s="2"/>
      <c r="H53" s="2"/>
    </row>
    <row r="54" spans="2:8" x14ac:dyDescent="0.25">
      <c r="D54" s="4"/>
      <c r="E54" s="2"/>
      <c r="F54" s="2"/>
      <c r="G54" s="2"/>
      <c r="H54" s="2"/>
    </row>
    <row r="55" spans="2:8" x14ac:dyDescent="0.25">
      <c r="D55" s="4"/>
      <c r="E55" s="2"/>
      <c r="F55" s="2"/>
      <c r="G55" s="2"/>
      <c r="H55" s="2"/>
    </row>
    <row r="56" spans="2:8" x14ac:dyDescent="0.25">
      <c r="E56" s="2"/>
      <c r="F56" s="2"/>
      <c r="G56" s="2"/>
      <c r="H56" s="2"/>
    </row>
    <row r="57" spans="2:8" x14ac:dyDescent="0.25">
      <c r="E57" s="2"/>
      <c r="F57" s="2"/>
      <c r="G57" s="2"/>
      <c r="H57" s="2"/>
    </row>
    <row r="58" spans="2:8" x14ac:dyDescent="0.25">
      <c r="E58" s="2"/>
      <c r="F58" s="2"/>
      <c r="G58" s="2"/>
      <c r="H58" s="2"/>
    </row>
    <row r="59" spans="2:8" x14ac:dyDescent="0.25">
      <c r="E59" s="2"/>
      <c r="F59" s="2"/>
      <c r="G59" s="2"/>
      <c r="H59" s="2"/>
    </row>
    <row r="60" spans="2:8" x14ac:dyDescent="0.25">
      <c r="E60" s="2"/>
      <c r="F60" s="2"/>
      <c r="G60" s="2"/>
      <c r="H60" s="2"/>
    </row>
    <row r="61" spans="2:8" x14ac:dyDescent="0.25">
      <c r="B61" s="2"/>
      <c r="E61" s="2"/>
      <c r="F61" s="2"/>
      <c r="G61" s="2"/>
      <c r="H61" s="2"/>
    </row>
    <row r="62" spans="2:8" x14ac:dyDescent="0.25">
      <c r="B62" s="2"/>
      <c r="C62" s="4"/>
      <c r="D62" s="4"/>
      <c r="E62" s="2"/>
      <c r="F62" s="2"/>
      <c r="G62" s="2"/>
      <c r="H62" s="2"/>
    </row>
    <row r="63" spans="2:8" x14ac:dyDescent="0.25">
      <c r="D63" s="4"/>
      <c r="F63" s="2"/>
      <c r="G63" s="2"/>
      <c r="H63" s="2"/>
    </row>
    <row r="64" spans="2:8" x14ac:dyDescent="0.25">
      <c r="D64" s="4"/>
      <c r="F64" s="2"/>
      <c r="G64" s="2"/>
      <c r="H64" s="2"/>
    </row>
    <row r="65" spans="1:8" x14ac:dyDescent="0.25">
      <c r="B65" s="2"/>
      <c r="E65" s="2"/>
      <c r="F65" s="2"/>
      <c r="G65" s="2"/>
      <c r="H65" s="2"/>
    </row>
    <row r="66" spans="1:8" x14ac:dyDescent="0.25">
      <c r="E66" s="2"/>
      <c r="F66" s="2"/>
      <c r="G66" s="2"/>
      <c r="H66" s="2"/>
    </row>
    <row r="67" spans="1:8" x14ac:dyDescent="0.25">
      <c r="E67" s="2"/>
      <c r="F67" s="2"/>
      <c r="G67" s="2"/>
      <c r="H67" s="2"/>
    </row>
    <row r="68" spans="1:8" x14ac:dyDescent="0.25">
      <c r="B68" s="2"/>
      <c r="E68" s="2"/>
      <c r="F68" s="2"/>
      <c r="G68" s="2"/>
      <c r="H68" s="2"/>
    </row>
    <row r="69" spans="1:8" x14ac:dyDescent="0.25">
      <c r="B69" s="2"/>
      <c r="E69" s="2"/>
      <c r="F69" s="2"/>
      <c r="G69" s="2"/>
      <c r="H69" s="2"/>
    </row>
    <row r="70" spans="1:8" x14ac:dyDescent="0.25">
      <c r="E70" s="2"/>
      <c r="F70" s="2"/>
      <c r="G70" s="2"/>
      <c r="H70" s="2"/>
    </row>
    <row r="71" spans="1:8" x14ac:dyDescent="0.25">
      <c r="E71" s="2"/>
      <c r="F71" s="2"/>
      <c r="G71" s="2"/>
      <c r="H71" s="2"/>
    </row>
    <row r="72" spans="1:8" x14ac:dyDescent="0.25">
      <c r="E72" s="2"/>
      <c r="F72" s="2"/>
      <c r="G72" s="2"/>
      <c r="H72" s="2"/>
    </row>
    <row r="73" spans="1:8" x14ac:dyDescent="0.25">
      <c r="E73" s="2"/>
      <c r="F73" s="2"/>
      <c r="G73" s="2"/>
      <c r="H73" s="2"/>
    </row>
    <row r="74" spans="1:8" x14ac:dyDescent="0.25">
      <c r="D74" s="4"/>
      <c r="E74" s="3"/>
      <c r="F74" s="2"/>
      <c r="G74" s="2"/>
      <c r="H74" s="2"/>
    </row>
    <row r="75" spans="1:8" s="2" customFormat="1" x14ac:dyDescent="0.25">
      <c r="A75" s="1"/>
      <c r="C75" s="1"/>
      <c r="D75" s="4"/>
      <c r="E75" s="3"/>
    </row>
    <row r="76" spans="1:8" x14ac:dyDescent="0.25">
      <c r="E76" s="2"/>
      <c r="F76" s="2"/>
      <c r="G76" s="2"/>
      <c r="H76" s="2"/>
    </row>
    <row r="77" spans="1:8" x14ac:dyDescent="0.25">
      <c r="E77" s="2"/>
      <c r="F77" s="2"/>
      <c r="G77" s="2"/>
      <c r="H77" s="2"/>
    </row>
    <row r="78" spans="1:8" x14ac:dyDescent="0.25">
      <c r="D78" s="4"/>
      <c r="E78" s="3"/>
      <c r="F78" s="2"/>
      <c r="G78" s="2"/>
      <c r="H78" s="2"/>
    </row>
    <row r="79" spans="1:8" x14ac:dyDescent="0.25">
      <c r="C79" s="4"/>
      <c r="D79" s="4"/>
      <c r="E79" s="3"/>
      <c r="F79" s="2"/>
      <c r="G79" s="2"/>
      <c r="H79" s="2"/>
    </row>
    <row r="80" spans="1:8" x14ac:dyDescent="0.25">
      <c r="D80" s="4"/>
      <c r="E80" s="3"/>
      <c r="F80" s="2"/>
      <c r="G80" s="2"/>
      <c r="H80" s="2"/>
    </row>
    <row r="81" spans="1:8" x14ac:dyDescent="0.25">
      <c r="E81" s="2"/>
      <c r="F81" s="2"/>
      <c r="G81" s="2"/>
      <c r="H81" s="2"/>
    </row>
    <row r="82" spans="1:8" x14ac:dyDescent="0.25">
      <c r="E82" s="2"/>
      <c r="F82" s="2"/>
      <c r="G82" s="2"/>
      <c r="H82" s="2"/>
    </row>
    <row r="83" spans="1:8" x14ac:dyDescent="0.25">
      <c r="E83" s="2"/>
      <c r="F83" s="2"/>
      <c r="G83" s="2"/>
      <c r="H83" s="2"/>
    </row>
    <row r="84" spans="1:8" x14ac:dyDescent="0.25">
      <c r="E84" s="2"/>
      <c r="F84" s="2"/>
      <c r="G84" s="2"/>
      <c r="H84" s="2"/>
    </row>
    <row r="85" spans="1:8" x14ac:dyDescent="0.25">
      <c r="D85" s="4"/>
      <c r="E85" s="3"/>
      <c r="F85" s="2"/>
      <c r="G85" s="2"/>
      <c r="H85" s="2"/>
    </row>
    <row r="86" spans="1:8" x14ac:dyDescent="0.25">
      <c r="D86" s="4"/>
      <c r="E86" s="2"/>
      <c r="F86" s="2"/>
      <c r="G86" s="2"/>
      <c r="H86" s="2"/>
    </row>
    <row r="87" spans="1:8" x14ac:dyDescent="0.25">
      <c r="D87" s="4"/>
      <c r="E87" s="2"/>
      <c r="F87" s="2"/>
      <c r="G87" s="2"/>
      <c r="H87" s="2"/>
    </row>
    <row r="88" spans="1:8" x14ac:dyDescent="0.25">
      <c r="C88" s="7"/>
      <c r="D88" s="7"/>
      <c r="E88" s="3"/>
      <c r="F88" s="2"/>
      <c r="G88" s="2"/>
      <c r="H88" s="2"/>
    </row>
    <row r="89" spans="1:8" x14ac:dyDescent="0.25">
      <c r="E89" s="2"/>
      <c r="F89" s="2"/>
      <c r="G89" s="2"/>
      <c r="H89" s="2"/>
    </row>
    <row r="90" spans="1:8" s="2" customFormat="1" x14ac:dyDescent="0.25">
      <c r="A90" s="1"/>
      <c r="C90" s="1"/>
      <c r="D90" s="4"/>
      <c r="E90" s="3"/>
    </row>
    <row r="91" spans="1:8" x14ac:dyDescent="0.25">
      <c r="E91" s="3"/>
      <c r="F91" s="2"/>
      <c r="G91" s="2"/>
      <c r="H91" s="2"/>
    </row>
    <row r="92" spans="1:8" x14ac:dyDescent="0.25">
      <c r="E92" s="2"/>
      <c r="F92" s="2"/>
      <c r="G92" s="2"/>
      <c r="H92" s="2"/>
    </row>
    <row r="93" spans="1:8" x14ac:dyDescent="0.25">
      <c r="E93" s="2"/>
      <c r="F93" s="2"/>
      <c r="G93" s="2"/>
      <c r="H93" s="2"/>
    </row>
    <row r="94" spans="1:8" x14ac:dyDescent="0.25">
      <c r="E94" s="2"/>
      <c r="F94" s="2"/>
      <c r="G94" s="2"/>
      <c r="H94" s="2"/>
    </row>
    <row r="95" spans="1:8" x14ac:dyDescent="0.25">
      <c r="E95" s="2"/>
      <c r="F95" s="2"/>
      <c r="G95" s="2"/>
      <c r="H95" s="2"/>
    </row>
    <row r="96" spans="1:8" x14ac:dyDescent="0.25">
      <c r="E96" s="2"/>
      <c r="F96" s="2"/>
      <c r="G96" s="2"/>
      <c r="H96" s="2"/>
    </row>
    <row r="97" spans="2:8" x14ac:dyDescent="0.25">
      <c r="E97" s="2"/>
      <c r="F97" s="2"/>
      <c r="G97" s="2"/>
      <c r="H97" s="2"/>
    </row>
    <row r="98" spans="2:8" x14ac:dyDescent="0.25">
      <c r="E98" s="2"/>
      <c r="F98" s="2"/>
      <c r="G98" s="2"/>
      <c r="H98" s="2"/>
    </row>
    <row r="99" spans="2:8" x14ac:dyDescent="0.25">
      <c r="B99" s="2"/>
      <c r="E99" s="2"/>
      <c r="F99" s="2"/>
      <c r="G99" s="2"/>
      <c r="H99" s="2"/>
    </row>
    <row r="100" spans="2:8" x14ac:dyDescent="0.25">
      <c r="E100" s="2"/>
      <c r="F100" s="2"/>
      <c r="G100" s="2"/>
      <c r="H100" s="2"/>
    </row>
    <row r="101" spans="2:8" x14ac:dyDescent="0.25">
      <c r="D101" s="4"/>
      <c r="E101" s="3"/>
      <c r="F101" s="2"/>
      <c r="G101" s="2"/>
      <c r="H101" s="2"/>
    </row>
    <row r="102" spans="2:8" x14ac:dyDescent="0.25">
      <c r="B102" s="2"/>
      <c r="E102" s="2"/>
      <c r="F102" s="2"/>
      <c r="G102" s="2"/>
      <c r="H102" s="2"/>
    </row>
    <row r="103" spans="2:8" x14ac:dyDescent="0.25">
      <c r="C103" s="5"/>
      <c r="D103" s="4"/>
      <c r="E103" s="2"/>
      <c r="F103" s="2"/>
      <c r="G103" s="2"/>
      <c r="H103" s="2"/>
    </row>
    <row r="104" spans="2:8" x14ac:dyDescent="0.25">
      <c r="B104" s="2"/>
      <c r="D104" s="4"/>
      <c r="E104" s="2"/>
      <c r="F104" s="2"/>
      <c r="G104" s="2"/>
      <c r="H104" s="2"/>
    </row>
    <row r="105" spans="2:8" x14ac:dyDescent="0.25">
      <c r="B105" s="2"/>
      <c r="E105" s="2"/>
      <c r="F105" s="2"/>
      <c r="G105" s="2"/>
      <c r="H105" s="2"/>
    </row>
    <row r="106" spans="2:8" x14ac:dyDescent="0.25">
      <c r="B106" s="2"/>
      <c r="E106" s="2"/>
      <c r="F106" s="2"/>
      <c r="G106" s="2"/>
      <c r="H106" s="2"/>
    </row>
    <row r="107" spans="2:8" x14ac:dyDescent="0.25">
      <c r="B107" s="2"/>
      <c r="D107" s="4"/>
      <c r="E107" s="2"/>
      <c r="F107" s="2"/>
      <c r="G107" s="2"/>
      <c r="H107" s="2"/>
    </row>
    <row r="108" spans="2:8" x14ac:dyDescent="0.25">
      <c r="E108" s="2"/>
      <c r="F108" s="2"/>
      <c r="G108" s="2"/>
      <c r="H108" s="2"/>
    </row>
    <row r="109" spans="2:8" x14ac:dyDescent="0.25">
      <c r="D109" s="4"/>
      <c r="E109" s="3"/>
      <c r="F109" s="2"/>
      <c r="G109" s="2"/>
      <c r="H109" s="2"/>
    </row>
    <row r="110" spans="2:8" x14ac:dyDescent="0.25">
      <c r="B110" s="2"/>
      <c r="D110" s="4"/>
      <c r="E110" s="2"/>
      <c r="F110" s="2"/>
      <c r="G110" s="2"/>
      <c r="H110" s="2"/>
    </row>
    <row r="111" spans="2:8" x14ac:dyDescent="0.25">
      <c r="B111" s="2"/>
      <c r="D111" s="4"/>
      <c r="E111" s="2"/>
      <c r="F111" s="2"/>
      <c r="G111" s="2"/>
      <c r="H111" s="2"/>
    </row>
    <row r="112" spans="2:8" x14ac:dyDescent="0.25">
      <c r="C112" s="4"/>
      <c r="D112" s="4"/>
      <c r="E112" s="2"/>
      <c r="F112" s="2"/>
      <c r="G112" s="2"/>
      <c r="H112" s="2"/>
    </row>
    <row r="113" spans="2:8" x14ac:dyDescent="0.25">
      <c r="D113" s="4"/>
      <c r="E113" s="2"/>
      <c r="F113" s="2"/>
      <c r="G113" s="2"/>
      <c r="H113" s="2"/>
    </row>
    <row r="114" spans="2:8" x14ac:dyDescent="0.25">
      <c r="E114" s="2"/>
      <c r="F114" s="2"/>
      <c r="G114" s="2"/>
      <c r="H114" s="2"/>
    </row>
    <row r="115" spans="2:8" x14ac:dyDescent="0.25">
      <c r="D115" s="4"/>
      <c r="E115" s="3"/>
      <c r="F115" s="2"/>
      <c r="G115" s="2"/>
      <c r="H115" s="2"/>
    </row>
    <row r="116" spans="2:8" x14ac:dyDescent="0.25">
      <c r="B116" s="2"/>
      <c r="E116" s="2"/>
      <c r="F116" s="2"/>
      <c r="G116" s="2"/>
      <c r="H116" s="2"/>
    </row>
    <row r="117" spans="2:8" x14ac:dyDescent="0.25">
      <c r="E117" s="2"/>
      <c r="F117" s="2"/>
      <c r="G117" s="2"/>
      <c r="H117" s="2"/>
    </row>
    <row r="118" spans="2:8" x14ac:dyDescent="0.25">
      <c r="E118" s="2"/>
      <c r="F118" s="2"/>
      <c r="G118" s="2"/>
      <c r="H118" s="2"/>
    </row>
    <row r="119" spans="2:8" x14ac:dyDescent="0.25">
      <c r="D119" s="4"/>
      <c r="E119" s="2"/>
      <c r="F119" s="2"/>
      <c r="G119" s="2"/>
      <c r="H119" s="2"/>
    </row>
    <row r="120" spans="2:8" x14ac:dyDescent="0.25">
      <c r="D120" s="4"/>
      <c r="E120" s="2"/>
      <c r="F120" s="2"/>
      <c r="G120" s="2"/>
      <c r="H120" s="2"/>
    </row>
    <row r="121" spans="2:8" x14ac:dyDescent="0.25">
      <c r="D121" s="4"/>
      <c r="E121" s="2"/>
      <c r="F121" s="2"/>
      <c r="G121" s="2"/>
      <c r="H121" s="2"/>
    </row>
    <row r="122" spans="2:8" x14ac:dyDescent="0.25">
      <c r="E122" s="2"/>
      <c r="F122" s="2"/>
      <c r="G122" s="2"/>
      <c r="H122" s="2"/>
    </row>
    <row r="123" spans="2:8" x14ac:dyDescent="0.25">
      <c r="D123" s="4"/>
      <c r="E123" s="2"/>
      <c r="F123" s="2"/>
      <c r="G123" s="2"/>
      <c r="H123" s="2"/>
    </row>
    <row r="124" spans="2:8" x14ac:dyDescent="0.25">
      <c r="C124" s="4"/>
      <c r="D124" s="4"/>
      <c r="E124" s="2"/>
      <c r="F124" s="2"/>
      <c r="G124" s="2"/>
      <c r="H124" s="2"/>
    </row>
    <row r="125" spans="2:8" x14ac:dyDescent="0.25">
      <c r="D125" s="4"/>
      <c r="E125" s="3"/>
      <c r="F125" s="2"/>
      <c r="G125" s="2"/>
      <c r="H125" s="2"/>
    </row>
    <row r="126" spans="2:8" x14ac:dyDescent="0.25">
      <c r="E126" s="2"/>
      <c r="F126" s="2"/>
      <c r="G126" s="2"/>
      <c r="H126" s="2"/>
    </row>
    <row r="127" spans="2:8" x14ac:dyDescent="0.25">
      <c r="C127" s="4"/>
      <c r="D127" s="4"/>
      <c r="E127" s="2"/>
      <c r="F127" s="2"/>
      <c r="G127" s="2"/>
      <c r="H127" s="2"/>
    </row>
    <row r="128" spans="2:8" x14ac:dyDescent="0.25">
      <c r="E128" s="2"/>
      <c r="F128" s="2"/>
      <c r="G128" s="2"/>
      <c r="H128" s="2"/>
    </row>
    <row r="129" spans="2:8" x14ac:dyDescent="0.25">
      <c r="E129" s="2"/>
      <c r="F129" s="2"/>
      <c r="G129" s="2"/>
      <c r="H129" s="2"/>
    </row>
    <row r="130" spans="2:8" x14ac:dyDescent="0.25">
      <c r="E130" s="3"/>
      <c r="F130" s="2"/>
      <c r="G130" s="2"/>
      <c r="H130" s="2"/>
    </row>
    <row r="131" spans="2:8" x14ac:dyDescent="0.25">
      <c r="C131" s="4"/>
      <c r="D131" s="4"/>
      <c r="E131" s="2"/>
      <c r="F131" s="2"/>
      <c r="G131" s="2"/>
      <c r="H131" s="2"/>
    </row>
    <row r="132" spans="2:8" x14ac:dyDescent="0.25">
      <c r="B132" s="2"/>
      <c r="E132" s="2"/>
      <c r="F132" s="2"/>
      <c r="G132" s="2"/>
      <c r="H132" s="2"/>
    </row>
    <row r="133" spans="2:8" x14ac:dyDescent="0.25">
      <c r="E133" s="2"/>
      <c r="F133" s="2"/>
      <c r="G133" s="2"/>
      <c r="H133" s="2"/>
    </row>
    <row r="134" spans="2:8" x14ac:dyDescent="0.25">
      <c r="D134" s="4"/>
      <c r="E134" s="3"/>
      <c r="F134" s="2"/>
      <c r="G134" s="2"/>
      <c r="H134" s="2"/>
    </row>
    <row r="135" spans="2:8" x14ac:dyDescent="0.25">
      <c r="E135" s="2"/>
      <c r="F135" s="2"/>
      <c r="G135" s="2"/>
      <c r="H135" s="2"/>
    </row>
    <row r="136" spans="2:8" x14ac:dyDescent="0.25">
      <c r="E136" s="2"/>
      <c r="F136" s="2"/>
      <c r="G136" s="2"/>
      <c r="H136" s="2"/>
    </row>
    <row r="137" spans="2:8" x14ac:dyDescent="0.25">
      <c r="E137" s="2"/>
      <c r="F137" s="2"/>
      <c r="G137" s="2"/>
      <c r="H137" s="2"/>
    </row>
    <row r="138" spans="2:8" x14ac:dyDescent="0.25">
      <c r="E138" s="2"/>
      <c r="F138" s="2"/>
      <c r="G138" s="2"/>
      <c r="H138" s="2"/>
    </row>
    <row r="139" spans="2:8" x14ac:dyDescent="0.25">
      <c r="D139" s="4"/>
      <c r="E139" s="2"/>
      <c r="F139" s="2"/>
      <c r="G139" s="2"/>
      <c r="H139" s="2"/>
    </row>
    <row r="140" spans="2:8" x14ac:dyDescent="0.25">
      <c r="C140" s="4"/>
      <c r="D140" s="4"/>
      <c r="E140" s="2"/>
      <c r="F140" s="2"/>
      <c r="G140" s="2"/>
      <c r="H140" s="2"/>
    </row>
    <row r="141" spans="2:8" x14ac:dyDescent="0.25">
      <c r="D141" s="4"/>
      <c r="E141" s="3"/>
      <c r="F141" s="2"/>
      <c r="G141" s="2"/>
      <c r="H141" s="2"/>
    </row>
    <row r="142" spans="2:8" x14ac:dyDescent="0.25">
      <c r="D142" s="4"/>
      <c r="E142" s="3"/>
      <c r="F142" s="2"/>
      <c r="G142" s="2"/>
      <c r="H142" s="2"/>
    </row>
    <row r="143" spans="2:8" x14ac:dyDescent="0.25">
      <c r="D143" s="4"/>
      <c r="E143" s="3"/>
      <c r="F143" s="2"/>
      <c r="G143" s="2"/>
      <c r="H143" s="2"/>
    </row>
    <row r="144" spans="2:8" x14ac:dyDescent="0.25">
      <c r="B144" s="2"/>
      <c r="C144" s="4"/>
      <c r="D144" s="4"/>
      <c r="E144" s="8"/>
      <c r="F144" s="2"/>
      <c r="G144" s="2"/>
      <c r="H144" s="2"/>
    </row>
    <row r="145" spans="2:8" x14ac:dyDescent="0.25">
      <c r="E145" s="2"/>
      <c r="F145" s="2"/>
      <c r="G145" s="2"/>
      <c r="H145" s="2"/>
    </row>
    <row r="146" spans="2:8" x14ac:dyDescent="0.25">
      <c r="E146" s="2"/>
      <c r="F146" s="2"/>
      <c r="G146" s="2"/>
      <c r="H146" s="2"/>
    </row>
    <row r="147" spans="2:8" x14ac:dyDescent="0.25">
      <c r="D147" s="4"/>
      <c r="E147" s="3"/>
      <c r="F147" s="2"/>
      <c r="G147" s="2"/>
      <c r="H147" s="2"/>
    </row>
    <row r="148" spans="2:8" x14ac:dyDescent="0.25">
      <c r="E148" s="2"/>
      <c r="F148" s="2"/>
      <c r="G148" s="2"/>
      <c r="H148" s="2"/>
    </row>
    <row r="149" spans="2:8" x14ac:dyDescent="0.25">
      <c r="E149" s="2"/>
      <c r="F149" s="2"/>
      <c r="G149" s="2"/>
      <c r="H149" s="2"/>
    </row>
    <row r="150" spans="2:8" x14ac:dyDescent="0.25">
      <c r="B150" s="2"/>
      <c r="D150" s="4"/>
      <c r="E150" s="3"/>
      <c r="F150" s="2"/>
      <c r="G150" s="2"/>
      <c r="H150" s="2"/>
    </row>
    <row r="151" spans="2:8" x14ac:dyDescent="0.25">
      <c r="D151" s="4"/>
      <c r="E151" s="2"/>
      <c r="F151" s="2"/>
      <c r="G151" s="2"/>
      <c r="H151" s="2"/>
    </row>
    <row r="152" spans="2:8" x14ac:dyDescent="0.25">
      <c r="B152" s="2"/>
      <c r="D152" s="4"/>
      <c r="E152" s="2"/>
      <c r="F152" s="2"/>
      <c r="G152" s="2"/>
      <c r="H152" s="2"/>
    </row>
    <row r="153" spans="2:8" x14ac:dyDescent="0.25">
      <c r="E153" s="2"/>
      <c r="F153" s="2"/>
      <c r="G153" s="2"/>
      <c r="H153" s="2"/>
    </row>
    <row r="154" spans="2:8" x14ac:dyDescent="0.25">
      <c r="E154" s="2"/>
      <c r="F154" s="2"/>
      <c r="G154" s="2"/>
      <c r="H154" s="2"/>
    </row>
    <row r="155" spans="2:8" x14ac:dyDescent="0.25">
      <c r="D155" s="4"/>
      <c r="E155" s="3"/>
      <c r="F155" s="2"/>
      <c r="G155" s="2"/>
      <c r="H155" s="2"/>
    </row>
    <row r="156" spans="2:8" x14ac:dyDescent="0.25">
      <c r="D156" s="4"/>
      <c r="E156" s="2"/>
      <c r="F156" s="2"/>
      <c r="G156" s="2"/>
      <c r="H156" s="2"/>
    </row>
    <row r="157" spans="2:8" x14ac:dyDescent="0.25">
      <c r="C157" s="4"/>
      <c r="D157" s="4"/>
      <c r="E157" s="2"/>
      <c r="F157" s="2"/>
      <c r="G157" s="2"/>
      <c r="H157" s="2"/>
    </row>
    <row r="158" spans="2:8" x14ac:dyDescent="0.25">
      <c r="B158" s="2"/>
      <c r="E158" s="2"/>
      <c r="F158" s="2"/>
      <c r="G158" s="2"/>
      <c r="H158" s="2"/>
    </row>
    <row r="159" spans="2:8" x14ac:dyDescent="0.25">
      <c r="B159" s="2"/>
      <c r="C159" s="4"/>
      <c r="D159" s="4"/>
      <c r="E159" s="3"/>
      <c r="F159" s="2"/>
      <c r="G159" s="2"/>
      <c r="H159" s="2"/>
    </row>
    <row r="160" spans="2:8" x14ac:dyDescent="0.25">
      <c r="B160" s="2"/>
      <c r="E160" s="2"/>
      <c r="F160" s="2"/>
      <c r="G160" s="2"/>
      <c r="H160" s="2"/>
    </row>
    <row r="161" spans="2:8" x14ac:dyDescent="0.25">
      <c r="B161" s="2"/>
      <c r="E161" s="2"/>
      <c r="F161" s="2"/>
      <c r="G161" s="2"/>
      <c r="H161" s="2"/>
    </row>
    <row r="162" spans="2:8" x14ac:dyDescent="0.25">
      <c r="E162" s="2"/>
      <c r="F162" s="2"/>
      <c r="G162" s="2"/>
      <c r="H162" s="2"/>
    </row>
    <row r="163" spans="2:8" x14ac:dyDescent="0.25">
      <c r="B163" s="2"/>
      <c r="D163" s="4"/>
      <c r="E163" s="3"/>
      <c r="F163" s="2"/>
      <c r="G163" s="2"/>
      <c r="H163" s="2"/>
    </row>
    <row r="164" spans="2:8" x14ac:dyDescent="0.25">
      <c r="D164" s="4"/>
      <c r="E164" s="3"/>
      <c r="F164" s="2"/>
      <c r="G164" s="2"/>
      <c r="H164" s="2"/>
    </row>
    <row r="165" spans="2:8" x14ac:dyDescent="0.25">
      <c r="E165" s="2"/>
      <c r="F165" s="2"/>
      <c r="G165" s="2"/>
      <c r="H165" s="2"/>
    </row>
    <row r="166" spans="2:8" x14ac:dyDescent="0.25">
      <c r="B166" s="2"/>
      <c r="F166" s="2"/>
      <c r="G166" s="2"/>
      <c r="H166" s="2"/>
    </row>
    <row r="167" spans="2:8" x14ac:dyDescent="0.25">
      <c r="B167" s="2"/>
      <c r="C167" s="4"/>
      <c r="D167" s="4"/>
      <c r="F167" s="2"/>
      <c r="G167" s="2"/>
      <c r="H167" s="2"/>
    </row>
  </sheetData>
  <sortState ref="A2:K171">
    <sortCondition ref="B2:B171"/>
  </sortState>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0"/>
  <sheetViews>
    <sheetView workbookViewId="0">
      <selection activeCell="D2" sqref="D2:D220"/>
    </sheetView>
  </sheetViews>
  <sheetFormatPr defaultRowHeight="15" x14ac:dyDescent="0.25"/>
  <cols>
    <col min="1" max="1" width="30.7109375" style="2" customWidth="1"/>
    <col min="2" max="2" width="25.7109375" style="2" customWidth="1"/>
    <col min="3" max="4" width="20.7109375" style="2" customWidth="1"/>
    <col min="5" max="5" width="50.7109375" style="2" customWidth="1"/>
    <col min="6" max="16384" width="9.140625" style="2"/>
  </cols>
  <sheetData>
    <row r="1" spans="1:13" x14ac:dyDescent="0.25">
      <c r="A1" s="2" t="s">
        <v>932</v>
      </c>
      <c r="B1" s="2" t="s">
        <v>933</v>
      </c>
      <c r="C1" s="2" t="s">
        <v>934</v>
      </c>
      <c r="D1" s="2" t="s">
        <v>935</v>
      </c>
      <c r="E1" s="2" t="s">
        <v>936</v>
      </c>
      <c r="F1" s="2" t="s">
        <v>937</v>
      </c>
      <c r="K1" s="30"/>
      <c r="L1" s="30" t="s">
        <v>938</v>
      </c>
      <c r="M1" s="31" t="s">
        <v>939</v>
      </c>
    </row>
    <row r="2" spans="1:13" x14ac:dyDescent="0.25">
      <c r="A2" s="2" t="s">
        <v>770</v>
      </c>
      <c r="B2" s="23" t="s">
        <v>770</v>
      </c>
      <c r="C2" s="30" t="str">
        <f>IF(TRIM(A2)=TRIM(B2),"",CONCATENATE("Note: The WPA spelled ",TRIM(B2)," as ",TRIM(A2)))</f>
        <v/>
      </c>
      <c r="D2" s="31" t="str">
        <f>IF(C2="",IF(E2="","",E2),IF(E2="",CONCATENATE("/",C2),CONCATENATE(TRIM(E2)," ",C2)))</f>
        <v/>
      </c>
      <c r="E2" s="23"/>
    </row>
    <row r="3" spans="1:13" x14ac:dyDescent="0.25">
      <c r="A3" s="2" t="s">
        <v>772</v>
      </c>
      <c r="B3" s="23" t="s">
        <v>772</v>
      </c>
      <c r="C3" s="30" t="str">
        <f t="shared" ref="C3:C66" si="0">IF(TRIM(A3)=TRIM(B3),"",CONCATENATE("Note: The WPA spelled ",TRIM(B3)," as ",TRIM(A3)))</f>
        <v/>
      </c>
      <c r="D3" s="31" t="str">
        <f t="shared" ref="D3:D66" si="1">IF(C3="",IF(E3="","",E3),IF(E3="",CONCATENATE("/",C3),CONCATENATE(TRIM(E3)," ",C3)))</f>
        <v/>
      </c>
      <c r="E3" s="23"/>
    </row>
    <row r="4" spans="1:13" x14ac:dyDescent="0.25">
      <c r="A4" s="2" t="s">
        <v>776</v>
      </c>
      <c r="B4" s="23" t="s">
        <v>776</v>
      </c>
      <c r="C4" s="30" t="str">
        <f t="shared" si="0"/>
        <v/>
      </c>
      <c r="D4" s="31" t="str">
        <f t="shared" si="1"/>
        <v/>
      </c>
      <c r="E4" s="23"/>
    </row>
    <row r="5" spans="1:13" x14ac:dyDescent="0.25">
      <c r="A5" s="2" t="s">
        <v>779</v>
      </c>
      <c r="B5" s="23" t="s">
        <v>779</v>
      </c>
      <c r="C5" s="30" t="str">
        <f t="shared" si="0"/>
        <v/>
      </c>
      <c r="D5" s="31" t="str">
        <f t="shared" si="1"/>
        <v/>
      </c>
      <c r="E5" s="23"/>
    </row>
    <row r="6" spans="1:13" x14ac:dyDescent="0.25">
      <c r="A6" s="2" t="s">
        <v>780</v>
      </c>
      <c r="B6" s="23" t="s">
        <v>780</v>
      </c>
      <c r="C6" s="30" t="str">
        <f t="shared" si="0"/>
        <v/>
      </c>
      <c r="D6" s="31" t="str">
        <f t="shared" si="1"/>
        <v/>
      </c>
      <c r="E6" s="23"/>
    </row>
    <row r="7" spans="1:13" x14ac:dyDescent="0.25">
      <c r="A7" s="2" t="s">
        <v>783</v>
      </c>
      <c r="B7" s="23" t="s">
        <v>783</v>
      </c>
      <c r="C7" s="30" t="str">
        <f t="shared" si="0"/>
        <v/>
      </c>
      <c r="D7" s="31" t="str">
        <f t="shared" si="1"/>
        <v/>
      </c>
      <c r="E7" s="23"/>
    </row>
    <row r="8" spans="1:13" x14ac:dyDescent="0.25">
      <c r="A8" s="2" t="s">
        <v>786</v>
      </c>
      <c r="B8" s="23" t="s">
        <v>786</v>
      </c>
      <c r="C8" s="30" t="str">
        <f t="shared" si="0"/>
        <v/>
      </c>
      <c r="D8" s="31" t="str">
        <f t="shared" si="1"/>
        <v/>
      </c>
      <c r="E8" s="23"/>
    </row>
    <row r="9" spans="1:13" x14ac:dyDescent="0.25">
      <c r="A9" s="2" t="s">
        <v>788</v>
      </c>
      <c r="B9" s="23" t="s">
        <v>788</v>
      </c>
      <c r="C9" s="30" t="str">
        <f t="shared" si="0"/>
        <v/>
      </c>
      <c r="D9" s="31" t="str">
        <f t="shared" si="1"/>
        <v/>
      </c>
      <c r="E9" s="23"/>
    </row>
    <row r="10" spans="1:13" x14ac:dyDescent="0.25">
      <c r="A10" s="2" t="s">
        <v>267</v>
      </c>
      <c r="B10" s="23" t="s">
        <v>267</v>
      </c>
      <c r="C10" s="30" t="str">
        <f t="shared" si="0"/>
        <v/>
      </c>
      <c r="D10" s="31" t="str">
        <f t="shared" si="1"/>
        <v/>
      </c>
      <c r="E10" s="23"/>
    </row>
    <row r="11" spans="1:13" x14ac:dyDescent="0.25">
      <c r="A11" s="2" t="s">
        <v>271</v>
      </c>
      <c r="B11" s="23" t="s">
        <v>271</v>
      </c>
      <c r="C11" s="30" t="str">
        <f t="shared" si="0"/>
        <v/>
      </c>
      <c r="D11" s="31" t="str">
        <f t="shared" si="1"/>
        <v/>
      </c>
      <c r="E11" s="23"/>
    </row>
    <row r="12" spans="1:13" x14ac:dyDescent="0.25">
      <c r="A12" s="2" t="s">
        <v>275</v>
      </c>
      <c r="B12" s="23" t="s">
        <v>275</v>
      </c>
      <c r="C12" s="30" t="str">
        <f t="shared" si="0"/>
        <v/>
      </c>
      <c r="D12" s="31" t="str">
        <f t="shared" si="1"/>
        <v/>
      </c>
      <c r="E12" s="23"/>
    </row>
    <row r="13" spans="1:13" x14ac:dyDescent="0.25">
      <c r="A13" s="2" t="s">
        <v>279</v>
      </c>
      <c r="B13" s="23" t="s">
        <v>279</v>
      </c>
      <c r="C13" s="30" t="str">
        <f t="shared" si="0"/>
        <v/>
      </c>
      <c r="D13" s="31" t="str">
        <f t="shared" si="1"/>
        <v/>
      </c>
      <c r="E13" s="23"/>
    </row>
    <row r="14" spans="1:13" x14ac:dyDescent="0.25">
      <c r="A14" s="2" t="s">
        <v>283</v>
      </c>
      <c r="B14" s="23" t="s">
        <v>283</v>
      </c>
      <c r="C14" s="30" t="str">
        <f t="shared" si="0"/>
        <v/>
      </c>
      <c r="D14" s="31" t="str">
        <f t="shared" si="1"/>
        <v/>
      </c>
      <c r="E14" s="23"/>
    </row>
    <row r="15" spans="1:13" x14ac:dyDescent="0.25">
      <c r="A15" s="2" t="s">
        <v>287</v>
      </c>
      <c r="B15" s="23" t="s">
        <v>287</v>
      </c>
      <c r="C15" s="30" t="str">
        <f t="shared" si="0"/>
        <v/>
      </c>
      <c r="D15" s="31" t="str">
        <f t="shared" si="1"/>
        <v/>
      </c>
      <c r="E15" s="23"/>
    </row>
    <row r="16" spans="1:13" x14ac:dyDescent="0.25">
      <c r="A16" s="2" t="s">
        <v>290</v>
      </c>
      <c r="B16" s="23" t="s">
        <v>290</v>
      </c>
      <c r="C16" s="30" t="str">
        <f t="shared" si="0"/>
        <v/>
      </c>
      <c r="D16" s="31" t="str">
        <f t="shared" si="1"/>
        <v/>
      </c>
      <c r="E16" s="23"/>
    </row>
    <row r="17" spans="1:5" x14ac:dyDescent="0.25">
      <c r="A17" s="2" t="s">
        <v>294</v>
      </c>
      <c r="B17" s="23" t="s">
        <v>294</v>
      </c>
      <c r="C17" s="30" t="str">
        <f t="shared" si="0"/>
        <v/>
      </c>
      <c r="D17" s="31" t="str">
        <f t="shared" si="1"/>
        <v/>
      </c>
      <c r="E17" s="23"/>
    </row>
    <row r="18" spans="1:5" x14ac:dyDescent="0.25">
      <c r="A18" s="2" t="s">
        <v>298</v>
      </c>
      <c r="B18" s="23" t="s">
        <v>298</v>
      </c>
      <c r="C18" s="30" t="str">
        <f t="shared" si="0"/>
        <v/>
      </c>
      <c r="D18" s="31" t="str">
        <f t="shared" si="1"/>
        <v/>
      </c>
      <c r="E18" s="23"/>
    </row>
    <row r="19" spans="1:5" x14ac:dyDescent="0.25">
      <c r="A19" s="2" t="s">
        <v>302</v>
      </c>
      <c r="B19" s="23" t="s">
        <v>302</v>
      </c>
      <c r="C19" s="30" t="str">
        <f t="shared" si="0"/>
        <v/>
      </c>
      <c r="D19" s="31" t="str">
        <f t="shared" si="1"/>
        <v/>
      </c>
      <c r="E19" s="23"/>
    </row>
    <row r="20" spans="1:5" x14ac:dyDescent="0.25">
      <c r="A20" s="2" t="s">
        <v>306</v>
      </c>
      <c r="B20" s="23" t="s">
        <v>306</v>
      </c>
      <c r="C20" s="30" t="str">
        <f t="shared" si="0"/>
        <v/>
      </c>
      <c r="D20" s="31" t="str">
        <f t="shared" si="1"/>
        <v/>
      </c>
      <c r="E20" s="23"/>
    </row>
    <row r="21" spans="1:5" x14ac:dyDescent="0.25">
      <c r="A21" s="2" t="s">
        <v>310</v>
      </c>
      <c r="B21" s="23" t="s">
        <v>310</v>
      </c>
      <c r="C21" s="30" t="str">
        <f t="shared" si="0"/>
        <v/>
      </c>
      <c r="D21" s="31" t="str">
        <f t="shared" si="1"/>
        <v/>
      </c>
      <c r="E21" s="23"/>
    </row>
    <row r="22" spans="1:5" x14ac:dyDescent="0.25">
      <c r="A22" s="2" t="s">
        <v>314</v>
      </c>
      <c r="B22" s="23" t="s">
        <v>314</v>
      </c>
      <c r="C22" s="30" t="str">
        <f t="shared" si="0"/>
        <v/>
      </c>
      <c r="D22" s="31" t="str">
        <f t="shared" si="1"/>
        <v/>
      </c>
      <c r="E22" s="23"/>
    </row>
    <row r="23" spans="1:5" x14ac:dyDescent="0.25">
      <c r="A23" s="2" t="s">
        <v>318</v>
      </c>
      <c r="B23" s="23" t="s">
        <v>318</v>
      </c>
      <c r="C23" s="30" t="str">
        <f t="shared" si="0"/>
        <v/>
      </c>
      <c r="D23" s="31" t="str">
        <f t="shared" si="1"/>
        <v/>
      </c>
      <c r="E23" s="23"/>
    </row>
    <row r="24" spans="1:5" x14ac:dyDescent="0.25">
      <c r="A24" s="2" t="s">
        <v>322</v>
      </c>
      <c r="B24" s="23" t="s">
        <v>322</v>
      </c>
      <c r="C24" s="30" t="str">
        <f t="shared" si="0"/>
        <v/>
      </c>
      <c r="D24" s="31" t="str">
        <f t="shared" si="1"/>
        <v/>
      </c>
      <c r="E24" s="23"/>
    </row>
    <row r="25" spans="1:5" x14ac:dyDescent="0.25">
      <c r="A25" s="2" t="s">
        <v>326</v>
      </c>
      <c r="B25" s="23" t="s">
        <v>326</v>
      </c>
      <c r="C25" s="30" t="str">
        <f t="shared" si="0"/>
        <v/>
      </c>
      <c r="D25" s="31" t="str">
        <f t="shared" si="1"/>
        <v/>
      </c>
      <c r="E25" s="23"/>
    </row>
    <row r="26" spans="1:5" x14ac:dyDescent="0.25">
      <c r="A26" s="2" t="s">
        <v>330</v>
      </c>
      <c r="B26" s="23" t="s">
        <v>330</v>
      </c>
      <c r="C26" s="30" t="str">
        <f t="shared" si="0"/>
        <v/>
      </c>
      <c r="D26" s="31" t="str">
        <f t="shared" si="1"/>
        <v/>
      </c>
      <c r="E26" s="23"/>
    </row>
    <row r="27" spans="1:5" x14ac:dyDescent="0.25">
      <c r="A27" s="2" t="s">
        <v>334</v>
      </c>
      <c r="B27" s="23" t="s">
        <v>334</v>
      </c>
      <c r="C27" s="30" t="str">
        <f t="shared" si="0"/>
        <v/>
      </c>
      <c r="D27" s="31" t="str">
        <f t="shared" si="1"/>
        <v/>
      </c>
      <c r="E27" s="23"/>
    </row>
    <row r="28" spans="1:5" x14ac:dyDescent="0.25">
      <c r="A28" s="2" t="s">
        <v>336</v>
      </c>
      <c r="B28" s="23" t="s">
        <v>336</v>
      </c>
      <c r="C28" s="30" t="str">
        <f t="shared" si="0"/>
        <v/>
      </c>
      <c r="D28" s="31" t="str">
        <f t="shared" si="1"/>
        <v/>
      </c>
      <c r="E28" s="23"/>
    </row>
    <row r="29" spans="1:5" x14ac:dyDescent="0.25">
      <c r="A29" s="2" t="s">
        <v>340</v>
      </c>
      <c r="B29" s="23" t="s">
        <v>340</v>
      </c>
      <c r="C29" s="30" t="str">
        <f t="shared" si="0"/>
        <v/>
      </c>
      <c r="D29" s="31" t="str">
        <f t="shared" si="1"/>
        <v/>
      </c>
      <c r="E29" s="23"/>
    </row>
    <row r="30" spans="1:5" x14ac:dyDescent="0.25">
      <c r="A30" s="2" t="s">
        <v>344</v>
      </c>
      <c r="B30" s="23" t="s">
        <v>344</v>
      </c>
      <c r="C30" s="30" t="str">
        <f t="shared" si="0"/>
        <v/>
      </c>
      <c r="D30" s="31" t="str">
        <f t="shared" si="1"/>
        <v/>
      </c>
      <c r="E30" s="23"/>
    </row>
    <row r="31" spans="1:5" x14ac:dyDescent="0.25">
      <c r="A31" s="2" t="s">
        <v>79</v>
      </c>
      <c r="B31" s="23" t="s">
        <v>79</v>
      </c>
      <c r="C31" s="30" t="str">
        <f t="shared" si="0"/>
        <v/>
      </c>
      <c r="D31" s="31" t="str">
        <f t="shared" si="1"/>
        <v/>
      </c>
      <c r="E31" s="23"/>
    </row>
    <row r="32" spans="1:5" x14ac:dyDescent="0.25">
      <c r="A32" s="2" t="s">
        <v>83</v>
      </c>
      <c r="B32" s="23" t="s">
        <v>83</v>
      </c>
      <c r="C32" s="30" t="str">
        <f t="shared" si="0"/>
        <v/>
      </c>
      <c r="D32" s="31" t="str">
        <f t="shared" si="1"/>
        <v/>
      </c>
      <c r="E32" s="23"/>
    </row>
    <row r="33" spans="1:5" x14ac:dyDescent="0.25">
      <c r="A33" s="2" t="s">
        <v>87</v>
      </c>
      <c r="B33" s="23" t="s">
        <v>87</v>
      </c>
      <c r="C33" s="30" t="str">
        <f t="shared" si="0"/>
        <v/>
      </c>
      <c r="D33" s="31" t="str">
        <f t="shared" si="1"/>
        <v/>
      </c>
      <c r="E33" s="23"/>
    </row>
    <row r="34" spans="1:5" x14ac:dyDescent="0.25">
      <c r="A34" s="2" t="s">
        <v>91</v>
      </c>
      <c r="B34" s="23" t="s">
        <v>91</v>
      </c>
      <c r="C34" s="30" t="str">
        <f t="shared" si="0"/>
        <v/>
      </c>
      <c r="D34" s="31" t="str">
        <f t="shared" si="1"/>
        <v/>
      </c>
      <c r="E34" s="23"/>
    </row>
    <row r="35" spans="1:5" x14ac:dyDescent="0.25">
      <c r="A35" s="2" t="s">
        <v>95</v>
      </c>
      <c r="B35" s="23" t="s">
        <v>95</v>
      </c>
      <c r="C35" s="30" t="str">
        <f t="shared" si="0"/>
        <v/>
      </c>
      <c r="D35" s="31" t="str">
        <f t="shared" si="1"/>
        <v/>
      </c>
      <c r="E35" s="23"/>
    </row>
    <row r="36" spans="1:5" x14ac:dyDescent="0.25">
      <c r="A36" s="2" t="s">
        <v>99</v>
      </c>
      <c r="B36" s="23" t="s">
        <v>99</v>
      </c>
      <c r="C36" s="30" t="str">
        <f t="shared" si="0"/>
        <v/>
      </c>
      <c r="D36" s="31" t="str">
        <f t="shared" si="1"/>
        <v/>
      </c>
      <c r="E36" s="23"/>
    </row>
    <row r="37" spans="1:5" x14ac:dyDescent="0.25">
      <c r="A37" s="2" t="s">
        <v>103</v>
      </c>
      <c r="B37" s="23" t="s">
        <v>103</v>
      </c>
      <c r="C37" s="30" t="str">
        <f t="shared" si="0"/>
        <v/>
      </c>
      <c r="D37" s="31" t="str">
        <f t="shared" si="1"/>
        <v/>
      </c>
      <c r="E37" s="23"/>
    </row>
    <row r="38" spans="1:5" x14ac:dyDescent="0.25">
      <c r="A38" s="2" t="s">
        <v>107</v>
      </c>
      <c r="B38" s="23" t="s">
        <v>107</v>
      </c>
      <c r="C38" s="30" t="str">
        <f t="shared" si="0"/>
        <v/>
      </c>
      <c r="D38" s="31" t="str">
        <f t="shared" si="1"/>
        <v/>
      </c>
      <c r="E38" s="23"/>
    </row>
    <row r="39" spans="1:5" x14ac:dyDescent="0.25">
      <c r="A39" s="2" t="s">
        <v>111</v>
      </c>
      <c r="B39" s="23" t="s">
        <v>111</v>
      </c>
      <c r="C39" s="30" t="str">
        <f t="shared" si="0"/>
        <v/>
      </c>
      <c r="D39" s="31" t="str">
        <f t="shared" si="1"/>
        <v/>
      </c>
      <c r="E39" s="23"/>
    </row>
    <row r="40" spans="1:5" x14ac:dyDescent="0.25">
      <c r="A40" s="2" t="s">
        <v>114</v>
      </c>
      <c r="B40" s="23" t="s">
        <v>114</v>
      </c>
      <c r="C40" s="30" t="str">
        <f t="shared" si="0"/>
        <v/>
      </c>
      <c r="D40" s="31" t="str">
        <f t="shared" si="1"/>
        <v/>
      </c>
      <c r="E40" s="23"/>
    </row>
    <row r="41" spans="1:5" x14ac:dyDescent="0.25">
      <c r="A41" s="2" t="s">
        <v>118</v>
      </c>
      <c r="B41" s="23" t="s">
        <v>118</v>
      </c>
      <c r="C41" s="30" t="str">
        <f t="shared" si="0"/>
        <v/>
      </c>
      <c r="D41" s="31" t="str">
        <f t="shared" si="1"/>
        <v/>
      </c>
      <c r="E41" s="23"/>
    </row>
    <row r="42" spans="1:5" x14ac:dyDescent="0.25">
      <c r="A42" s="2" t="s">
        <v>121</v>
      </c>
      <c r="B42" s="23" t="s">
        <v>121</v>
      </c>
      <c r="C42" s="30" t="str">
        <f t="shared" si="0"/>
        <v/>
      </c>
      <c r="D42" s="31" t="str">
        <f t="shared" si="1"/>
        <v/>
      </c>
      <c r="E42" s="23"/>
    </row>
    <row r="43" spans="1:5" x14ac:dyDescent="0.25">
      <c r="A43" s="2" t="s">
        <v>123</v>
      </c>
      <c r="B43" s="23" t="s">
        <v>123</v>
      </c>
      <c r="C43" s="30" t="str">
        <f t="shared" si="0"/>
        <v/>
      </c>
      <c r="D43" s="31" t="str">
        <f t="shared" si="1"/>
        <v/>
      </c>
      <c r="E43" s="23"/>
    </row>
    <row r="44" spans="1:5" x14ac:dyDescent="0.25">
      <c r="A44" s="2" t="s">
        <v>126</v>
      </c>
      <c r="B44" s="23" t="s">
        <v>126</v>
      </c>
      <c r="C44" s="30" t="str">
        <f t="shared" si="0"/>
        <v/>
      </c>
      <c r="D44" s="31" t="str">
        <f t="shared" si="1"/>
        <v/>
      </c>
      <c r="E44" s="23"/>
    </row>
    <row r="45" spans="1:5" x14ac:dyDescent="0.25">
      <c r="A45" s="2" t="s">
        <v>793</v>
      </c>
      <c r="B45" s="23" t="s">
        <v>793</v>
      </c>
      <c r="C45" s="30" t="str">
        <f t="shared" si="0"/>
        <v/>
      </c>
      <c r="D45" s="31" t="str">
        <f t="shared" si="1"/>
        <v/>
      </c>
      <c r="E45" s="23"/>
    </row>
    <row r="46" spans="1:5" x14ac:dyDescent="0.25">
      <c r="A46" s="2" t="s">
        <v>130</v>
      </c>
      <c r="B46" s="23" t="s">
        <v>130</v>
      </c>
      <c r="C46" s="30" t="str">
        <f t="shared" si="0"/>
        <v/>
      </c>
      <c r="D46" s="31" t="str">
        <f t="shared" si="1"/>
        <v/>
      </c>
      <c r="E46" s="23"/>
    </row>
    <row r="47" spans="1:5" x14ac:dyDescent="0.25">
      <c r="A47" s="2" t="s">
        <v>134</v>
      </c>
      <c r="B47" s="23" t="s">
        <v>134</v>
      </c>
      <c r="C47" s="30" t="str">
        <f t="shared" si="0"/>
        <v/>
      </c>
      <c r="D47" s="31" t="str">
        <f t="shared" si="1"/>
        <v/>
      </c>
      <c r="E47" s="23"/>
    </row>
    <row r="48" spans="1:5" x14ac:dyDescent="0.25">
      <c r="A48" s="2" t="s">
        <v>138</v>
      </c>
      <c r="B48" s="23" t="s">
        <v>138</v>
      </c>
      <c r="C48" s="30" t="str">
        <f t="shared" si="0"/>
        <v/>
      </c>
      <c r="D48" s="31" t="str">
        <f t="shared" si="1"/>
        <v/>
      </c>
      <c r="E48" s="23"/>
    </row>
    <row r="49" spans="1:5" x14ac:dyDescent="0.25">
      <c r="A49" s="2" t="s">
        <v>141</v>
      </c>
      <c r="B49" s="23" t="s">
        <v>141</v>
      </c>
      <c r="C49" s="30" t="str">
        <f t="shared" si="0"/>
        <v/>
      </c>
      <c r="D49" s="31" t="str">
        <f t="shared" si="1"/>
        <v/>
      </c>
      <c r="E49" s="23"/>
    </row>
    <row r="50" spans="1:5" x14ac:dyDescent="0.25">
      <c r="A50" s="2" t="s">
        <v>142</v>
      </c>
      <c r="B50" s="23" t="s">
        <v>142</v>
      </c>
      <c r="C50" s="30" t="str">
        <f t="shared" si="0"/>
        <v/>
      </c>
      <c r="D50" s="31" t="str">
        <f t="shared" si="1"/>
        <v/>
      </c>
      <c r="E50" s="23"/>
    </row>
    <row r="51" spans="1:5" x14ac:dyDescent="0.25">
      <c r="A51" s="2" t="s">
        <v>146</v>
      </c>
      <c r="B51" s="23" t="s">
        <v>146</v>
      </c>
      <c r="C51" s="30" t="str">
        <f t="shared" si="0"/>
        <v/>
      </c>
      <c r="D51" s="31" t="str">
        <f t="shared" si="1"/>
        <v/>
      </c>
      <c r="E51" s="23"/>
    </row>
    <row r="52" spans="1:5" x14ac:dyDescent="0.25">
      <c r="A52" s="2" t="s">
        <v>150</v>
      </c>
      <c r="B52" s="23" t="s">
        <v>150</v>
      </c>
      <c r="C52" s="30" t="str">
        <f t="shared" si="0"/>
        <v/>
      </c>
      <c r="D52" s="31" t="str">
        <f t="shared" si="1"/>
        <v/>
      </c>
      <c r="E52" s="23"/>
    </row>
    <row r="53" spans="1:5" x14ac:dyDescent="0.25">
      <c r="A53" s="2" t="s">
        <v>355</v>
      </c>
      <c r="B53" s="23" t="s">
        <v>355</v>
      </c>
      <c r="C53" s="30" t="str">
        <f t="shared" si="0"/>
        <v/>
      </c>
      <c r="D53" s="31" t="str">
        <f t="shared" si="1"/>
        <v/>
      </c>
      <c r="E53" s="23"/>
    </row>
    <row r="54" spans="1:5" x14ac:dyDescent="0.25">
      <c r="A54" s="2" t="s">
        <v>356</v>
      </c>
      <c r="B54" s="23" t="s">
        <v>356</v>
      </c>
      <c r="C54" s="30" t="str">
        <f t="shared" si="0"/>
        <v/>
      </c>
      <c r="D54" s="31" t="str">
        <f t="shared" si="1"/>
        <v/>
      </c>
      <c r="E54" s="23"/>
    </row>
    <row r="55" spans="1:5" x14ac:dyDescent="0.25">
      <c r="A55" s="2" t="s">
        <v>358</v>
      </c>
      <c r="B55" s="23" t="s">
        <v>358</v>
      </c>
      <c r="C55" s="30" t="str">
        <f t="shared" si="0"/>
        <v/>
      </c>
      <c r="D55" s="31" t="str">
        <f t="shared" si="1"/>
        <v/>
      </c>
      <c r="E55" s="23"/>
    </row>
    <row r="56" spans="1:5" x14ac:dyDescent="0.25">
      <c r="A56" s="2" t="s">
        <v>359</v>
      </c>
      <c r="B56" s="23" t="s">
        <v>359</v>
      </c>
      <c r="C56" s="30" t="str">
        <f t="shared" si="0"/>
        <v/>
      </c>
      <c r="D56" s="31" t="str">
        <f t="shared" si="1"/>
        <v/>
      </c>
      <c r="E56" s="23"/>
    </row>
    <row r="57" spans="1:5" x14ac:dyDescent="0.25">
      <c r="A57" s="2" t="s">
        <v>362</v>
      </c>
      <c r="B57" s="23" t="s">
        <v>362</v>
      </c>
      <c r="C57" s="30" t="str">
        <f t="shared" si="0"/>
        <v/>
      </c>
      <c r="D57" s="31" t="str">
        <f t="shared" si="1"/>
        <v/>
      </c>
      <c r="E57" s="23"/>
    </row>
    <row r="58" spans="1:5" x14ac:dyDescent="0.25">
      <c r="A58" s="2" t="s">
        <v>365</v>
      </c>
      <c r="B58" s="23" t="s">
        <v>365</v>
      </c>
      <c r="C58" s="30" t="str">
        <f t="shared" si="0"/>
        <v/>
      </c>
      <c r="D58" s="31" t="str">
        <f t="shared" si="1"/>
        <v/>
      </c>
      <c r="E58" s="23"/>
    </row>
    <row r="59" spans="1:5" x14ac:dyDescent="0.25">
      <c r="A59" s="2" t="s">
        <v>369</v>
      </c>
      <c r="B59" s="23" t="s">
        <v>369</v>
      </c>
      <c r="C59" s="30" t="str">
        <f t="shared" si="0"/>
        <v/>
      </c>
      <c r="D59" s="31" t="str">
        <f t="shared" si="1"/>
        <v/>
      </c>
      <c r="E59" s="23"/>
    </row>
    <row r="60" spans="1:5" x14ac:dyDescent="0.25">
      <c r="A60" s="2" t="s">
        <v>373</v>
      </c>
      <c r="B60" s="23" t="s">
        <v>373</v>
      </c>
      <c r="C60" s="30" t="str">
        <f t="shared" si="0"/>
        <v/>
      </c>
      <c r="D60" s="31" t="str">
        <f t="shared" si="1"/>
        <v/>
      </c>
      <c r="E60" s="23"/>
    </row>
    <row r="61" spans="1:5" x14ac:dyDescent="0.25">
      <c r="A61" s="2" t="s">
        <v>377</v>
      </c>
      <c r="B61" s="23" t="s">
        <v>377</v>
      </c>
      <c r="C61" s="30" t="str">
        <f t="shared" si="0"/>
        <v/>
      </c>
      <c r="D61" s="31" t="str">
        <f t="shared" si="1"/>
        <v/>
      </c>
      <c r="E61" s="23"/>
    </row>
    <row r="62" spans="1:5" x14ac:dyDescent="0.25">
      <c r="A62" s="2" t="s">
        <v>380</v>
      </c>
      <c r="B62" s="23" t="s">
        <v>380</v>
      </c>
      <c r="C62" s="30" t="str">
        <f t="shared" si="0"/>
        <v/>
      </c>
      <c r="D62" s="31" t="str">
        <f t="shared" si="1"/>
        <v/>
      </c>
      <c r="E62" s="23"/>
    </row>
    <row r="63" spans="1:5" x14ac:dyDescent="0.25">
      <c r="A63" s="2" t="s">
        <v>382</v>
      </c>
      <c r="B63" s="23" t="s">
        <v>382</v>
      </c>
      <c r="C63" s="30" t="str">
        <f t="shared" si="0"/>
        <v/>
      </c>
      <c r="D63" s="31" t="str">
        <f t="shared" si="1"/>
        <v/>
      </c>
      <c r="E63" s="23"/>
    </row>
    <row r="64" spans="1:5" x14ac:dyDescent="0.25">
      <c r="A64" s="2" t="s">
        <v>385</v>
      </c>
      <c r="B64" s="23" t="s">
        <v>385</v>
      </c>
      <c r="C64" s="30" t="str">
        <f t="shared" si="0"/>
        <v/>
      </c>
      <c r="D64" s="31" t="str">
        <f t="shared" si="1"/>
        <v/>
      </c>
      <c r="E64" s="23"/>
    </row>
    <row r="65" spans="1:5" x14ac:dyDescent="0.25">
      <c r="A65" s="2" t="s">
        <v>387</v>
      </c>
      <c r="B65" s="23" t="s">
        <v>387</v>
      </c>
      <c r="C65" s="30" t="str">
        <f t="shared" si="0"/>
        <v/>
      </c>
      <c r="D65" s="31" t="str">
        <f t="shared" si="1"/>
        <v/>
      </c>
      <c r="E65" s="23"/>
    </row>
    <row r="66" spans="1:5" x14ac:dyDescent="0.25">
      <c r="A66" s="2" t="s">
        <v>391</v>
      </c>
      <c r="B66" s="23" t="s">
        <v>391</v>
      </c>
      <c r="C66" s="30" t="str">
        <f t="shared" si="0"/>
        <v/>
      </c>
      <c r="D66" s="31" t="str">
        <f t="shared" si="1"/>
        <v/>
      </c>
      <c r="E66" s="23"/>
    </row>
    <row r="67" spans="1:5" x14ac:dyDescent="0.25">
      <c r="A67" s="2" t="s">
        <v>394</v>
      </c>
      <c r="B67" s="23" t="s">
        <v>394</v>
      </c>
      <c r="C67" s="30" t="str">
        <f t="shared" ref="C67:C130" si="2">IF(TRIM(A67)=TRIM(B67),"",CONCATENATE("Note: The WPA spelled ",TRIM(B67)," as ",TRIM(A67)))</f>
        <v/>
      </c>
      <c r="D67" s="31" t="str">
        <f t="shared" ref="D67:D130" si="3">IF(C67="",IF(E67="","",E67),IF(E67="",CONCATENATE("/",C67),CONCATENATE(TRIM(E67)," ",C67)))</f>
        <v/>
      </c>
      <c r="E67" s="23"/>
    </row>
    <row r="68" spans="1:5" x14ac:dyDescent="0.25">
      <c r="A68" s="2" t="s">
        <v>395</v>
      </c>
      <c r="B68" s="23" t="s">
        <v>395</v>
      </c>
      <c r="C68" s="30" t="str">
        <f t="shared" si="2"/>
        <v/>
      </c>
      <c r="D68" s="31" t="str">
        <f t="shared" si="3"/>
        <v/>
      </c>
      <c r="E68" s="23"/>
    </row>
    <row r="69" spans="1:5" x14ac:dyDescent="0.25">
      <c r="A69" s="2" t="s">
        <v>397</v>
      </c>
      <c r="B69" s="23" t="s">
        <v>397</v>
      </c>
      <c r="C69" s="30" t="str">
        <f t="shared" si="2"/>
        <v/>
      </c>
      <c r="D69" s="31" t="str">
        <f t="shared" si="3"/>
        <v/>
      </c>
      <c r="E69" s="23"/>
    </row>
    <row r="70" spans="1:5" x14ac:dyDescent="0.25">
      <c r="A70" s="2" t="s">
        <v>400</v>
      </c>
      <c r="B70" s="23" t="s">
        <v>400</v>
      </c>
      <c r="C70" s="30" t="str">
        <f t="shared" si="2"/>
        <v/>
      </c>
      <c r="D70" s="31" t="str">
        <f t="shared" si="3"/>
        <v/>
      </c>
      <c r="E70" s="23"/>
    </row>
    <row r="71" spans="1:5" x14ac:dyDescent="0.25">
      <c r="A71" s="2" t="s">
        <v>403</v>
      </c>
      <c r="B71" s="23" t="s">
        <v>403</v>
      </c>
      <c r="C71" s="30" t="str">
        <f t="shared" si="2"/>
        <v/>
      </c>
      <c r="D71" s="31" t="str">
        <f t="shared" si="3"/>
        <v/>
      </c>
      <c r="E71" s="23"/>
    </row>
    <row r="72" spans="1:5" x14ac:dyDescent="0.25">
      <c r="A72" s="2" t="s">
        <v>496</v>
      </c>
      <c r="B72" s="23" t="s">
        <v>496</v>
      </c>
      <c r="C72" s="30" t="str">
        <f t="shared" si="2"/>
        <v/>
      </c>
      <c r="D72" s="31" t="str">
        <f t="shared" si="3"/>
        <v/>
      </c>
      <c r="E72" s="23"/>
    </row>
    <row r="73" spans="1:5" x14ac:dyDescent="0.25">
      <c r="A73" s="2" t="s">
        <v>500</v>
      </c>
      <c r="B73" s="23" t="s">
        <v>500</v>
      </c>
      <c r="C73" s="30" t="str">
        <f t="shared" si="2"/>
        <v/>
      </c>
      <c r="D73" s="31" t="str">
        <f t="shared" si="3"/>
        <v/>
      </c>
      <c r="E73" s="23"/>
    </row>
    <row r="74" spans="1:5" x14ac:dyDescent="0.25">
      <c r="A74" s="2" t="s">
        <v>504</v>
      </c>
      <c r="B74" s="23" t="s">
        <v>504</v>
      </c>
      <c r="C74" s="30" t="str">
        <f t="shared" si="2"/>
        <v/>
      </c>
      <c r="D74" s="31" t="str">
        <f t="shared" si="3"/>
        <v/>
      </c>
      <c r="E74" s="23"/>
    </row>
    <row r="75" spans="1:5" x14ac:dyDescent="0.25">
      <c r="A75" s="2" t="s">
        <v>507</v>
      </c>
      <c r="B75" s="23" t="s">
        <v>507</v>
      </c>
      <c r="C75" s="30" t="str">
        <f t="shared" si="2"/>
        <v/>
      </c>
      <c r="D75" s="31" t="str">
        <f t="shared" si="3"/>
        <v/>
      </c>
      <c r="E75" s="23"/>
    </row>
    <row r="76" spans="1:5" x14ac:dyDescent="0.25">
      <c r="A76" s="2" t="s">
        <v>510</v>
      </c>
      <c r="B76" s="23" t="s">
        <v>510</v>
      </c>
      <c r="C76" s="30" t="str">
        <f t="shared" si="2"/>
        <v/>
      </c>
      <c r="D76" s="31" t="str">
        <f t="shared" si="3"/>
        <v/>
      </c>
      <c r="E76" s="23"/>
    </row>
    <row r="77" spans="1:5" x14ac:dyDescent="0.25">
      <c r="A77" s="2" t="s">
        <v>514</v>
      </c>
      <c r="B77" s="23" t="s">
        <v>514</v>
      </c>
      <c r="C77" s="30" t="str">
        <f t="shared" si="2"/>
        <v/>
      </c>
      <c r="D77" s="31" t="str">
        <f t="shared" si="3"/>
        <v/>
      </c>
      <c r="E77" s="23"/>
    </row>
    <row r="78" spans="1:5" x14ac:dyDescent="0.25">
      <c r="A78" s="2" t="s">
        <v>517</v>
      </c>
      <c r="B78" s="23" t="s">
        <v>517</v>
      </c>
      <c r="C78" s="30" t="str">
        <f t="shared" si="2"/>
        <v/>
      </c>
      <c r="D78" s="31" t="str">
        <f t="shared" si="3"/>
        <v/>
      </c>
      <c r="E78" s="23"/>
    </row>
    <row r="79" spans="1:5" x14ac:dyDescent="0.25">
      <c r="A79" s="2" t="s">
        <v>520</v>
      </c>
      <c r="B79" s="23" t="s">
        <v>520</v>
      </c>
      <c r="C79" s="30" t="str">
        <f t="shared" si="2"/>
        <v/>
      </c>
      <c r="D79" s="31" t="str">
        <f t="shared" si="3"/>
        <v/>
      </c>
      <c r="E79" s="23"/>
    </row>
    <row r="80" spans="1:5" x14ac:dyDescent="0.25">
      <c r="A80" s="2" t="s">
        <v>524</v>
      </c>
      <c r="B80" s="23" t="s">
        <v>524</v>
      </c>
      <c r="C80" s="30" t="str">
        <f t="shared" si="2"/>
        <v/>
      </c>
      <c r="D80" s="31" t="str">
        <f t="shared" si="3"/>
        <v/>
      </c>
      <c r="E80" s="23"/>
    </row>
    <row r="81" spans="1:5" x14ac:dyDescent="0.25">
      <c r="A81" s="2" t="s">
        <v>527</v>
      </c>
      <c r="B81" s="23" t="s">
        <v>527</v>
      </c>
      <c r="C81" s="30" t="str">
        <f t="shared" si="2"/>
        <v/>
      </c>
      <c r="D81" s="31" t="str">
        <f t="shared" si="3"/>
        <v/>
      </c>
      <c r="E81" s="23"/>
    </row>
    <row r="82" spans="1:5" x14ac:dyDescent="0.25">
      <c r="A82" s="2" t="s">
        <v>531</v>
      </c>
      <c r="B82" s="23" t="s">
        <v>531</v>
      </c>
      <c r="C82" s="30" t="str">
        <f t="shared" si="2"/>
        <v/>
      </c>
      <c r="D82" s="31" t="str">
        <f t="shared" si="3"/>
        <v/>
      </c>
      <c r="E82" s="23"/>
    </row>
    <row r="83" spans="1:5" x14ac:dyDescent="0.25">
      <c r="A83" s="2" t="s">
        <v>535</v>
      </c>
      <c r="B83" s="23" t="s">
        <v>535</v>
      </c>
      <c r="C83" s="30" t="str">
        <f t="shared" si="2"/>
        <v/>
      </c>
      <c r="D83" s="31" t="str">
        <f t="shared" si="3"/>
        <v/>
      </c>
      <c r="E83" s="23"/>
    </row>
    <row r="84" spans="1:5" x14ac:dyDescent="0.25">
      <c r="A84" s="2" t="s">
        <v>538</v>
      </c>
      <c r="B84" s="23" t="s">
        <v>538</v>
      </c>
      <c r="C84" s="30" t="str">
        <f t="shared" si="2"/>
        <v/>
      </c>
      <c r="D84" s="31" t="str">
        <f t="shared" si="3"/>
        <v/>
      </c>
      <c r="E84" s="23"/>
    </row>
    <row r="85" spans="1:5" x14ac:dyDescent="0.25">
      <c r="A85" s="2" t="s">
        <v>540</v>
      </c>
      <c r="B85" s="23" t="s">
        <v>540</v>
      </c>
      <c r="C85" s="30" t="str">
        <f t="shared" si="2"/>
        <v/>
      </c>
      <c r="D85" s="31" t="str">
        <f t="shared" si="3"/>
        <v/>
      </c>
      <c r="E85" s="23"/>
    </row>
    <row r="86" spans="1:5" x14ac:dyDescent="0.25">
      <c r="A86" s="2" t="s">
        <v>544</v>
      </c>
      <c r="B86" s="23" t="s">
        <v>544</v>
      </c>
      <c r="C86" s="30" t="str">
        <f t="shared" si="2"/>
        <v/>
      </c>
      <c r="D86" s="31" t="str">
        <f t="shared" si="3"/>
        <v/>
      </c>
      <c r="E86" s="23"/>
    </row>
    <row r="87" spans="1:5" x14ac:dyDescent="0.25">
      <c r="A87" s="2" t="s">
        <v>548</v>
      </c>
      <c r="B87" s="23" t="s">
        <v>548</v>
      </c>
      <c r="C87" s="30" t="str">
        <f t="shared" si="2"/>
        <v/>
      </c>
      <c r="D87" s="31" t="str">
        <f t="shared" si="3"/>
        <v/>
      </c>
      <c r="E87" s="23"/>
    </row>
    <row r="88" spans="1:5" x14ac:dyDescent="0.25">
      <c r="A88" s="2" t="s">
        <v>552</v>
      </c>
      <c r="B88" s="23" t="s">
        <v>552</v>
      </c>
      <c r="C88" s="30" t="str">
        <f t="shared" si="2"/>
        <v/>
      </c>
      <c r="D88" s="31" t="str">
        <f t="shared" si="3"/>
        <v/>
      </c>
      <c r="E88" s="23"/>
    </row>
    <row r="89" spans="1:5" x14ac:dyDescent="0.25">
      <c r="A89" s="2" t="s">
        <v>556</v>
      </c>
      <c r="B89" s="23" t="s">
        <v>556</v>
      </c>
      <c r="C89" s="30" t="str">
        <f t="shared" si="2"/>
        <v/>
      </c>
      <c r="D89" s="31" t="str">
        <f t="shared" si="3"/>
        <v/>
      </c>
      <c r="E89" s="23"/>
    </row>
    <row r="90" spans="1:5" x14ac:dyDescent="0.25">
      <c r="A90" s="2" t="s">
        <v>558</v>
      </c>
      <c r="B90" s="23" t="s">
        <v>558</v>
      </c>
      <c r="C90" s="30" t="str">
        <f t="shared" si="2"/>
        <v/>
      </c>
      <c r="D90" s="31" t="str">
        <f t="shared" si="3"/>
        <v/>
      </c>
      <c r="E90" s="23"/>
    </row>
    <row r="91" spans="1:5" x14ac:dyDescent="0.25">
      <c r="A91" s="2" t="s">
        <v>561</v>
      </c>
      <c r="B91" s="23" t="s">
        <v>561</v>
      </c>
      <c r="C91" s="30" t="str">
        <f t="shared" si="2"/>
        <v/>
      </c>
      <c r="D91" s="31" t="str">
        <f t="shared" si="3"/>
        <v/>
      </c>
      <c r="E91" s="23"/>
    </row>
    <row r="92" spans="1:5" x14ac:dyDescent="0.25">
      <c r="A92" s="2" t="s">
        <v>565</v>
      </c>
      <c r="B92" s="23" t="s">
        <v>565</v>
      </c>
      <c r="C92" s="30" t="str">
        <f t="shared" si="2"/>
        <v/>
      </c>
      <c r="D92" s="31" t="str">
        <f t="shared" si="3"/>
        <v/>
      </c>
      <c r="E92" s="23"/>
    </row>
    <row r="93" spans="1:5" x14ac:dyDescent="0.25">
      <c r="A93" s="2" t="s">
        <v>568</v>
      </c>
      <c r="B93" s="23" t="s">
        <v>568</v>
      </c>
      <c r="C93" s="30" t="str">
        <f t="shared" si="2"/>
        <v/>
      </c>
      <c r="D93" s="31" t="str">
        <f t="shared" si="3"/>
        <v/>
      </c>
      <c r="E93" s="23"/>
    </row>
    <row r="94" spans="1:5" x14ac:dyDescent="0.25">
      <c r="A94" s="2" t="s">
        <v>572</v>
      </c>
      <c r="B94" s="23" t="s">
        <v>572</v>
      </c>
      <c r="C94" s="30" t="str">
        <f t="shared" si="2"/>
        <v/>
      </c>
      <c r="D94" s="31" t="str">
        <f t="shared" si="3"/>
        <v/>
      </c>
      <c r="E94" s="23"/>
    </row>
    <row r="95" spans="1:5" x14ac:dyDescent="0.25">
      <c r="A95" s="2" t="s">
        <v>575</v>
      </c>
      <c r="B95" s="23" t="s">
        <v>575</v>
      </c>
      <c r="C95" s="30" t="str">
        <f t="shared" si="2"/>
        <v/>
      </c>
      <c r="D95" s="31" t="str">
        <f t="shared" si="3"/>
        <v/>
      </c>
      <c r="E95" s="23"/>
    </row>
    <row r="96" spans="1:5" x14ac:dyDescent="0.25">
      <c r="A96" s="2" t="s">
        <v>579</v>
      </c>
      <c r="B96" s="23" t="s">
        <v>579</v>
      </c>
      <c r="C96" s="30" t="str">
        <f t="shared" si="2"/>
        <v/>
      </c>
      <c r="D96" s="31" t="str">
        <f t="shared" si="3"/>
        <v/>
      </c>
      <c r="E96" s="23"/>
    </row>
    <row r="97" spans="1:5" x14ac:dyDescent="0.25">
      <c r="A97" s="2" t="s">
        <v>582</v>
      </c>
      <c r="B97" s="23" t="s">
        <v>582</v>
      </c>
      <c r="C97" s="30" t="str">
        <f t="shared" si="2"/>
        <v/>
      </c>
      <c r="D97" s="31" t="str">
        <f t="shared" si="3"/>
        <v/>
      </c>
      <c r="E97" s="23"/>
    </row>
    <row r="98" spans="1:5" x14ac:dyDescent="0.25">
      <c r="A98" s="2" t="s">
        <v>585</v>
      </c>
      <c r="B98" s="23" t="s">
        <v>585</v>
      </c>
      <c r="C98" s="30" t="str">
        <f t="shared" si="2"/>
        <v/>
      </c>
      <c r="D98" s="31" t="str">
        <f t="shared" si="3"/>
        <v/>
      </c>
      <c r="E98" s="23"/>
    </row>
    <row r="99" spans="1:5" x14ac:dyDescent="0.25">
      <c r="A99" s="2" t="s">
        <v>589</v>
      </c>
      <c r="B99" s="23" t="s">
        <v>589</v>
      </c>
      <c r="C99" s="30" t="str">
        <f t="shared" si="2"/>
        <v/>
      </c>
      <c r="D99" s="31" t="str">
        <f t="shared" si="3"/>
        <v/>
      </c>
      <c r="E99" s="23"/>
    </row>
    <row r="100" spans="1:5" x14ac:dyDescent="0.25">
      <c r="A100" s="2" t="s">
        <v>592</v>
      </c>
      <c r="B100" s="23" t="s">
        <v>592</v>
      </c>
      <c r="C100" s="30" t="str">
        <f t="shared" si="2"/>
        <v/>
      </c>
      <c r="D100" s="31" t="str">
        <f t="shared" si="3"/>
        <v/>
      </c>
      <c r="E100" s="23"/>
    </row>
    <row r="101" spans="1:5" x14ac:dyDescent="0.25">
      <c r="A101" s="2" t="s">
        <v>595</v>
      </c>
      <c r="B101" s="23" t="s">
        <v>595</v>
      </c>
      <c r="C101" s="30" t="str">
        <f t="shared" si="2"/>
        <v/>
      </c>
      <c r="D101" s="31" t="str">
        <f t="shared" si="3"/>
        <v/>
      </c>
      <c r="E101" s="23"/>
    </row>
    <row r="102" spans="1:5" x14ac:dyDescent="0.25">
      <c r="A102" s="2" t="s">
        <v>599</v>
      </c>
      <c r="B102" s="23" t="s">
        <v>599</v>
      </c>
      <c r="C102" s="30" t="str">
        <f t="shared" si="2"/>
        <v/>
      </c>
      <c r="D102" s="31" t="str">
        <f t="shared" si="3"/>
        <v/>
      </c>
      <c r="E102" s="23"/>
    </row>
    <row r="103" spans="1:5" x14ac:dyDescent="0.25">
      <c r="A103" s="2" t="s">
        <v>602</v>
      </c>
      <c r="B103" s="23" t="s">
        <v>602</v>
      </c>
      <c r="C103" s="30" t="str">
        <f t="shared" si="2"/>
        <v/>
      </c>
      <c r="D103" s="31" t="str">
        <f t="shared" si="3"/>
        <v/>
      </c>
      <c r="E103" s="23"/>
    </row>
    <row r="104" spans="1:5" x14ac:dyDescent="0.25">
      <c r="A104" s="2" t="s">
        <v>606</v>
      </c>
      <c r="B104" s="23" t="s">
        <v>606</v>
      </c>
      <c r="C104" s="30" t="str">
        <f t="shared" si="2"/>
        <v/>
      </c>
      <c r="D104" s="31" t="str">
        <f t="shared" si="3"/>
        <v/>
      </c>
      <c r="E104" s="23"/>
    </row>
    <row r="105" spans="1:5" x14ac:dyDescent="0.25">
      <c r="A105" s="2" t="s">
        <v>609</v>
      </c>
      <c r="B105" s="23" t="s">
        <v>609</v>
      </c>
      <c r="C105" s="30" t="str">
        <f t="shared" si="2"/>
        <v/>
      </c>
      <c r="D105" s="31" t="str">
        <f t="shared" si="3"/>
        <v/>
      </c>
      <c r="E105" s="23"/>
    </row>
    <row r="106" spans="1:5" x14ac:dyDescent="0.25">
      <c r="A106" s="2" t="s">
        <v>613</v>
      </c>
      <c r="B106" s="23" t="s">
        <v>613</v>
      </c>
      <c r="C106" s="30" t="str">
        <f t="shared" si="2"/>
        <v/>
      </c>
      <c r="D106" s="31" t="str">
        <f t="shared" si="3"/>
        <v/>
      </c>
      <c r="E106" s="23"/>
    </row>
    <row r="107" spans="1:5" x14ac:dyDescent="0.25">
      <c r="A107" s="2" t="s">
        <v>791</v>
      </c>
      <c r="B107" s="23" t="s">
        <v>791</v>
      </c>
      <c r="C107" s="30" t="str">
        <f t="shared" si="2"/>
        <v/>
      </c>
      <c r="D107" s="31" t="str">
        <f t="shared" si="3"/>
        <v/>
      </c>
      <c r="E107" s="23"/>
    </row>
    <row r="108" spans="1:5" x14ac:dyDescent="0.25">
      <c r="A108" s="2" t="s">
        <v>617</v>
      </c>
      <c r="B108" s="23" t="s">
        <v>617</v>
      </c>
      <c r="C108" s="30" t="str">
        <f t="shared" si="2"/>
        <v/>
      </c>
      <c r="D108" s="31" t="str">
        <f t="shared" si="3"/>
        <v/>
      </c>
      <c r="E108" s="23"/>
    </row>
    <row r="109" spans="1:5" x14ac:dyDescent="0.25">
      <c r="A109" s="2" t="s">
        <v>621</v>
      </c>
      <c r="B109" s="23" t="s">
        <v>621</v>
      </c>
      <c r="C109" s="30" t="str">
        <f t="shared" si="2"/>
        <v/>
      </c>
      <c r="D109" s="31" t="str">
        <f t="shared" si="3"/>
        <v/>
      </c>
      <c r="E109" s="23"/>
    </row>
    <row r="110" spans="1:5" x14ac:dyDescent="0.25">
      <c r="A110" s="2" t="s">
        <v>624</v>
      </c>
      <c r="B110" s="23" t="s">
        <v>624</v>
      </c>
      <c r="C110" s="30" t="str">
        <f t="shared" si="2"/>
        <v/>
      </c>
      <c r="D110" s="31" t="str">
        <f t="shared" si="3"/>
        <v/>
      </c>
      <c r="E110" s="23"/>
    </row>
    <row r="111" spans="1:5" x14ac:dyDescent="0.25">
      <c r="A111" s="2" t="s">
        <v>627</v>
      </c>
      <c r="B111" s="23" t="s">
        <v>627</v>
      </c>
      <c r="C111" s="30" t="str">
        <f t="shared" si="2"/>
        <v/>
      </c>
      <c r="D111" s="31" t="str">
        <f t="shared" si="3"/>
        <v/>
      </c>
      <c r="E111" s="23"/>
    </row>
    <row r="112" spans="1:5" x14ac:dyDescent="0.25">
      <c r="A112" s="2" t="s">
        <v>630</v>
      </c>
      <c r="B112" s="23" t="s">
        <v>630</v>
      </c>
      <c r="C112" s="30" t="str">
        <f t="shared" si="2"/>
        <v/>
      </c>
      <c r="D112" s="31" t="str">
        <f t="shared" si="3"/>
        <v/>
      </c>
      <c r="E112" s="23"/>
    </row>
    <row r="113" spans="1:5" x14ac:dyDescent="0.25">
      <c r="A113" s="2" t="s">
        <v>633</v>
      </c>
      <c r="B113" s="23" t="s">
        <v>633</v>
      </c>
      <c r="C113" s="30" t="str">
        <f t="shared" si="2"/>
        <v/>
      </c>
      <c r="D113" s="31" t="str">
        <f t="shared" si="3"/>
        <v/>
      </c>
      <c r="E113" s="23"/>
    </row>
    <row r="114" spans="1:5" x14ac:dyDescent="0.25">
      <c r="A114" s="2" t="s">
        <v>635</v>
      </c>
      <c r="B114" s="23" t="s">
        <v>635</v>
      </c>
      <c r="C114" s="30" t="str">
        <f t="shared" si="2"/>
        <v/>
      </c>
      <c r="D114" s="31" t="str">
        <f t="shared" si="3"/>
        <v/>
      </c>
      <c r="E114" s="23"/>
    </row>
    <row r="115" spans="1:5" x14ac:dyDescent="0.25">
      <c r="A115" s="2" t="s">
        <v>638</v>
      </c>
      <c r="B115" s="23" t="s">
        <v>638</v>
      </c>
      <c r="C115" s="30" t="str">
        <f t="shared" si="2"/>
        <v/>
      </c>
      <c r="D115" s="31" t="str">
        <f t="shared" si="3"/>
        <v/>
      </c>
      <c r="E115" s="23"/>
    </row>
    <row r="116" spans="1:5" x14ac:dyDescent="0.25">
      <c r="A116" s="2" t="s">
        <v>641</v>
      </c>
      <c r="B116" s="23" t="s">
        <v>641</v>
      </c>
      <c r="C116" s="30" t="str">
        <f t="shared" si="2"/>
        <v/>
      </c>
      <c r="D116" s="31" t="str">
        <f t="shared" si="3"/>
        <v/>
      </c>
      <c r="E116" s="23"/>
    </row>
    <row r="117" spans="1:5" x14ac:dyDescent="0.25">
      <c r="A117" s="2" t="s">
        <v>644</v>
      </c>
      <c r="B117" s="23" t="s">
        <v>644</v>
      </c>
      <c r="C117" s="30" t="str">
        <f t="shared" si="2"/>
        <v/>
      </c>
      <c r="D117" s="31" t="str">
        <f t="shared" si="3"/>
        <v/>
      </c>
      <c r="E117" s="23"/>
    </row>
    <row r="118" spans="1:5" x14ac:dyDescent="0.25">
      <c r="A118" s="2" t="s">
        <v>646</v>
      </c>
      <c r="B118" s="23" t="s">
        <v>646</v>
      </c>
      <c r="C118" s="30" t="str">
        <f t="shared" si="2"/>
        <v/>
      </c>
      <c r="D118" s="31" t="str">
        <f t="shared" si="3"/>
        <v/>
      </c>
      <c r="E118" s="23"/>
    </row>
    <row r="119" spans="1:5" x14ac:dyDescent="0.25">
      <c r="A119" s="2" t="s">
        <v>649</v>
      </c>
      <c r="B119" s="23" t="s">
        <v>649</v>
      </c>
      <c r="C119" s="30" t="str">
        <f t="shared" si="2"/>
        <v/>
      </c>
      <c r="D119" s="31" t="str">
        <f t="shared" si="3"/>
        <v/>
      </c>
      <c r="E119" s="23"/>
    </row>
    <row r="120" spans="1:5" x14ac:dyDescent="0.25">
      <c r="A120" s="2" t="s">
        <v>652</v>
      </c>
      <c r="B120" s="23" t="s">
        <v>652</v>
      </c>
      <c r="C120" s="30" t="str">
        <f t="shared" si="2"/>
        <v/>
      </c>
      <c r="D120" s="31" t="str">
        <f t="shared" si="3"/>
        <v/>
      </c>
      <c r="E120" s="23"/>
    </row>
    <row r="121" spans="1:5" x14ac:dyDescent="0.25">
      <c r="A121" s="2" t="s">
        <v>655</v>
      </c>
      <c r="B121" s="23" t="s">
        <v>655</v>
      </c>
      <c r="C121" s="30" t="str">
        <f t="shared" si="2"/>
        <v/>
      </c>
      <c r="D121" s="31" t="str">
        <f t="shared" si="3"/>
        <v/>
      </c>
      <c r="E121" s="23"/>
    </row>
    <row r="122" spans="1:5" x14ac:dyDescent="0.25">
      <c r="A122" s="2" t="s">
        <v>655</v>
      </c>
      <c r="B122" s="23" t="s">
        <v>655</v>
      </c>
      <c r="C122" s="30" t="str">
        <f t="shared" si="2"/>
        <v/>
      </c>
      <c r="D122" s="31" t="str">
        <f t="shared" si="3"/>
        <v/>
      </c>
      <c r="E122" s="23"/>
    </row>
    <row r="123" spans="1:5" x14ac:dyDescent="0.25">
      <c r="A123" s="2" t="s">
        <v>658</v>
      </c>
      <c r="B123" s="23" t="s">
        <v>658</v>
      </c>
      <c r="C123" s="30" t="str">
        <f t="shared" si="2"/>
        <v/>
      </c>
      <c r="D123" s="31" t="str">
        <f t="shared" si="3"/>
        <v/>
      </c>
      <c r="E123" s="23"/>
    </row>
    <row r="124" spans="1:5" x14ac:dyDescent="0.25">
      <c r="A124" s="2" t="s">
        <v>660</v>
      </c>
      <c r="B124" s="23" t="s">
        <v>660</v>
      </c>
      <c r="C124" s="30" t="str">
        <f t="shared" si="2"/>
        <v/>
      </c>
      <c r="D124" s="31" t="str">
        <f t="shared" si="3"/>
        <v/>
      </c>
      <c r="E124" s="23"/>
    </row>
    <row r="125" spans="1:5" x14ac:dyDescent="0.25">
      <c r="A125" s="2" t="s">
        <v>662</v>
      </c>
      <c r="B125" s="23" t="s">
        <v>662</v>
      </c>
      <c r="C125" s="30" t="str">
        <f t="shared" si="2"/>
        <v/>
      </c>
      <c r="D125" s="31" t="str">
        <f t="shared" si="3"/>
        <v/>
      </c>
      <c r="E125" s="23"/>
    </row>
    <row r="126" spans="1:5" x14ac:dyDescent="0.25">
      <c r="A126" s="2" t="s">
        <v>665</v>
      </c>
      <c r="B126" s="23" t="s">
        <v>665</v>
      </c>
      <c r="C126" s="30" t="str">
        <f t="shared" si="2"/>
        <v/>
      </c>
      <c r="D126" s="31" t="str">
        <f t="shared" si="3"/>
        <v/>
      </c>
      <c r="E126" s="23"/>
    </row>
    <row r="127" spans="1:5" x14ac:dyDescent="0.25">
      <c r="A127" s="2" t="s">
        <v>668</v>
      </c>
      <c r="B127" s="23" t="s">
        <v>668</v>
      </c>
      <c r="C127" s="30" t="str">
        <f t="shared" si="2"/>
        <v/>
      </c>
      <c r="D127" s="31" t="str">
        <f t="shared" si="3"/>
        <v/>
      </c>
      <c r="E127" s="23"/>
    </row>
    <row r="128" spans="1:5" x14ac:dyDescent="0.25">
      <c r="A128" s="2" t="s">
        <v>670</v>
      </c>
      <c r="B128" s="23" t="s">
        <v>670</v>
      </c>
      <c r="C128" s="30" t="str">
        <f t="shared" si="2"/>
        <v/>
      </c>
      <c r="D128" s="31" t="str">
        <f t="shared" si="3"/>
        <v/>
      </c>
      <c r="E128" s="23"/>
    </row>
    <row r="129" spans="1:5" x14ac:dyDescent="0.25">
      <c r="A129" s="2" t="s">
        <v>672</v>
      </c>
      <c r="B129" s="23" t="s">
        <v>672</v>
      </c>
      <c r="C129" s="30" t="str">
        <f t="shared" si="2"/>
        <v/>
      </c>
      <c r="D129" s="31" t="str">
        <f t="shared" si="3"/>
        <v/>
      </c>
      <c r="E129" s="23"/>
    </row>
    <row r="130" spans="1:5" x14ac:dyDescent="0.25">
      <c r="A130" s="2" t="s">
        <v>675</v>
      </c>
      <c r="B130" s="23" t="s">
        <v>675</v>
      </c>
      <c r="C130" s="30" t="str">
        <f t="shared" si="2"/>
        <v/>
      </c>
      <c r="D130" s="31" t="str">
        <f t="shared" si="3"/>
        <v/>
      </c>
      <c r="E130" s="23"/>
    </row>
    <row r="131" spans="1:5" x14ac:dyDescent="0.25">
      <c r="A131" s="2" t="s">
        <v>679</v>
      </c>
      <c r="B131" s="23" t="s">
        <v>679</v>
      </c>
      <c r="C131" s="30" t="str">
        <f t="shared" ref="C131:C194" si="4">IF(TRIM(A131)=TRIM(B131),"",CONCATENATE("Note: The WPA spelled ",TRIM(B131)," as ",TRIM(A131)))</f>
        <v/>
      </c>
      <c r="D131" s="31" t="str">
        <f t="shared" ref="D131:D194" si="5">IF(C131="",IF(E131="","",E131),IF(E131="",CONCATENATE("/",C131),CONCATENATE(TRIM(E131)," ",C131)))</f>
        <v/>
      </c>
      <c r="E131" s="23"/>
    </row>
    <row r="132" spans="1:5" x14ac:dyDescent="0.25">
      <c r="A132" s="2" t="s">
        <v>682</v>
      </c>
      <c r="B132" s="23" t="s">
        <v>682</v>
      </c>
      <c r="C132" s="30" t="str">
        <f t="shared" si="4"/>
        <v/>
      </c>
      <c r="D132" s="31" t="str">
        <f t="shared" si="5"/>
        <v/>
      </c>
      <c r="E132" s="23"/>
    </row>
    <row r="133" spans="1:5" x14ac:dyDescent="0.25">
      <c r="A133" s="2" t="s">
        <v>404</v>
      </c>
      <c r="B133" s="23" t="s">
        <v>404</v>
      </c>
      <c r="C133" s="30" t="str">
        <f t="shared" si="4"/>
        <v/>
      </c>
      <c r="D133" s="31" t="str">
        <f t="shared" si="5"/>
        <v/>
      </c>
      <c r="E133" s="23"/>
    </row>
    <row r="134" spans="1:5" x14ac:dyDescent="0.25">
      <c r="A134" s="2" t="s">
        <v>407</v>
      </c>
      <c r="B134" s="23" t="s">
        <v>407</v>
      </c>
      <c r="C134" s="30" t="str">
        <f t="shared" si="4"/>
        <v/>
      </c>
      <c r="D134" s="31" t="str">
        <f t="shared" si="5"/>
        <v/>
      </c>
      <c r="E134" s="23"/>
    </row>
    <row r="135" spans="1:5" x14ac:dyDescent="0.25">
      <c r="A135" s="2" t="s">
        <v>410</v>
      </c>
      <c r="B135" s="23" t="s">
        <v>410</v>
      </c>
      <c r="C135" s="30" t="str">
        <f t="shared" si="4"/>
        <v/>
      </c>
      <c r="D135" s="31" t="str">
        <f t="shared" si="5"/>
        <v/>
      </c>
      <c r="E135" s="23"/>
    </row>
    <row r="136" spans="1:5" x14ac:dyDescent="0.25">
      <c r="A136" s="2" t="s">
        <v>154</v>
      </c>
      <c r="B136" s="23" t="s">
        <v>154</v>
      </c>
      <c r="C136" s="30" t="str">
        <f t="shared" si="4"/>
        <v/>
      </c>
      <c r="D136" s="31" t="str">
        <f t="shared" si="5"/>
        <v/>
      </c>
      <c r="E136" s="23"/>
    </row>
    <row r="137" spans="1:5" x14ac:dyDescent="0.25">
      <c r="A137" s="2" t="s">
        <v>686</v>
      </c>
      <c r="B137" s="23" t="s">
        <v>686</v>
      </c>
      <c r="C137" s="30" t="str">
        <f t="shared" si="4"/>
        <v/>
      </c>
      <c r="D137" s="31" t="str">
        <f t="shared" si="5"/>
        <v/>
      </c>
      <c r="E137" s="23"/>
    </row>
    <row r="138" spans="1:5" x14ac:dyDescent="0.25">
      <c r="A138" s="2" t="s">
        <v>690</v>
      </c>
      <c r="B138" s="23" t="s">
        <v>690</v>
      </c>
      <c r="C138" s="30" t="str">
        <f t="shared" si="4"/>
        <v/>
      </c>
      <c r="D138" s="31" t="str">
        <f t="shared" si="5"/>
        <v/>
      </c>
      <c r="E138" s="23"/>
    </row>
    <row r="139" spans="1:5" x14ac:dyDescent="0.25">
      <c r="A139" s="2" t="s">
        <v>692</v>
      </c>
      <c r="B139" s="23" t="s">
        <v>692</v>
      </c>
      <c r="C139" s="30" t="str">
        <f t="shared" si="4"/>
        <v/>
      </c>
      <c r="D139" s="31" t="str">
        <f t="shared" si="5"/>
        <v/>
      </c>
      <c r="E139" s="23"/>
    </row>
    <row r="140" spans="1:5" x14ac:dyDescent="0.25">
      <c r="A140" s="2" t="s">
        <v>695</v>
      </c>
      <c r="B140" s="23" t="s">
        <v>695</v>
      </c>
      <c r="C140" s="30" t="str">
        <f t="shared" si="4"/>
        <v/>
      </c>
      <c r="D140" s="31" t="str">
        <f t="shared" si="5"/>
        <v/>
      </c>
      <c r="E140" s="23"/>
    </row>
    <row r="141" spans="1:5" x14ac:dyDescent="0.25">
      <c r="A141" s="2" t="s">
        <v>413</v>
      </c>
      <c r="B141" s="23" t="s">
        <v>413</v>
      </c>
      <c r="C141" s="30" t="str">
        <f t="shared" si="4"/>
        <v/>
      </c>
      <c r="D141" s="31" t="str">
        <f t="shared" si="5"/>
        <v/>
      </c>
      <c r="E141" s="23"/>
    </row>
    <row r="142" spans="1:5" x14ac:dyDescent="0.25">
      <c r="A142" s="2" t="s">
        <v>414</v>
      </c>
      <c r="B142" s="23" t="s">
        <v>414</v>
      </c>
      <c r="C142" s="30" t="str">
        <f t="shared" si="4"/>
        <v/>
      </c>
      <c r="D142" s="31" t="str">
        <f t="shared" si="5"/>
        <v/>
      </c>
      <c r="E142" s="23"/>
    </row>
    <row r="143" spans="1:5" x14ac:dyDescent="0.25">
      <c r="A143" s="2" t="s">
        <v>416</v>
      </c>
      <c r="B143" s="23" t="s">
        <v>416</v>
      </c>
      <c r="C143" s="30" t="str">
        <f t="shared" si="4"/>
        <v/>
      </c>
      <c r="D143" s="31" t="str">
        <f t="shared" si="5"/>
        <v/>
      </c>
      <c r="E143" s="23"/>
    </row>
    <row r="144" spans="1:5" x14ac:dyDescent="0.25">
      <c r="A144" s="2" t="s">
        <v>420</v>
      </c>
      <c r="B144" s="23" t="s">
        <v>420</v>
      </c>
      <c r="C144" s="30" t="str">
        <f t="shared" si="4"/>
        <v/>
      </c>
      <c r="D144" s="31" t="str">
        <f t="shared" si="5"/>
        <v/>
      </c>
      <c r="E144" s="23"/>
    </row>
    <row r="145" spans="1:5" x14ac:dyDescent="0.25">
      <c r="A145" s="2" t="s">
        <v>423</v>
      </c>
      <c r="B145" s="23" t="s">
        <v>423</v>
      </c>
      <c r="C145" s="30" t="str">
        <f t="shared" si="4"/>
        <v/>
      </c>
      <c r="D145" s="31" t="str">
        <f t="shared" si="5"/>
        <v/>
      </c>
      <c r="E145" s="23"/>
    </row>
    <row r="146" spans="1:5" x14ac:dyDescent="0.25">
      <c r="A146" s="2" t="s">
        <v>426</v>
      </c>
      <c r="B146" s="23" t="s">
        <v>426</v>
      </c>
      <c r="C146" s="30" t="str">
        <f t="shared" si="4"/>
        <v/>
      </c>
      <c r="D146" s="31" t="str">
        <f t="shared" si="5"/>
        <v/>
      </c>
      <c r="E146" s="23"/>
    </row>
    <row r="147" spans="1:5" x14ac:dyDescent="0.25">
      <c r="A147" s="2" t="s">
        <v>430</v>
      </c>
      <c r="B147" s="23" t="s">
        <v>430</v>
      </c>
      <c r="C147" s="30" t="str">
        <f t="shared" si="4"/>
        <v/>
      </c>
      <c r="D147" s="31" t="str">
        <f t="shared" si="5"/>
        <v/>
      </c>
      <c r="E147" s="23"/>
    </row>
    <row r="148" spans="1:5" x14ac:dyDescent="0.25">
      <c r="A148" s="2" t="s">
        <v>433</v>
      </c>
      <c r="B148" s="23" t="s">
        <v>433</v>
      </c>
      <c r="C148" s="30" t="str">
        <f t="shared" si="4"/>
        <v/>
      </c>
      <c r="D148" s="31" t="str">
        <f t="shared" si="5"/>
        <v/>
      </c>
      <c r="E148" s="23"/>
    </row>
    <row r="149" spans="1:5" x14ac:dyDescent="0.25">
      <c r="A149" s="2" t="s">
        <v>437</v>
      </c>
      <c r="B149" s="23" t="s">
        <v>437</v>
      </c>
      <c r="C149" s="30" t="str">
        <f t="shared" si="4"/>
        <v/>
      </c>
      <c r="D149" s="31" t="str">
        <f t="shared" si="5"/>
        <v/>
      </c>
      <c r="E149" s="23"/>
    </row>
    <row r="150" spans="1:5" x14ac:dyDescent="0.25">
      <c r="A150" s="2" t="s">
        <v>440</v>
      </c>
      <c r="B150" s="23" t="s">
        <v>440</v>
      </c>
      <c r="C150" s="30" t="str">
        <f t="shared" si="4"/>
        <v/>
      </c>
      <c r="D150" s="31" t="str">
        <f t="shared" si="5"/>
        <v/>
      </c>
      <c r="E150" s="23"/>
    </row>
    <row r="151" spans="1:5" x14ac:dyDescent="0.25">
      <c r="A151" s="2" t="s">
        <v>444</v>
      </c>
      <c r="B151" s="23" t="s">
        <v>444</v>
      </c>
      <c r="C151" s="30" t="str">
        <f t="shared" si="4"/>
        <v/>
      </c>
      <c r="D151" s="31" t="str">
        <f t="shared" si="5"/>
        <v/>
      </c>
      <c r="E151" s="23"/>
    </row>
    <row r="152" spans="1:5" x14ac:dyDescent="0.25">
      <c r="A152" s="2" t="s">
        <v>448</v>
      </c>
      <c r="B152" s="23" t="s">
        <v>448</v>
      </c>
      <c r="C152" s="30" t="str">
        <f t="shared" si="4"/>
        <v/>
      </c>
      <c r="D152" s="31" t="str">
        <f t="shared" si="5"/>
        <v/>
      </c>
      <c r="E152" s="23"/>
    </row>
    <row r="153" spans="1:5" x14ac:dyDescent="0.25">
      <c r="A153" s="2" t="s">
        <v>452</v>
      </c>
      <c r="B153" s="23" t="s">
        <v>452</v>
      </c>
      <c r="C153" s="30" t="str">
        <f t="shared" si="4"/>
        <v/>
      </c>
      <c r="D153" s="31" t="str">
        <f t="shared" si="5"/>
        <v/>
      </c>
      <c r="E153" s="23"/>
    </row>
    <row r="154" spans="1:5" x14ac:dyDescent="0.25">
      <c r="A154" s="2" t="s">
        <v>456</v>
      </c>
      <c r="B154" s="23" t="s">
        <v>456</v>
      </c>
      <c r="C154" s="30" t="str">
        <f t="shared" si="4"/>
        <v/>
      </c>
      <c r="D154" s="31" t="str">
        <f t="shared" si="5"/>
        <v/>
      </c>
      <c r="E154" s="23"/>
    </row>
    <row r="155" spans="1:5" x14ac:dyDescent="0.25">
      <c r="A155" s="2" t="s">
        <v>460</v>
      </c>
      <c r="B155" s="23" t="s">
        <v>460</v>
      </c>
      <c r="C155" s="30" t="str">
        <f t="shared" si="4"/>
        <v/>
      </c>
      <c r="D155" s="31" t="str">
        <f t="shared" si="5"/>
        <v/>
      </c>
      <c r="E155" s="23"/>
    </row>
    <row r="156" spans="1:5" x14ac:dyDescent="0.25">
      <c r="A156" s="2" t="s">
        <v>463</v>
      </c>
      <c r="B156" s="23" t="s">
        <v>463</v>
      </c>
      <c r="C156" s="30" t="str">
        <f t="shared" si="4"/>
        <v/>
      </c>
      <c r="D156" s="31" t="str">
        <f t="shared" si="5"/>
        <v/>
      </c>
      <c r="E156" s="23"/>
    </row>
    <row r="157" spans="1:5" x14ac:dyDescent="0.25">
      <c r="A157" s="2" t="s">
        <v>698</v>
      </c>
      <c r="B157" s="23" t="s">
        <v>698</v>
      </c>
      <c r="C157" s="30" t="str">
        <f t="shared" si="4"/>
        <v/>
      </c>
      <c r="D157" s="31" t="str">
        <f t="shared" si="5"/>
        <v/>
      </c>
      <c r="E157" s="23"/>
    </row>
    <row r="158" spans="1:5" x14ac:dyDescent="0.25">
      <c r="A158" s="2" t="s">
        <v>701</v>
      </c>
      <c r="B158" s="23" t="s">
        <v>925</v>
      </c>
      <c r="C158" s="30" t="str">
        <f t="shared" si="4"/>
        <v>Note: The WPA spelled Melaas, Elene G. as Melaas, Eline G.</v>
      </c>
      <c r="D158" s="31" t="str">
        <f t="shared" si="5"/>
        <v>/Married to: Melaas, Ole G. Note: The WPA spelled Melaas, Elene G. as Melaas, Eline G.</v>
      </c>
      <c r="E158" s="23" t="s">
        <v>931</v>
      </c>
    </row>
    <row r="159" spans="1:5" x14ac:dyDescent="0.25">
      <c r="A159" s="2" t="s">
        <v>704</v>
      </c>
      <c r="B159" s="23" t="s">
        <v>704</v>
      </c>
      <c r="C159" s="30" t="str">
        <f t="shared" si="4"/>
        <v/>
      </c>
      <c r="D159" s="31" t="str">
        <f t="shared" si="5"/>
        <v/>
      </c>
      <c r="E159" s="23"/>
    </row>
    <row r="160" spans="1:5" x14ac:dyDescent="0.25">
      <c r="A160" s="2" t="s">
        <v>708</v>
      </c>
      <c r="B160" s="23" t="s">
        <v>708</v>
      </c>
      <c r="C160" s="30" t="str">
        <f t="shared" si="4"/>
        <v/>
      </c>
      <c r="D160" s="31" t="str">
        <f t="shared" si="5"/>
        <v/>
      </c>
      <c r="E160" s="23"/>
    </row>
    <row r="161" spans="1:5" x14ac:dyDescent="0.25">
      <c r="A161" s="2" t="s">
        <v>711</v>
      </c>
      <c r="B161" s="23" t="s">
        <v>711</v>
      </c>
      <c r="C161" s="30" t="str">
        <f t="shared" si="4"/>
        <v/>
      </c>
      <c r="D161" s="31" t="str">
        <f t="shared" si="5"/>
        <v/>
      </c>
      <c r="E161" s="23"/>
    </row>
    <row r="162" spans="1:5" x14ac:dyDescent="0.25">
      <c r="A162" s="2" t="s">
        <v>714</v>
      </c>
      <c r="B162" s="23" t="s">
        <v>714</v>
      </c>
      <c r="C162" s="30" t="str">
        <f t="shared" si="4"/>
        <v/>
      </c>
      <c r="D162" s="31" t="str">
        <f t="shared" si="5"/>
        <v/>
      </c>
      <c r="E162" s="23"/>
    </row>
    <row r="163" spans="1:5" x14ac:dyDescent="0.25">
      <c r="A163" s="2" t="s">
        <v>717</v>
      </c>
      <c r="B163" s="23" t="s">
        <v>717</v>
      </c>
      <c r="C163" s="30" t="str">
        <f t="shared" si="4"/>
        <v/>
      </c>
      <c r="D163" s="31" t="str">
        <f t="shared" si="5"/>
        <v/>
      </c>
      <c r="E163" s="23"/>
    </row>
    <row r="164" spans="1:5" x14ac:dyDescent="0.25">
      <c r="A164" s="2" t="s">
        <v>719</v>
      </c>
      <c r="B164" s="23" t="s">
        <v>719</v>
      </c>
      <c r="C164" s="30" t="str">
        <f t="shared" si="4"/>
        <v/>
      </c>
      <c r="D164" s="31" t="str">
        <f t="shared" si="5"/>
        <v/>
      </c>
      <c r="E164" s="23"/>
    </row>
    <row r="165" spans="1:5" x14ac:dyDescent="0.25">
      <c r="A165" s="2" t="s">
        <v>721</v>
      </c>
      <c r="B165" s="23" t="s">
        <v>721</v>
      </c>
      <c r="C165" s="30" t="str">
        <f t="shared" si="4"/>
        <v/>
      </c>
      <c r="D165" s="31" t="str">
        <f t="shared" si="5"/>
        <v/>
      </c>
      <c r="E165" s="23"/>
    </row>
    <row r="166" spans="1:5" x14ac:dyDescent="0.25">
      <c r="A166" s="2" t="s">
        <v>723</v>
      </c>
      <c r="B166" s="23" t="s">
        <v>723</v>
      </c>
      <c r="C166" s="30" t="str">
        <f t="shared" si="4"/>
        <v/>
      </c>
      <c r="D166" s="31" t="str">
        <f t="shared" si="5"/>
        <v/>
      </c>
      <c r="E166" s="23"/>
    </row>
    <row r="167" spans="1:5" x14ac:dyDescent="0.25">
      <c r="A167" s="2" t="s">
        <v>726</v>
      </c>
      <c r="B167" s="23" t="s">
        <v>726</v>
      </c>
      <c r="C167" s="30" t="str">
        <f t="shared" si="4"/>
        <v/>
      </c>
      <c r="D167" s="31" t="str">
        <f t="shared" si="5"/>
        <v/>
      </c>
      <c r="E167" s="23"/>
    </row>
    <row r="168" spans="1:5" x14ac:dyDescent="0.25">
      <c r="A168" s="2" t="s">
        <v>730</v>
      </c>
      <c r="B168" s="23" t="s">
        <v>730</v>
      </c>
      <c r="C168" s="30" t="str">
        <f t="shared" si="4"/>
        <v/>
      </c>
      <c r="D168" s="31" t="str">
        <f t="shared" si="5"/>
        <v/>
      </c>
      <c r="E168" s="23"/>
    </row>
    <row r="169" spans="1:5" x14ac:dyDescent="0.25">
      <c r="A169" s="2" t="s">
        <v>733</v>
      </c>
      <c r="B169" s="23" t="s">
        <v>733</v>
      </c>
      <c r="C169" s="30" t="str">
        <f t="shared" si="4"/>
        <v/>
      </c>
      <c r="D169" s="31" t="str">
        <f t="shared" si="5"/>
        <v/>
      </c>
      <c r="E169" s="23"/>
    </row>
    <row r="170" spans="1:5" x14ac:dyDescent="0.25">
      <c r="A170" s="2" t="s">
        <v>737</v>
      </c>
      <c r="B170" s="23" t="s">
        <v>737</v>
      </c>
      <c r="C170" s="30" t="str">
        <f t="shared" si="4"/>
        <v/>
      </c>
      <c r="D170" s="31" t="str">
        <f t="shared" si="5"/>
        <v/>
      </c>
      <c r="E170" s="23"/>
    </row>
    <row r="171" spans="1:5" x14ac:dyDescent="0.25">
      <c r="A171" s="2" t="s">
        <v>739</v>
      </c>
      <c r="B171" s="23" t="s">
        <v>739</v>
      </c>
      <c r="C171" s="30" t="str">
        <f t="shared" si="4"/>
        <v/>
      </c>
      <c r="D171" s="31" t="str">
        <f t="shared" si="5"/>
        <v/>
      </c>
      <c r="E171" s="23"/>
    </row>
    <row r="172" spans="1:5" x14ac:dyDescent="0.25">
      <c r="A172" s="2" t="s">
        <v>742</v>
      </c>
      <c r="B172" s="23" t="s">
        <v>742</v>
      </c>
      <c r="C172" s="30" t="str">
        <f t="shared" si="4"/>
        <v/>
      </c>
      <c r="D172" s="31" t="str">
        <f t="shared" si="5"/>
        <v/>
      </c>
      <c r="E172" s="23"/>
    </row>
    <row r="173" spans="1:5" x14ac:dyDescent="0.25">
      <c r="A173" s="2" t="s">
        <v>745</v>
      </c>
      <c r="B173" s="23" t="s">
        <v>745</v>
      </c>
      <c r="C173" s="30" t="str">
        <f t="shared" si="4"/>
        <v/>
      </c>
      <c r="D173" s="31" t="str">
        <f t="shared" si="5"/>
        <v/>
      </c>
      <c r="E173" s="23"/>
    </row>
    <row r="174" spans="1:5" x14ac:dyDescent="0.25">
      <c r="A174" s="2" t="s">
        <v>748</v>
      </c>
      <c r="B174" s="23" t="s">
        <v>748</v>
      </c>
      <c r="C174" s="30" t="str">
        <f t="shared" si="4"/>
        <v/>
      </c>
      <c r="D174" s="31" t="str">
        <f t="shared" si="5"/>
        <v/>
      </c>
      <c r="E174" s="23"/>
    </row>
    <row r="175" spans="1:5" x14ac:dyDescent="0.25">
      <c r="A175" s="2" t="s">
        <v>751</v>
      </c>
      <c r="B175" s="23" t="s">
        <v>751</v>
      </c>
      <c r="C175" s="30" t="str">
        <f t="shared" si="4"/>
        <v/>
      </c>
      <c r="D175" s="31" t="str">
        <f t="shared" si="5"/>
        <v/>
      </c>
      <c r="E175" s="23"/>
    </row>
    <row r="176" spans="1:5" x14ac:dyDescent="0.25">
      <c r="A176" s="2" t="s">
        <v>158</v>
      </c>
      <c r="B176" s="23" t="s">
        <v>158</v>
      </c>
      <c r="C176" s="30" t="str">
        <f t="shared" si="4"/>
        <v/>
      </c>
      <c r="D176" s="31" t="str">
        <f t="shared" si="5"/>
        <v/>
      </c>
      <c r="E176" s="23"/>
    </row>
    <row r="177" spans="1:5" x14ac:dyDescent="0.25">
      <c r="A177" s="2" t="s">
        <v>162</v>
      </c>
      <c r="B177" s="23" t="s">
        <v>162</v>
      </c>
      <c r="C177" s="30" t="str">
        <f t="shared" si="4"/>
        <v/>
      </c>
      <c r="D177" s="31" t="str">
        <f t="shared" si="5"/>
        <v/>
      </c>
      <c r="E177" s="23"/>
    </row>
    <row r="178" spans="1:5" x14ac:dyDescent="0.25">
      <c r="A178" s="2" t="s">
        <v>166</v>
      </c>
      <c r="B178" s="23" t="s">
        <v>166</v>
      </c>
      <c r="C178" s="30" t="str">
        <f t="shared" si="4"/>
        <v/>
      </c>
      <c r="D178" s="31" t="str">
        <f t="shared" si="5"/>
        <v/>
      </c>
      <c r="E178" s="23"/>
    </row>
    <row r="179" spans="1:5" x14ac:dyDescent="0.25">
      <c r="A179" s="2" t="s">
        <v>170</v>
      </c>
      <c r="B179" s="23" t="s">
        <v>170</v>
      </c>
      <c r="C179" s="30" t="str">
        <f t="shared" si="4"/>
        <v/>
      </c>
      <c r="D179" s="31" t="str">
        <f t="shared" si="5"/>
        <v/>
      </c>
      <c r="E179" s="23"/>
    </row>
    <row r="180" spans="1:5" x14ac:dyDescent="0.25">
      <c r="A180" s="2" t="s">
        <v>174</v>
      </c>
      <c r="B180" s="23" t="s">
        <v>174</v>
      </c>
      <c r="C180" s="30" t="str">
        <f t="shared" si="4"/>
        <v/>
      </c>
      <c r="D180" s="31" t="str">
        <f t="shared" si="5"/>
        <v/>
      </c>
      <c r="E180" s="23"/>
    </row>
    <row r="181" spans="1:5" x14ac:dyDescent="0.25">
      <c r="A181" s="2" t="s">
        <v>178</v>
      </c>
      <c r="B181" s="23" t="s">
        <v>178</v>
      </c>
      <c r="C181" s="30" t="str">
        <f t="shared" si="4"/>
        <v/>
      </c>
      <c r="D181" s="31" t="str">
        <f t="shared" si="5"/>
        <v/>
      </c>
      <c r="E181" s="23"/>
    </row>
    <row r="182" spans="1:5" x14ac:dyDescent="0.25">
      <c r="A182" s="2" t="s">
        <v>182</v>
      </c>
      <c r="B182" s="23" t="s">
        <v>182</v>
      </c>
      <c r="C182" s="30" t="str">
        <f t="shared" si="4"/>
        <v/>
      </c>
      <c r="D182" s="31" t="str">
        <f t="shared" si="5"/>
        <v/>
      </c>
      <c r="E182" s="23"/>
    </row>
    <row r="183" spans="1:5" x14ac:dyDescent="0.25">
      <c r="A183" s="2" t="s">
        <v>186</v>
      </c>
      <c r="B183" s="23" t="s">
        <v>186</v>
      </c>
      <c r="C183" s="30" t="str">
        <f t="shared" si="4"/>
        <v/>
      </c>
      <c r="D183" s="31" t="str">
        <f t="shared" si="5"/>
        <v/>
      </c>
      <c r="E183" s="23"/>
    </row>
    <row r="184" spans="1:5" x14ac:dyDescent="0.25">
      <c r="A184" s="2" t="s">
        <v>189</v>
      </c>
      <c r="B184" s="23" t="s">
        <v>189</v>
      </c>
      <c r="C184" s="30" t="str">
        <f t="shared" si="4"/>
        <v/>
      </c>
      <c r="D184" s="31" t="str">
        <f t="shared" si="5"/>
        <v/>
      </c>
      <c r="E184" s="23"/>
    </row>
    <row r="185" spans="1:5" x14ac:dyDescent="0.25">
      <c r="A185" s="2" t="s">
        <v>193</v>
      </c>
      <c r="B185" s="23" t="s">
        <v>193</v>
      </c>
      <c r="C185" s="30" t="str">
        <f t="shared" si="4"/>
        <v/>
      </c>
      <c r="D185" s="31" t="str">
        <f t="shared" si="5"/>
        <v/>
      </c>
      <c r="E185" s="23"/>
    </row>
    <row r="186" spans="1:5" x14ac:dyDescent="0.25">
      <c r="A186" s="2" t="s">
        <v>197</v>
      </c>
      <c r="B186" s="23" t="s">
        <v>197</v>
      </c>
      <c r="C186" s="30" t="str">
        <f t="shared" si="4"/>
        <v/>
      </c>
      <c r="D186" s="31" t="str">
        <f t="shared" si="5"/>
        <v/>
      </c>
      <c r="E186" s="23"/>
    </row>
    <row r="187" spans="1:5" x14ac:dyDescent="0.25">
      <c r="A187" s="2" t="s">
        <v>201</v>
      </c>
      <c r="B187" s="23" t="s">
        <v>201</v>
      </c>
      <c r="C187" s="30" t="str">
        <f t="shared" si="4"/>
        <v/>
      </c>
      <c r="D187" s="31" t="str">
        <f t="shared" si="5"/>
        <v/>
      </c>
      <c r="E187" s="23"/>
    </row>
    <row r="188" spans="1:5" x14ac:dyDescent="0.25">
      <c r="A188" s="2" t="s">
        <v>204</v>
      </c>
      <c r="B188" s="23" t="s">
        <v>204</v>
      </c>
      <c r="C188" s="30" t="str">
        <f t="shared" si="4"/>
        <v/>
      </c>
      <c r="D188" s="31" t="str">
        <f t="shared" si="5"/>
        <v/>
      </c>
      <c r="E188" s="23"/>
    </row>
    <row r="189" spans="1:5" x14ac:dyDescent="0.25">
      <c r="A189" s="2" t="s">
        <v>347</v>
      </c>
      <c r="B189" s="23" t="s">
        <v>347</v>
      </c>
      <c r="C189" s="30" t="str">
        <f t="shared" si="4"/>
        <v/>
      </c>
      <c r="D189" s="31" t="str">
        <f t="shared" si="5"/>
        <v/>
      </c>
      <c r="E189" s="23"/>
    </row>
    <row r="190" spans="1:5" x14ac:dyDescent="0.25">
      <c r="A190" s="2" t="s">
        <v>351</v>
      </c>
      <c r="B190" s="23" t="s">
        <v>351</v>
      </c>
      <c r="C190" s="30" t="str">
        <f t="shared" si="4"/>
        <v/>
      </c>
      <c r="D190" s="31" t="str">
        <f t="shared" si="5"/>
        <v/>
      </c>
      <c r="E190" s="23"/>
    </row>
    <row r="191" spans="1:5" x14ac:dyDescent="0.25">
      <c r="A191" s="2" t="s">
        <v>207</v>
      </c>
      <c r="B191" s="23" t="s">
        <v>207</v>
      </c>
      <c r="C191" s="30" t="str">
        <f t="shared" si="4"/>
        <v/>
      </c>
      <c r="D191" s="31" t="str">
        <f t="shared" si="5"/>
        <v/>
      </c>
      <c r="E191" s="23"/>
    </row>
    <row r="192" spans="1:5" x14ac:dyDescent="0.25">
      <c r="A192" s="2" t="s">
        <v>210</v>
      </c>
      <c r="B192" s="23" t="s">
        <v>210</v>
      </c>
      <c r="C192" s="30" t="str">
        <f t="shared" si="4"/>
        <v/>
      </c>
      <c r="D192" s="31" t="str">
        <f t="shared" si="5"/>
        <v/>
      </c>
      <c r="E192" s="23"/>
    </row>
    <row r="193" spans="1:5" x14ac:dyDescent="0.25">
      <c r="A193" s="2" t="s">
        <v>214</v>
      </c>
      <c r="B193" s="23" t="s">
        <v>214</v>
      </c>
      <c r="C193" s="30" t="str">
        <f t="shared" si="4"/>
        <v/>
      </c>
      <c r="D193" s="31" t="str">
        <f t="shared" si="5"/>
        <v/>
      </c>
      <c r="E193" s="23"/>
    </row>
    <row r="194" spans="1:5" x14ac:dyDescent="0.25">
      <c r="A194" s="2" t="s">
        <v>218</v>
      </c>
      <c r="B194" s="23" t="s">
        <v>218</v>
      </c>
      <c r="C194" s="30" t="str">
        <f t="shared" si="4"/>
        <v/>
      </c>
      <c r="D194" s="31" t="str">
        <f t="shared" si="5"/>
        <v/>
      </c>
      <c r="E194" s="23"/>
    </row>
    <row r="195" spans="1:5" x14ac:dyDescent="0.25">
      <c r="A195" s="2" t="s">
        <v>222</v>
      </c>
      <c r="B195" s="23" t="s">
        <v>222</v>
      </c>
      <c r="C195" s="30" t="str">
        <f t="shared" ref="C195:C220" si="6">IF(TRIM(A195)=TRIM(B195),"",CONCATENATE("Note: The WPA spelled ",TRIM(B195)," as ",TRIM(A195)))</f>
        <v/>
      </c>
      <c r="D195" s="31" t="str">
        <f t="shared" ref="D195:D220" si="7">IF(C195="",IF(E195="","",E195),IF(E195="",CONCATENATE("/",C195),CONCATENATE(TRIM(E195)," ",C195)))</f>
        <v/>
      </c>
      <c r="E195" s="23"/>
    </row>
    <row r="196" spans="1:5" x14ac:dyDescent="0.25">
      <c r="A196" s="2" t="s">
        <v>226</v>
      </c>
      <c r="B196" s="23" t="s">
        <v>226</v>
      </c>
      <c r="C196" s="30" t="str">
        <f t="shared" si="6"/>
        <v/>
      </c>
      <c r="D196" s="31" t="str">
        <f t="shared" si="7"/>
        <v/>
      </c>
      <c r="E196" s="23"/>
    </row>
    <row r="197" spans="1:5" x14ac:dyDescent="0.25">
      <c r="A197" s="2" t="s">
        <v>229</v>
      </c>
      <c r="B197" s="23" t="s">
        <v>229</v>
      </c>
      <c r="C197" s="30" t="str">
        <f t="shared" si="6"/>
        <v/>
      </c>
      <c r="D197" s="31" t="str">
        <f t="shared" si="7"/>
        <v/>
      </c>
      <c r="E197" s="23"/>
    </row>
    <row r="198" spans="1:5" x14ac:dyDescent="0.25">
      <c r="A198" s="2" t="s">
        <v>232</v>
      </c>
      <c r="B198" s="23" t="s">
        <v>232</v>
      </c>
      <c r="C198" s="30" t="str">
        <f t="shared" si="6"/>
        <v/>
      </c>
      <c r="D198" s="31" t="str">
        <f t="shared" si="7"/>
        <v/>
      </c>
      <c r="E198" s="23"/>
    </row>
    <row r="199" spans="1:5" x14ac:dyDescent="0.25">
      <c r="A199" s="2" t="s">
        <v>235</v>
      </c>
      <c r="B199" s="23" t="s">
        <v>235</v>
      </c>
      <c r="C199" s="30" t="str">
        <f t="shared" si="6"/>
        <v/>
      </c>
      <c r="D199" s="31" t="str">
        <f t="shared" si="7"/>
        <v/>
      </c>
      <c r="E199" s="23"/>
    </row>
    <row r="200" spans="1:5" x14ac:dyDescent="0.25">
      <c r="A200" s="2" t="s">
        <v>239</v>
      </c>
      <c r="B200" s="23" t="s">
        <v>239</v>
      </c>
      <c r="C200" s="30" t="str">
        <f t="shared" si="6"/>
        <v/>
      </c>
      <c r="D200" s="31" t="str">
        <f t="shared" si="7"/>
        <v/>
      </c>
      <c r="E200" s="23"/>
    </row>
    <row r="201" spans="1:5" x14ac:dyDescent="0.25">
      <c r="A201" s="2" t="s">
        <v>242</v>
      </c>
      <c r="B201" s="23" t="s">
        <v>242</v>
      </c>
      <c r="C201" s="30" t="str">
        <f t="shared" si="6"/>
        <v/>
      </c>
      <c r="D201" s="31" t="str">
        <f t="shared" si="7"/>
        <v/>
      </c>
      <c r="E201" s="23"/>
    </row>
    <row r="202" spans="1:5" x14ac:dyDescent="0.25">
      <c r="A202" s="2" t="s">
        <v>245</v>
      </c>
      <c r="B202" s="23" t="s">
        <v>245</v>
      </c>
      <c r="C202" s="30" t="str">
        <f t="shared" si="6"/>
        <v/>
      </c>
      <c r="D202" s="31" t="str">
        <f t="shared" si="7"/>
        <v/>
      </c>
      <c r="E202" s="23"/>
    </row>
    <row r="203" spans="1:5" x14ac:dyDescent="0.25">
      <c r="A203" s="2" t="s">
        <v>248</v>
      </c>
      <c r="B203" s="23" t="s">
        <v>248</v>
      </c>
      <c r="C203" s="30" t="str">
        <f t="shared" si="6"/>
        <v/>
      </c>
      <c r="D203" s="31" t="str">
        <f t="shared" si="7"/>
        <v/>
      </c>
      <c r="E203" s="23"/>
    </row>
    <row r="204" spans="1:5" x14ac:dyDescent="0.25">
      <c r="A204" s="2" t="s">
        <v>252</v>
      </c>
      <c r="B204" s="23" t="s">
        <v>252</v>
      </c>
      <c r="C204" s="30" t="str">
        <f t="shared" si="6"/>
        <v/>
      </c>
      <c r="D204" s="31" t="str">
        <f t="shared" si="7"/>
        <v/>
      </c>
      <c r="E204" s="23"/>
    </row>
    <row r="205" spans="1:5" x14ac:dyDescent="0.25">
      <c r="A205" s="2" t="s">
        <v>255</v>
      </c>
      <c r="B205" s="23" t="s">
        <v>255</v>
      </c>
      <c r="C205" s="30" t="str">
        <f t="shared" si="6"/>
        <v/>
      </c>
      <c r="D205" s="31" t="str">
        <f t="shared" si="7"/>
        <v/>
      </c>
      <c r="E205" s="23"/>
    </row>
    <row r="206" spans="1:5" x14ac:dyDescent="0.25">
      <c r="A206" s="2" t="s">
        <v>259</v>
      </c>
      <c r="B206" s="23" t="s">
        <v>259</v>
      </c>
      <c r="C206" s="30" t="str">
        <f t="shared" si="6"/>
        <v/>
      </c>
      <c r="D206" s="31" t="str">
        <f t="shared" si="7"/>
        <v/>
      </c>
      <c r="E206" s="23"/>
    </row>
    <row r="207" spans="1:5" x14ac:dyDescent="0.25">
      <c r="A207" s="2" t="s">
        <v>263</v>
      </c>
      <c r="B207" s="23" t="s">
        <v>263</v>
      </c>
      <c r="C207" s="30" t="str">
        <f t="shared" si="6"/>
        <v/>
      </c>
      <c r="D207" s="31" t="str">
        <f t="shared" si="7"/>
        <v/>
      </c>
      <c r="E207" s="23"/>
    </row>
    <row r="208" spans="1:5" x14ac:dyDescent="0.25">
      <c r="A208" s="2" t="s">
        <v>466</v>
      </c>
      <c r="B208" s="23" t="s">
        <v>466</v>
      </c>
      <c r="C208" s="30" t="str">
        <f t="shared" si="6"/>
        <v/>
      </c>
      <c r="D208" s="31" t="str">
        <f t="shared" si="7"/>
        <v/>
      </c>
      <c r="E208" s="23"/>
    </row>
    <row r="209" spans="1:5" x14ac:dyDescent="0.25">
      <c r="A209" s="2" t="s">
        <v>470</v>
      </c>
      <c r="B209" s="23" t="s">
        <v>470</v>
      </c>
      <c r="C209" s="30" t="str">
        <f t="shared" si="6"/>
        <v/>
      </c>
      <c r="D209" s="31" t="str">
        <f t="shared" si="7"/>
        <v/>
      </c>
      <c r="E209" s="23"/>
    </row>
    <row r="210" spans="1:5" x14ac:dyDescent="0.25">
      <c r="A210" s="2" t="s">
        <v>474</v>
      </c>
      <c r="B210" s="23" t="s">
        <v>474</v>
      </c>
      <c r="C210" s="30" t="str">
        <f t="shared" si="6"/>
        <v/>
      </c>
      <c r="D210" s="31" t="str">
        <f t="shared" si="7"/>
        <v/>
      </c>
      <c r="E210" s="23"/>
    </row>
    <row r="211" spans="1:5" x14ac:dyDescent="0.25">
      <c r="A211" s="2" t="s">
        <v>477</v>
      </c>
      <c r="B211" s="23" t="s">
        <v>477</v>
      </c>
      <c r="C211" s="30" t="str">
        <f t="shared" si="6"/>
        <v/>
      </c>
      <c r="D211" s="31" t="str">
        <f t="shared" si="7"/>
        <v/>
      </c>
      <c r="E211" s="23"/>
    </row>
    <row r="212" spans="1:5" x14ac:dyDescent="0.25">
      <c r="A212" s="2" t="s">
        <v>481</v>
      </c>
      <c r="B212" s="23" t="s">
        <v>481</v>
      </c>
      <c r="C212" s="30" t="str">
        <f t="shared" si="6"/>
        <v/>
      </c>
      <c r="D212" s="31" t="str">
        <f t="shared" si="7"/>
        <v/>
      </c>
      <c r="E212" s="23"/>
    </row>
    <row r="213" spans="1:5" x14ac:dyDescent="0.25">
      <c r="A213" s="2" t="s">
        <v>483</v>
      </c>
      <c r="B213" s="23" t="s">
        <v>483</v>
      </c>
      <c r="C213" s="30" t="str">
        <f t="shared" si="6"/>
        <v/>
      </c>
      <c r="D213" s="31" t="str">
        <f t="shared" si="7"/>
        <v/>
      </c>
      <c r="E213" s="23"/>
    </row>
    <row r="214" spans="1:5" x14ac:dyDescent="0.25">
      <c r="A214" s="2" t="s">
        <v>486</v>
      </c>
      <c r="B214" s="23" t="s">
        <v>486</v>
      </c>
      <c r="C214" s="30" t="str">
        <f t="shared" si="6"/>
        <v/>
      </c>
      <c r="D214" s="31" t="str">
        <f t="shared" si="7"/>
        <v/>
      </c>
      <c r="E214" s="23"/>
    </row>
    <row r="215" spans="1:5" x14ac:dyDescent="0.25">
      <c r="A215" s="2" t="s">
        <v>490</v>
      </c>
      <c r="B215" s="23" t="s">
        <v>490</v>
      </c>
      <c r="C215" s="30" t="str">
        <f t="shared" si="6"/>
        <v/>
      </c>
      <c r="D215" s="31" t="str">
        <f t="shared" si="7"/>
        <v/>
      </c>
      <c r="E215" s="23"/>
    </row>
    <row r="216" spans="1:5" x14ac:dyDescent="0.25">
      <c r="A216" s="2" t="s">
        <v>494</v>
      </c>
      <c r="B216" s="23" t="s">
        <v>494</v>
      </c>
      <c r="C216" s="30" t="str">
        <f t="shared" si="6"/>
        <v/>
      </c>
      <c r="D216" s="31" t="str">
        <f t="shared" si="7"/>
        <v/>
      </c>
      <c r="E216" s="23"/>
    </row>
    <row r="217" spans="1:5" x14ac:dyDescent="0.25">
      <c r="A217" s="2" t="s">
        <v>755</v>
      </c>
      <c r="B217" s="23" t="s">
        <v>755</v>
      </c>
      <c r="C217" s="30" t="str">
        <f t="shared" si="6"/>
        <v/>
      </c>
      <c r="D217" s="31" t="str">
        <f t="shared" si="7"/>
        <v/>
      </c>
      <c r="E217" s="23"/>
    </row>
    <row r="218" spans="1:5" x14ac:dyDescent="0.25">
      <c r="A218" s="2" t="s">
        <v>758</v>
      </c>
      <c r="B218" s="23" t="s">
        <v>758</v>
      </c>
      <c r="C218" s="30" t="str">
        <f t="shared" si="6"/>
        <v/>
      </c>
      <c r="D218" s="31" t="str">
        <f t="shared" si="7"/>
        <v/>
      </c>
      <c r="E218" s="23"/>
    </row>
    <row r="219" spans="1:5" x14ac:dyDescent="0.25">
      <c r="A219" s="2" t="s">
        <v>762</v>
      </c>
      <c r="B219" s="23" t="s">
        <v>762</v>
      </c>
      <c r="C219" s="30" t="str">
        <f t="shared" si="6"/>
        <v/>
      </c>
      <c r="D219" s="31" t="str">
        <f t="shared" si="7"/>
        <v/>
      </c>
      <c r="E219" s="23"/>
    </row>
    <row r="220" spans="1:5" x14ac:dyDescent="0.25">
      <c r="A220" s="2" t="s">
        <v>766</v>
      </c>
      <c r="B220" s="23" t="s">
        <v>766</v>
      </c>
      <c r="C220" s="30" t="str">
        <f t="shared" si="6"/>
        <v/>
      </c>
      <c r="D220" s="31" t="str">
        <f t="shared" si="7"/>
        <v/>
      </c>
      <c r="E220" s="23"/>
    </row>
  </sheetData>
  <sortState ref="A2:A220">
    <sortCondition ref="A2:A220"/>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0"/>
  <sheetViews>
    <sheetView topLeftCell="B1" workbookViewId="0">
      <selection activeCell="N2" sqref="N2:Q220"/>
    </sheetView>
  </sheetViews>
  <sheetFormatPr defaultRowHeight="15" x14ac:dyDescent="0.25"/>
  <cols>
    <col min="1" max="1" width="5.7109375" style="2" customWidth="1"/>
    <col min="2" max="2" width="30.7109375" customWidth="1"/>
    <col min="4" max="5" width="20.7109375" customWidth="1"/>
    <col min="6" max="13" width="1.7109375" customWidth="1"/>
    <col min="14" max="14" width="5.7109375" customWidth="1"/>
    <col min="15" max="15" width="30.7109375" customWidth="1"/>
    <col min="16" max="17" width="20.7109375" customWidth="1"/>
    <col min="18" max="18" width="50.7109375" customWidth="1"/>
  </cols>
  <sheetData>
    <row r="1" spans="1:18" s="2" customFormat="1" x14ac:dyDescent="0.25">
      <c r="A1" s="2" t="s">
        <v>0</v>
      </c>
      <c r="B1" s="2" t="s">
        <v>2</v>
      </c>
      <c r="D1" s="2" t="s">
        <v>3</v>
      </c>
      <c r="E1" s="2" t="s">
        <v>4</v>
      </c>
      <c r="N1" s="1" t="s">
        <v>0</v>
      </c>
      <c r="O1" s="2" t="s">
        <v>27</v>
      </c>
      <c r="P1" s="2" t="s">
        <v>3</v>
      </c>
      <c r="Q1" s="2" t="s">
        <v>4</v>
      </c>
      <c r="R1" s="2" t="s">
        <v>5</v>
      </c>
    </row>
    <row r="2" spans="1:18" s="2" customFormat="1" x14ac:dyDescent="0.25">
      <c r="A2" s="2" t="s">
        <v>6</v>
      </c>
      <c r="B2" s="2" t="s">
        <v>79</v>
      </c>
      <c r="C2" s="2" t="s">
        <v>80</v>
      </c>
      <c r="D2" s="2" t="s">
        <v>81</v>
      </c>
      <c r="E2" s="2" t="s">
        <v>82</v>
      </c>
      <c r="F2" s="2">
        <f>FIND(" ",CONCATENATE(TRIM(SUBSTITUTE(D2,"-"," ")),"  "))</f>
        <v>5</v>
      </c>
      <c r="G2" s="2" t="str">
        <f>IF(F2&gt;1,MID(TRIM(D2),1,F2-1)," ")</f>
        <v>1901</v>
      </c>
      <c r="H2" s="2" t="str">
        <f t="shared" ref="H2" si="0">MID(TRIM(D2),F2+1,20)</f>
        <v/>
      </c>
      <c r="I2" s="2">
        <f>FIND("-",CONCATENATE(H2,"-    "))</f>
        <v>1</v>
      </c>
      <c r="J2" s="2">
        <f>FIND(" ",CONCATENATE(TRIM(SUBSTITUTE(E2,"-"," ")),"  "))</f>
        <v>5</v>
      </c>
      <c r="K2" s="2" t="str">
        <f>IF(J2&gt;1,MID(TRIM(E2),1,J2-1)," ")</f>
        <v>1926</v>
      </c>
      <c r="L2" s="2" t="str">
        <f t="shared" ref="L2" si="1">MID(TRIM(E2),J2+1,20)</f>
        <v/>
      </c>
      <c r="M2" s="2">
        <f>FIND("-",CONCATENATE(L2,"-    "))</f>
        <v>1</v>
      </c>
      <c r="N2" s="1" t="s">
        <v>6</v>
      </c>
      <c r="O2" s="2" t="str">
        <f>B2</f>
        <v>Carolan, Rose A.</v>
      </c>
      <c r="P2" s="2" t="str">
        <f t="shared" ref="P2" si="2">TRIM(CONCATENATE(IF(I2&gt;1,CONCATENATE(MID(H2,I2+1,3)," ",MID(H2,1,I2-1),", ")," "),G2))</f>
        <v>1901</v>
      </c>
      <c r="Q2" s="2" t="str">
        <f t="shared" ref="Q2" si="3">TRIM(CONCATENATE(IF(M2&gt;1,CONCATENATE(MID(L2,M2+1,3)," ",MID(L2,1,M2-1),", ")," "),K2))</f>
        <v>1926</v>
      </c>
    </row>
    <row r="3" spans="1:18" s="2" customFormat="1" x14ac:dyDescent="0.25">
      <c r="B3" s="2" t="s">
        <v>83</v>
      </c>
      <c r="C3" s="2" t="s">
        <v>84</v>
      </c>
      <c r="D3" s="2" t="s">
        <v>85</v>
      </c>
      <c r="E3" s="2" t="s">
        <v>86</v>
      </c>
      <c r="F3" s="2">
        <f t="shared" ref="F3:F65" si="4">FIND(" ",CONCATENATE(TRIM(SUBSTITUTE(D3,"-"," ")),"  "))</f>
        <v>5</v>
      </c>
      <c r="G3" s="2" t="str">
        <f t="shared" ref="G3:G65" si="5">IF(F3&gt;1,MID(TRIM(D3),1,F3-1)," ")</f>
        <v>1903</v>
      </c>
      <c r="H3" s="2" t="str">
        <f t="shared" ref="H3:H65" si="6">MID(TRIM(D3),F3+1,20)</f>
        <v/>
      </c>
      <c r="I3" s="2">
        <f t="shared" ref="I3:I65" si="7">FIND("-",CONCATENATE(H3,"-    "))</f>
        <v>1</v>
      </c>
      <c r="J3" s="2">
        <f t="shared" ref="J3:J65" si="8">FIND(" ",CONCATENATE(TRIM(SUBSTITUTE(E3,"-"," ")),"  "))</f>
        <v>5</v>
      </c>
      <c r="K3" s="2" t="str">
        <f t="shared" ref="K3:K65" si="9">IF(J3&gt;1,MID(TRIM(E3),1,J3-1)," ")</f>
        <v>1936</v>
      </c>
      <c r="L3" s="2" t="str">
        <f t="shared" ref="L3:L65" si="10">MID(TRIM(E3),J3+1,20)</f>
        <v/>
      </c>
      <c r="M3" s="2">
        <f t="shared" ref="M3:M65" si="11">FIND("-",CONCATENATE(L3,"-    "))</f>
        <v>1</v>
      </c>
      <c r="N3" s="1" t="s">
        <v>6</v>
      </c>
      <c r="O3" s="2" t="str">
        <f t="shared" ref="O3:O65" si="12">B3</f>
        <v>Christen, Alma L.</v>
      </c>
      <c r="P3" s="2" t="str">
        <f t="shared" ref="P3:P65" si="13">TRIM(CONCATENATE(IF(I3&gt;1,CONCATENATE(MID(H3,I3+1,3)," ",MID(H3,1,I3-1),", ")," "),G3))</f>
        <v>1903</v>
      </c>
      <c r="Q3" s="2" t="str">
        <f t="shared" ref="Q3:Q65" si="14">TRIM(CONCATENATE(IF(M3&gt;1,CONCATENATE(MID(L3,M3+1,3)," ",MID(L3,1,M3-1),", ")," "),K3))</f>
        <v>1936</v>
      </c>
    </row>
    <row r="4" spans="1:18" s="2" customFormat="1" x14ac:dyDescent="0.25">
      <c r="B4" s="2" t="s">
        <v>87</v>
      </c>
      <c r="C4" s="2" t="s">
        <v>88</v>
      </c>
      <c r="D4" s="2" t="s">
        <v>89</v>
      </c>
      <c r="E4" s="2" t="s">
        <v>90</v>
      </c>
      <c r="F4" s="2">
        <f t="shared" si="4"/>
        <v>5</v>
      </c>
      <c r="G4" s="2" t="str">
        <f t="shared" si="5"/>
        <v>1836</v>
      </c>
      <c r="H4" s="2" t="str">
        <f t="shared" si="6"/>
        <v/>
      </c>
      <c r="I4" s="2">
        <f t="shared" si="7"/>
        <v>1</v>
      </c>
      <c r="J4" s="2">
        <f t="shared" si="8"/>
        <v>5</v>
      </c>
      <c r="K4" s="2" t="str">
        <f t="shared" si="9"/>
        <v>1923</v>
      </c>
      <c r="L4" s="2" t="str">
        <f t="shared" si="10"/>
        <v/>
      </c>
      <c r="M4" s="2">
        <f t="shared" si="11"/>
        <v>1</v>
      </c>
      <c r="N4" s="1" t="s">
        <v>6</v>
      </c>
      <c r="O4" s="2" t="str">
        <f t="shared" si="12"/>
        <v>Christen, Anne</v>
      </c>
      <c r="P4" s="2" t="str">
        <f t="shared" si="13"/>
        <v>1836</v>
      </c>
      <c r="Q4" s="2" t="str">
        <f t="shared" si="14"/>
        <v>1923</v>
      </c>
    </row>
    <row r="5" spans="1:18" s="2" customFormat="1" x14ac:dyDescent="0.25">
      <c r="B5" s="2" t="s">
        <v>91</v>
      </c>
      <c r="C5" s="2" t="s">
        <v>92</v>
      </c>
      <c r="D5" s="2" t="s">
        <v>93</v>
      </c>
      <c r="E5" s="2" t="s">
        <v>94</v>
      </c>
      <c r="F5" s="2">
        <f t="shared" si="4"/>
        <v>5</v>
      </c>
      <c r="G5" s="2" t="str">
        <f t="shared" si="5"/>
        <v>1828</v>
      </c>
      <c r="H5" s="2" t="str">
        <f t="shared" si="6"/>
        <v/>
      </c>
      <c r="I5" s="2">
        <f t="shared" si="7"/>
        <v>1</v>
      </c>
      <c r="J5" s="2">
        <f t="shared" si="8"/>
        <v>5</v>
      </c>
      <c r="K5" s="2" t="str">
        <f t="shared" si="9"/>
        <v>1891</v>
      </c>
      <c r="L5" s="2" t="str">
        <f t="shared" si="10"/>
        <v/>
      </c>
      <c r="M5" s="2">
        <f t="shared" si="11"/>
        <v>1</v>
      </c>
      <c r="N5" s="1" t="s">
        <v>6</v>
      </c>
      <c r="O5" s="2" t="str">
        <f t="shared" si="12"/>
        <v>Chrsten, Christen P.</v>
      </c>
      <c r="P5" s="2" t="str">
        <f t="shared" si="13"/>
        <v>1828</v>
      </c>
      <c r="Q5" s="2" t="str">
        <f t="shared" si="14"/>
        <v>1891</v>
      </c>
    </row>
    <row r="6" spans="1:18" s="2" customFormat="1" x14ac:dyDescent="0.25">
      <c r="B6" s="2" t="s">
        <v>95</v>
      </c>
      <c r="C6" s="2" t="s">
        <v>96</v>
      </c>
      <c r="D6" s="2" t="s">
        <v>97</v>
      </c>
      <c r="E6" s="2" t="s">
        <v>98</v>
      </c>
      <c r="F6" s="2">
        <f t="shared" si="4"/>
        <v>5</v>
      </c>
      <c r="G6" s="2" t="str">
        <f t="shared" si="5"/>
        <v>1860</v>
      </c>
      <c r="H6" s="2" t="str">
        <f t="shared" si="6"/>
        <v/>
      </c>
      <c r="I6" s="2">
        <f t="shared" si="7"/>
        <v>1</v>
      </c>
      <c r="J6" s="2">
        <f t="shared" si="8"/>
        <v>5</v>
      </c>
      <c r="K6" s="2" t="str">
        <f t="shared" si="9"/>
        <v>1894</v>
      </c>
      <c r="L6" s="2" t="str">
        <f t="shared" si="10"/>
        <v/>
      </c>
      <c r="M6" s="2">
        <f t="shared" si="11"/>
        <v>1</v>
      </c>
      <c r="N6" s="1" t="s">
        <v>6</v>
      </c>
      <c r="O6" s="2" t="str">
        <f t="shared" si="12"/>
        <v>Dahle, Iver O.</v>
      </c>
      <c r="P6" s="2" t="str">
        <f t="shared" si="13"/>
        <v>1860</v>
      </c>
      <c r="Q6" s="2" t="str">
        <f t="shared" si="14"/>
        <v>1894</v>
      </c>
    </row>
    <row r="7" spans="1:18" s="2" customFormat="1" x14ac:dyDescent="0.25">
      <c r="B7" s="2" t="s">
        <v>99</v>
      </c>
      <c r="C7" s="2" t="s">
        <v>100</v>
      </c>
      <c r="D7" s="2" t="s">
        <v>101</v>
      </c>
      <c r="E7" s="2" t="s">
        <v>102</v>
      </c>
      <c r="F7" s="2">
        <f t="shared" si="4"/>
        <v>5</v>
      </c>
      <c r="G7" s="2" t="str">
        <f t="shared" si="5"/>
        <v>1853</v>
      </c>
      <c r="H7" s="2" t="str">
        <f t="shared" si="6"/>
        <v/>
      </c>
      <c r="I7" s="2">
        <f t="shared" si="7"/>
        <v>1</v>
      </c>
      <c r="J7" s="2">
        <f t="shared" si="8"/>
        <v>5</v>
      </c>
      <c r="K7" s="2" t="str">
        <f t="shared" si="9"/>
        <v>1930</v>
      </c>
      <c r="L7" s="2" t="str">
        <f t="shared" si="10"/>
        <v/>
      </c>
      <c r="M7" s="2">
        <f t="shared" si="11"/>
        <v>1</v>
      </c>
      <c r="N7" s="1" t="s">
        <v>6</v>
      </c>
      <c r="O7" s="2" t="str">
        <f t="shared" si="12"/>
        <v>Desserud, Hans K.</v>
      </c>
      <c r="P7" s="2" t="str">
        <f t="shared" si="13"/>
        <v>1853</v>
      </c>
      <c r="Q7" s="2" t="str">
        <f t="shared" si="14"/>
        <v>1930</v>
      </c>
    </row>
    <row r="8" spans="1:18" s="2" customFormat="1" x14ac:dyDescent="0.25">
      <c r="B8" s="2" t="s">
        <v>103</v>
      </c>
      <c r="C8" s="2" t="s">
        <v>104</v>
      </c>
      <c r="D8" s="2" t="s">
        <v>105</v>
      </c>
      <c r="E8" s="2" t="s">
        <v>106</v>
      </c>
      <c r="F8" s="2">
        <f t="shared" si="4"/>
        <v>5</v>
      </c>
      <c r="G8" s="2" t="str">
        <f t="shared" si="5"/>
        <v>1818</v>
      </c>
      <c r="H8" s="2" t="str">
        <f t="shared" si="6"/>
        <v/>
      </c>
      <c r="I8" s="2">
        <f t="shared" si="7"/>
        <v>1</v>
      </c>
      <c r="J8" s="2">
        <f t="shared" si="8"/>
        <v>5</v>
      </c>
      <c r="K8" s="2" t="str">
        <f t="shared" si="9"/>
        <v>1867</v>
      </c>
      <c r="L8" s="2" t="str">
        <f t="shared" si="10"/>
        <v/>
      </c>
      <c r="M8" s="2">
        <f t="shared" si="11"/>
        <v>1</v>
      </c>
      <c r="N8" s="1" t="s">
        <v>6</v>
      </c>
      <c r="O8" s="2" t="str">
        <f t="shared" si="12"/>
        <v>Egge, Beret</v>
      </c>
      <c r="P8" s="2" t="str">
        <f t="shared" si="13"/>
        <v>1818</v>
      </c>
      <c r="Q8" s="2" t="str">
        <f t="shared" si="14"/>
        <v>1867</v>
      </c>
    </row>
    <row r="9" spans="1:18" s="2" customFormat="1" x14ac:dyDescent="0.25">
      <c r="B9" s="2" t="s">
        <v>107</v>
      </c>
      <c r="C9" s="2" t="s">
        <v>108</v>
      </c>
      <c r="D9" s="2" t="s">
        <v>109</v>
      </c>
      <c r="E9" s="2" t="s">
        <v>110</v>
      </c>
      <c r="F9" s="2">
        <f t="shared" si="4"/>
        <v>5</v>
      </c>
      <c r="G9" s="2" t="str">
        <f t="shared" si="5"/>
        <v>1815</v>
      </c>
      <c r="H9" s="2" t="str">
        <f t="shared" si="6"/>
        <v/>
      </c>
      <c r="I9" s="2">
        <f t="shared" si="7"/>
        <v>1</v>
      </c>
      <c r="J9" s="2">
        <f t="shared" si="8"/>
        <v>5</v>
      </c>
      <c r="K9" s="2" t="str">
        <f t="shared" si="9"/>
        <v>1887</v>
      </c>
      <c r="L9" s="2" t="str">
        <f t="shared" si="10"/>
        <v/>
      </c>
      <c r="M9" s="2">
        <f t="shared" si="11"/>
        <v>1</v>
      </c>
      <c r="N9" s="1" t="s">
        <v>6</v>
      </c>
      <c r="O9" s="2" t="str">
        <f t="shared" si="12"/>
        <v>Egge, Erik G.</v>
      </c>
      <c r="P9" s="2" t="str">
        <f t="shared" si="13"/>
        <v>1815</v>
      </c>
      <c r="Q9" s="2" t="str">
        <f t="shared" si="14"/>
        <v>1887</v>
      </c>
    </row>
    <row r="10" spans="1:18" s="2" customFormat="1" x14ac:dyDescent="0.25">
      <c r="B10" s="2" t="s">
        <v>111</v>
      </c>
      <c r="C10" s="2" t="s">
        <v>112</v>
      </c>
      <c r="D10" s="2" t="s">
        <v>113</v>
      </c>
      <c r="E10" s="2" t="s">
        <v>102</v>
      </c>
      <c r="F10" s="2">
        <f t="shared" si="4"/>
        <v>5</v>
      </c>
      <c r="G10" s="2" t="str">
        <f t="shared" si="5"/>
        <v>1912</v>
      </c>
      <c r="H10" s="2" t="str">
        <f t="shared" si="6"/>
        <v/>
      </c>
      <c r="I10" s="2">
        <f t="shared" si="7"/>
        <v>1</v>
      </c>
      <c r="J10" s="2">
        <f t="shared" si="8"/>
        <v>5</v>
      </c>
      <c r="K10" s="2" t="str">
        <f t="shared" si="9"/>
        <v>1930</v>
      </c>
      <c r="L10" s="2" t="str">
        <f t="shared" si="10"/>
        <v/>
      </c>
      <c r="M10" s="2">
        <f t="shared" si="11"/>
        <v>1</v>
      </c>
      <c r="N10" s="1" t="s">
        <v>6</v>
      </c>
      <c r="O10" s="2" t="str">
        <f t="shared" si="12"/>
        <v>Engbertson, Emma M.</v>
      </c>
      <c r="P10" s="2" t="str">
        <f t="shared" si="13"/>
        <v>1912</v>
      </c>
      <c r="Q10" s="2" t="str">
        <f t="shared" si="14"/>
        <v>1930</v>
      </c>
    </row>
    <row r="11" spans="1:18" s="2" customFormat="1" x14ac:dyDescent="0.25">
      <c r="B11" s="2" t="s">
        <v>114</v>
      </c>
      <c r="C11" s="2" t="s">
        <v>115</v>
      </c>
      <c r="D11" s="2" t="s">
        <v>116</v>
      </c>
      <c r="E11" s="2" t="s">
        <v>117</v>
      </c>
      <c r="F11" s="2">
        <f t="shared" si="4"/>
        <v>5</v>
      </c>
      <c r="G11" s="2" t="str">
        <f t="shared" si="5"/>
        <v>1907</v>
      </c>
      <c r="H11" s="2" t="str">
        <f t="shared" si="6"/>
        <v/>
      </c>
      <c r="I11" s="2">
        <f t="shared" si="7"/>
        <v>1</v>
      </c>
      <c r="J11" s="2">
        <f t="shared" si="8"/>
        <v>5</v>
      </c>
      <c r="K11" s="2" t="str">
        <f t="shared" si="9"/>
        <v>1932</v>
      </c>
      <c r="L11" s="2" t="str">
        <f t="shared" si="10"/>
        <v/>
      </c>
      <c r="M11" s="2">
        <f t="shared" si="11"/>
        <v>1</v>
      </c>
      <c r="N11" s="1" t="s">
        <v>6</v>
      </c>
      <c r="O11" s="2" t="str">
        <f t="shared" si="12"/>
        <v>Engbretson, Gladys R.</v>
      </c>
      <c r="P11" s="2" t="str">
        <f t="shared" si="13"/>
        <v>1907</v>
      </c>
      <c r="Q11" s="2" t="str">
        <f t="shared" si="14"/>
        <v>1932</v>
      </c>
    </row>
    <row r="12" spans="1:18" s="2" customFormat="1" x14ac:dyDescent="0.25">
      <c r="B12" s="2" t="s">
        <v>118</v>
      </c>
      <c r="C12" s="2" t="s">
        <v>92</v>
      </c>
      <c r="D12" s="2" t="s">
        <v>119</v>
      </c>
      <c r="E12" s="2" t="s">
        <v>120</v>
      </c>
      <c r="F12" s="2">
        <f t="shared" si="4"/>
        <v>5</v>
      </c>
      <c r="G12" s="2" t="str">
        <f t="shared" si="5"/>
        <v>1857</v>
      </c>
      <c r="H12" s="2" t="str">
        <f t="shared" si="6"/>
        <v/>
      </c>
      <c r="I12" s="2">
        <f t="shared" si="7"/>
        <v>1</v>
      </c>
      <c r="J12" s="2">
        <f t="shared" si="8"/>
        <v>5</v>
      </c>
      <c r="K12" s="2" t="str">
        <f t="shared" si="9"/>
        <v>1929</v>
      </c>
      <c r="L12" s="2" t="str">
        <f t="shared" si="10"/>
        <v/>
      </c>
      <c r="M12" s="2">
        <f t="shared" si="11"/>
        <v>1</v>
      </c>
      <c r="N12" s="1" t="s">
        <v>6</v>
      </c>
      <c r="O12" s="2" t="str">
        <f t="shared" si="12"/>
        <v>Engen, Bertha</v>
      </c>
      <c r="P12" s="2" t="str">
        <f t="shared" si="13"/>
        <v>1857</v>
      </c>
      <c r="Q12" s="2" t="str">
        <f t="shared" si="14"/>
        <v>1929</v>
      </c>
    </row>
    <row r="13" spans="1:18" s="2" customFormat="1" x14ac:dyDescent="0.25">
      <c r="B13" s="2" t="s">
        <v>121</v>
      </c>
      <c r="C13" s="2" t="s">
        <v>112</v>
      </c>
      <c r="D13" s="2" t="s">
        <v>122</v>
      </c>
      <c r="E13" s="2" t="s">
        <v>812</v>
      </c>
      <c r="F13" s="2">
        <f t="shared" si="4"/>
        <v>5</v>
      </c>
      <c r="G13" s="2" t="str">
        <f t="shared" si="5"/>
        <v>1883</v>
      </c>
      <c r="H13" s="2" t="str">
        <f t="shared" si="6"/>
        <v>23-Aug</v>
      </c>
      <c r="I13" s="2">
        <f t="shared" si="7"/>
        <v>3</v>
      </c>
      <c r="J13" s="2">
        <f t="shared" si="8"/>
        <v>5</v>
      </c>
      <c r="K13" s="2" t="str">
        <f t="shared" si="9"/>
        <v>1906</v>
      </c>
      <c r="L13" s="2" t="str">
        <f t="shared" si="10"/>
        <v>5-Sep</v>
      </c>
      <c r="M13" s="2">
        <f t="shared" si="11"/>
        <v>2</v>
      </c>
      <c r="N13" s="1" t="s">
        <v>6</v>
      </c>
      <c r="O13" s="2" t="str">
        <f t="shared" si="12"/>
        <v>Engen, Clara M.</v>
      </c>
      <c r="P13" s="2" t="str">
        <f t="shared" si="13"/>
        <v>Aug 23, 1883</v>
      </c>
      <c r="Q13" s="2" t="str">
        <f t="shared" si="14"/>
        <v>Sep 5, 1906</v>
      </c>
    </row>
    <row r="14" spans="1:18" s="2" customFormat="1" x14ac:dyDescent="0.25">
      <c r="B14" s="2" t="s">
        <v>123</v>
      </c>
      <c r="C14" s="2" t="s">
        <v>92</v>
      </c>
      <c r="D14" s="2" t="s">
        <v>124</v>
      </c>
      <c r="E14" s="2" t="s">
        <v>125</v>
      </c>
      <c r="F14" s="2">
        <f t="shared" si="4"/>
        <v>5</v>
      </c>
      <c r="G14" s="2" t="str">
        <f t="shared" si="5"/>
        <v>1872</v>
      </c>
      <c r="H14" s="2" t="str">
        <f t="shared" si="6"/>
        <v>12-Sep</v>
      </c>
      <c r="I14" s="2">
        <f t="shared" si="7"/>
        <v>3</v>
      </c>
      <c r="J14" s="2">
        <f t="shared" si="8"/>
        <v>5</v>
      </c>
      <c r="K14" s="2" t="str">
        <f t="shared" si="9"/>
        <v>1935</v>
      </c>
      <c r="L14" s="2" t="str">
        <f t="shared" si="10"/>
        <v>20-Jun</v>
      </c>
      <c r="M14" s="2">
        <f t="shared" si="11"/>
        <v>3</v>
      </c>
      <c r="N14" s="1" t="s">
        <v>6</v>
      </c>
      <c r="O14" s="2" t="str">
        <f t="shared" si="12"/>
        <v>Engen, Helmer A.</v>
      </c>
      <c r="P14" s="2" t="str">
        <f t="shared" si="13"/>
        <v>Sep 12, 1872</v>
      </c>
      <c r="Q14" s="2" t="str">
        <f t="shared" si="14"/>
        <v>Jun 20, 1935</v>
      </c>
    </row>
    <row r="15" spans="1:18" s="2" customFormat="1" x14ac:dyDescent="0.25">
      <c r="B15" s="2" t="s">
        <v>126</v>
      </c>
      <c r="C15" s="2" t="s">
        <v>127</v>
      </c>
      <c r="D15" s="2" t="s">
        <v>128</v>
      </c>
      <c r="E15" s="2" t="s">
        <v>129</v>
      </c>
      <c r="F15" s="2">
        <f t="shared" si="4"/>
        <v>5</v>
      </c>
      <c r="G15" s="2" t="str">
        <f t="shared" si="5"/>
        <v>1875</v>
      </c>
      <c r="H15" s="2" t="str">
        <f t="shared" si="6"/>
        <v>24-Jun</v>
      </c>
      <c r="I15" s="2">
        <f t="shared" si="7"/>
        <v>3</v>
      </c>
      <c r="J15" s="2">
        <f t="shared" si="8"/>
        <v>5</v>
      </c>
      <c r="K15" s="2" t="str">
        <f t="shared" si="9"/>
        <v>1935</v>
      </c>
      <c r="L15" s="2" t="str">
        <f t="shared" si="10"/>
        <v>25-Dec</v>
      </c>
      <c r="M15" s="2">
        <f t="shared" si="11"/>
        <v>3</v>
      </c>
      <c r="N15" s="1" t="s">
        <v>6</v>
      </c>
      <c r="O15" s="2" t="str">
        <f t="shared" si="12"/>
        <v>Engen, Nickolai S.</v>
      </c>
      <c r="P15" s="2" t="str">
        <f t="shared" si="13"/>
        <v>Jun 24, 1875</v>
      </c>
      <c r="Q15" s="2" t="str">
        <f t="shared" si="14"/>
        <v>Dec 25, 1935</v>
      </c>
    </row>
    <row r="16" spans="1:18" s="2" customFormat="1" x14ac:dyDescent="0.25">
      <c r="B16" s="2" t="s">
        <v>130</v>
      </c>
      <c r="C16" s="2" t="s">
        <v>131</v>
      </c>
      <c r="D16" s="2" t="s">
        <v>132</v>
      </c>
      <c r="E16" s="2" t="s">
        <v>133</v>
      </c>
      <c r="F16" s="2">
        <f t="shared" si="4"/>
        <v>5</v>
      </c>
      <c r="G16" s="2" t="str">
        <f t="shared" si="5"/>
        <v>1856</v>
      </c>
      <c r="H16" s="2" t="str">
        <f t="shared" si="6"/>
        <v/>
      </c>
      <c r="I16" s="2">
        <f t="shared" si="7"/>
        <v>1</v>
      </c>
      <c r="J16" s="2">
        <f t="shared" si="8"/>
        <v>5</v>
      </c>
      <c r="K16" s="2" t="str">
        <f t="shared" si="9"/>
        <v>1920</v>
      </c>
      <c r="L16" s="2" t="str">
        <f t="shared" si="10"/>
        <v/>
      </c>
      <c r="M16" s="2">
        <f t="shared" si="11"/>
        <v>1</v>
      </c>
      <c r="N16" s="1" t="s">
        <v>6</v>
      </c>
      <c r="O16" s="2" t="str">
        <f t="shared" si="12"/>
        <v>Enger, L. M.</v>
      </c>
      <c r="P16" s="2" t="str">
        <f t="shared" si="13"/>
        <v>1856</v>
      </c>
      <c r="Q16" s="2" t="str">
        <f t="shared" si="14"/>
        <v>1920</v>
      </c>
    </row>
    <row r="17" spans="2:17" s="2" customFormat="1" x14ac:dyDescent="0.25">
      <c r="B17" s="2" t="s">
        <v>134</v>
      </c>
      <c r="C17" s="2" t="s">
        <v>135</v>
      </c>
      <c r="D17" s="2" t="s">
        <v>136</v>
      </c>
      <c r="E17" s="2" t="s">
        <v>137</v>
      </c>
      <c r="F17" s="2">
        <f t="shared" si="4"/>
        <v>5</v>
      </c>
      <c r="G17" s="2" t="str">
        <f t="shared" si="5"/>
        <v>1895</v>
      </c>
      <c r="H17" s="2" t="str">
        <f t="shared" si="6"/>
        <v>19-Jul</v>
      </c>
      <c r="I17" s="2">
        <f t="shared" si="7"/>
        <v>3</v>
      </c>
      <c r="J17" s="2">
        <f t="shared" si="8"/>
        <v>5</v>
      </c>
      <c r="K17" s="2" t="str">
        <f t="shared" si="9"/>
        <v>1933</v>
      </c>
      <c r="L17" s="2" t="str">
        <f t="shared" si="10"/>
        <v>12-Nov</v>
      </c>
      <c r="M17" s="2">
        <f t="shared" si="11"/>
        <v>3</v>
      </c>
      <c r="N17" s="1" t="s">
        <v>6</v>
      </c>
      <c r="O17" s="2" t="str">
        <f t="shared" si="12"/>
        <v>Erickson, Edwin S.</v>
      </c>
      <c r="P17" s="2" t="str">
        <f t="shared" si="13"/>
        <v>Jul 19, 1895</v>
      </c>
      <c r="Q17" s="2" t="str">
        <f t="shared" si="14"/>
        <v>Nov 12, 1933</v>
      </c>
    </row>
    <row r="18" spans="2:17" s="2" customFormat="1" x14ac:dyDescent="0.25">
      <c r="B18" s="2" t="s">
        <v>138</v>
      </c>
      <c r="C18" s="2" t="s">
        <v>139</v>
      </c>
      <c r="D18" s="2" t="s">
        <v>140</v>
      </c>
      <c r="E18" s="2" t="s">
        <v>81</v>
      </c>
      <c r="F18" s="2">
        <f t="shared" si="4"/>
        <v>5</v>
      </c>
      <c r="G18" s="2" t="str">
        <f t="shared" si="5"/>
        <v>1832</v>
      </c>
      <c r="H18" s="2" t="str">
        <f t="shared" si="6"/>
        <v/>
      </c>
      <c r="I18" s="2">
        <f t="shared" si="7"/>
        <v>1</v>
      </c>
      <c r="J18" s="2">
        <f t="shared" si="8"/>
        <v>5</v>
      </c>
      <c r="K18" s="2" t="str">
        <f t="shared" si="9"/>
        <v>1901</v>
      </c>
      <c r="L18" s="2" t="str">
        <f t="shared" si="10"/>
        <v/>
      </c>
      <c r="M18" s="2">
        <f t="shared" si="11"/>
        <v>1</v>
      </c>
      <c r="N18" s="1" t="s">
        <v>6</v>
      </c>
      <c r="O18" s="2" t="str">
        <f t="shared" si="12"/>
        <v>Evenson, Cathrine</v>
      </c>
      <c r="P18" s="2" t="str">
        <f t="shared" si="13"/>
        <v>1832</v>
      </c>
      <c r="Q18" s="2" t="str">
        <f t="shared" si="14"/>
        <v>1901</v>
      </c>
    </row>
    <row r="19" spans="2:17" s="2" customFormat="1" x14ac:dyDescent="0.25">
      <c r="B19" s="2" t="s">
        <v>141</v>
      </c>
      <c r="C19" s="2" t="s">
        <v>108</v>
      </c>
      <c r="D19" s="2" t="s">
        <v>109</v>
      </c>
      <c r="E19" s="2" t="s">
        <v>110</v>
      </c>
      <c r="F19" s="2">
        <f t="shared" si="4"/>
        <v>5</v>
      </c>
      <c r="G19" s="2" t="str">
        <f t="shared" si="5"/>
        <v>1815</v>
      </c>
      <c r="H19" s="2" t="str">
        <f t="shared" si="6"/>
        <v/>
      </c>
      <c r="I19" s="2">
        <f t="shared" si="7"/>
        <v>1</v>
      </c>
      <c r="J19" s="2">
        <f t="shared" si="8"/>
        <v>5</v>
      </c>
      <c r="K19" s="2" t="str">
        <f t="shared" si="9"/>
        <v>1887</v>
      </c>
      <c r="L19" s="2" t="str">
        <f t="shared" si="10"/>
        <v/>
      </c>
      <c r="M19" s="2">
        <f t="shared" si="11"/>
        <v>1</v>
      </c>
      <c r="N19" s="1" t="s">
        <v>6</v>
      </c>
      <c r="O19" s="2" t="str">
        <f t="shared" si="12"/>
        <v>Evenson, John</v>
      </c>
      <c r="P19" s="2" t="str">
        <f t="shared" si="13"/>
        <v>1815</v>
      </c>
      <c r="Q19" s="2" t="str">
        <f t="shared" si="14"/>
        <v>1887</v>
      </c>
    </row>
    <row r="20" spans="2:17" s="2" customFormat="1" x14ac:dyDescent="0.25">
      <c r="B20" s="2" t="s">
        <v>142</v>
      </c>
      <c r="C20" s="2" t="s">
        <v>143</v>
      </c>
      <c r="D20" s="2" t="s">
        <v>144</v>
      </c>
      <c r="E20" s="2" t="s">
        <v>145</v>
      </c>
      <c r="F20" s="2">
        <f t="shared" si="4"/>
        <v>5</v>
      </c>
      <c r="G20" s="2" t="str">
        <f t="shared" si="5"/>
        <v>1843</v>
      </c>
      <c r="H20" s="2" t="str">
        <f t="shared" si="6"/>
        <v>22-Jan</v>
      </c>
      <c r="I20" s="2">
        <f t="shared" si="7"/>
        <v>3</v>
      </c>
      <c r="J20" s="2">
        <f t="shared" si="8"/>
        <v>5</v>
      </c>
      <c r="K20" s="2" t="str">
        <f t="shared" si="9"/>
        <v>1929</v>
      </c>
      <c r="L20" s="2" t="str">
        <f t="shared" si="10"/>
        <v>12-May</v>
      </c>
      <c r="M20" s="2">
        <f t="shared" si="11"/>
        <v>3</v>
      </c>
      <c r="N20" s="1" t="s">
        <v>6</v>
      </c>
      <c r="O20" s="2" t="str">
        <f t="shared" si="12"/>
        <v>Fjose, Helga</v>
      </c>
      <c r="P20" s="2" t="str">
        <f t="shared" si="13"/>
        <v>Jan 22, 1843</v>
      </c>
      <c r="Q20" s="2" t="str">
        <f t="shared" si="14"/>
        <v>May 12, 1929</v>
      </c>
    </row>
    <row r="21" spans="2:17" s="2" customFormat="1" x14ac:dyDescent="0.25">
      <c r="B21" s="2" t="s">
        <v>146</v>
      </c>
      <c r="C21" s="2" t="s">
        <v>147</v>
      </c>
      <c r="D21" s="2" t="s">
        <v>148</v>
      </c>
      <c r="E21" s="2" t="s">
        <v>149</v>
      </c>
      <c r="F21" s="2">
        <f t="shared" si="4"/>
        <v>5</v>
      </c>
      <c r="G21" s="2" t="str">
        <f t="shared" si="5"/>
        <v>1832</v>
      </c>
      <c r="H21" s="2" t="str">
        <f t="shared" si="6"/>
        <v>02-May</v>
      </c>
      <c r="I21" s="2">
        <f t="shared" si="7"/>
        <v>3</v>
      </c>
      <c r="J21" s="2">
        <f t="shared" si="8"/>
        <v>5</v>
      </c>
      <c r="K21" s="2" t="str">
        <f t="shared" si="9"/>
        <v>1914</v>
      </c>
      <c r="L21" s="2" t="str">
        <f t="shared" si="10"/>
        <v>21-Dec</v>
      </c>
      <c r="M21" s="2">
        <f t="shared" si="11"/>
        <v>3</v>
      </c>
      <c r="N21" s="1" t="s">
        <v>6</v>
      </c>
      <c r="O21" s="2" t="str">
        <f t="shared" si="12"/>
        <v>Fjose, Niels M.</v>
      </c>
      <c r="P21" s="2" t="str">
        <f t="shared" si="13"/>
        <v>May 02, 1832</v>
      </c>
      <c r="Q21" s="2" t="str">
        <f t="shared" si="14"/>
        <v>Dec 21, 1914</v>
      </c>
    </row>
    <row r="22" spans="2:17" s="2" customFormat="1" x14ac:dyDescent="0.25">
      <c r="B22" s="2" t="s">
        <v>150</v>
      </c>
      <c r="C22" s="2" t="s">
        <v>151</v>
      </c>
      <c r="D22" s="2" t="s">
        <v>152</v>
      </c>
      <c r="E22" s="2" t="s">
        <v>153</v>
      </c>
      <c r="F22" s="2">
        <f t="shared" si="4"/>
        <v>5</v>
      </c>
      <c r="G22" s="2" t="str">
        <f t="shared" si="5"/>
        <v>1870</v>
      </c>
      <c r="H22" s="2" t="str">
        <f t="shared" si="6"/>
        <v>17-May</v>
      </c>
      <c r="I22" s="2">
        <f t="shared" si="7"/>
        <v>3</v>
      </c>
      <c r="J22" s="2">
        <f t="shared" si="8"/>
        <v>5</v>
      </c>
      <c r="K22" s="2" t="str">
        <f t="shared" si="9"/>
        <v>1923</v>
      </c>
      <c r="L22" s="2" t="str">
        <f t="shared" si="10"/>
        <v>13-Feb</v>
      </c>
      <c r="M22" s="2">
        <f t="shared" si="11"/>
        <v>3</v>
      </c>
      <c r="N22" s="1" t="s">
        <v>6</v>
      </c>
      <c r="O22" s="2" t="str">
        <f t="shared" si="12"/>
        <v>Fjose, Olaf</v>
      </c>
      <c r="P22" s="2" t="str">
        <f t="shared" si="13"/>
        <v>May 17, 1870</v>
      </c>
      <c r="Q22" s="2" t="str">
        <f t="shared" si="14"/>
        <v>Feb 13, 1923</v>
      </c>
    </row>
    <row r="23" spans="2:17" s="2" customFormat="1" x14ac:dyDescent="0.25">
      <c r="B23" s="2" t="s">
        <v>154</v>
      </c>
      <c r="C23" s="2" t="s">
        <v>155</v>
      </c>
      <c r="D23" s="2" t="s">
        <v>156</v>
      </c>
      <c r="E23" s="2" t="s">
        <v>157</v>
      </c>
      <c r="F23" s="2">
        <f t="shared" si="4"/>
        <v>5</v>
      </c>
      <c r="G23" s="2" t="str">
        <f t="shared" si="5"/>
        <v>1831</v>
      </c>
      <c r="H23" s="2" t="str">
        <f t="shared" si="6"/>
        <v/>
      </c>
      <c r="I23" s="2">
        <f t="shared" si="7"/>
        <v>1</v>
      </c>
      <c r="J23" s="2">
        <f t="shared" si="8"/>
        <v>5</v>
      </c>
      <c r="K23" s="2" t="str">
        <f t="shared" si="9"/>
        <v>1912</v>
      </c>
      <c r="L23" s="2" t="str">
        <f t="shared" si="10"/>
        <v/>
      </c>
      <c r="M23" s="2">
        <f t="shared" si="11"/>
        <v>1</v>
      </c>
      <c r="N23" s="1" t="s">
        <v>6</v>
      </c>
      <c r="O23" s="2" t="str">
        <f t="shared" si="12"/>
        <v xml:space="preserve">Kaalien, Kristi    </v>
      </c>
      <c r="P23" s="2" t="str">
        <f t="shared" si="13"/>
        <v>1831</v>
      </c>
      <c r="Q23" s="2" t="str">
        <f t="shared" si="14"/>
        <v>1912</v>
      </c>
    </row>
    <row r="24" spans="2:17" s="2" customFormat="1" x14ac:dyDescent="0.25">
      <c r="B24" s="2" t="s">
        <v>158</v>
      </c>
      <c r="C24" s="2" t="s">
        <v>159</v>
      </c>
      <c r="D24" s="2" t="s">
        <v>160</v>
      </c>
      <c r="E24" s="2" t="s">
        <v>161</v>
      </c>
      <c r="F24" s="2">
        <f t="shared" si="4"/>
        <v>5</v>
      </c>
      <c r="G24" s="2" t="str">
        <f t="shared" si="5"/>
        <v>1852</v>
      </c>
      <c r="H24" s="2" t="str">
        <f t="shared" si="6"/>
        <v/>
      </c>
      <c r="I24" s="2">
        <f t="shared" si="7"/>
        <v>1</v>
      </c>
      <c r="J24" s="2">
        <f t="shared" si="8"/>
        <v>5</v>
      </c>
      <c r="K24" s="2" t="str">
        <f t="shared" si="9"/>
        <v>1894</v>
      </c>
      <c r="L24" s="2" t="str">
        <f t="shared" si="10"/>
        <v/>
      </c>
      <c r="M24" s="2">
        <f t="shared" si="11"/>
        <v>1</v>
      </c>
      <c r="N24" s="1" t="s">
        <v>6</v>
      </c>
      <c r="O24" s="2" t="str">
        <f t="shared" si="12"/>
        <v xml:space="preserve">Nelson, Ashjorn L.   </v>
      </c>
      <c r="P24" s="2" t="str">
        <f t="shared" si="13"/>
        <v>1852</v>
      </c>
      <c r="Q24" s="2" t="str">
        <f t="shared" si="14"/>
        <v>1894</v>
      </c>
    </row>
    <row r="25" spans="2:17" s="2" customFormat="1" x14ac:dyDescent="0.25">
      <c r="B25" s="2" t="s">
        <v>162</v>
      </c>
      <c r="C25" s="2" t="s">
        <v>163</v>
      </c>
      <c r="D25" s="2" t="s">
        <v>164</v>
      </c>
      <c r="E25" s="2" t="s">
        <v>165</v>
      </c>
      <c r="F25" s="2">
        <f t="shared" si="4"/>
        <v>6</v>
      </c>
      <c r="G25" s="2" t="str">
        <f t="shared" si="5"/>
        <v>1905`</v>
      </c>
      <c r="H25" s="2" t="str">
        <f t="shared" si="6"/>
        <v/>
      </c>
      <c r="I25" s="2">
        <f t="shared" si="7"/>
        <v>1</v>
      </c>
      <c r="J25" s="2">
        <f t="shared" si="8"/>
        <v>5</v>
      </c>
      <c r="K25" s="2" t="str">
        <f t="shared" si="9"/>
        <v>1931</v>
      </c>
      <c r="L25" s="2" t="str">
        <f t="shared" si="10"/>
        <v/>
      </c>
      <c r="M25" s="2">
        <f t="shared" si="11"/>
        <v>1</v>
      </c>
      <c r="N25" s="1" t="s">
        <v>6</v>
      </c>
      <c r="O25" s="2" t="str">
        <f t="shared" si="12"/>
        <v xml:space="preserve">Nelson, Jesse L.     </v>
      </c>
      <c r="P25" s="2" t="str">
        <f t="shared" si="13"/>
        <v>1905`</v>
      </c>
      <c r="Q25" s="2" t="str">
        <f t="shared" si="14"/>
        <v>1931</v>
      </c>
    </row>
    <row r="26" spans="2:17" s="2" customFormat="1" x14ac:dyDescent="0.25">
      <c r="B26" s="2" t="s">
        <v>166</v>
      </c>
      <c r="C26" s="2" t="s">
        <v>167</v>
      </c>
      <c r="D26" s="2" t="s">
        <v>168</v>
      </c>
      <c r="E26" s="2" t="s">
        <v>169</v>
      </c>
      <c r="F26" s="2">
        <f t="shared" si="4"/>
        <v>5</v>
      </c>
      <c r="G26" s="2" t="str">
        <f t="shared" si="5"/>
        <v>1853</v>
      </c>
      <c r="H26" s="2" t="str">
        <f t="shared" si="6"/>
        <v/>
      </c>
      <c r="I26" s="2">
        <f t="shared" si="7"/>
        <v>1</v>
      </c>
      <c r="J26" s="2">
        <f t="shared" si="8"/>
        <v>5</v>
      </c>
      <c r="K26" s="2" t="str">
        <f t="shared" si="9"/>
        <v>1892</v>
      </c>
      <c r="L26" s="2" t="str">
        <f t="shared" si="10"/>
        <v/>
      </c>
      <c r="M26" s="2">
        <f t="shared" si="11"/>
        <v>1</v>
      </c>
      <c r="N26" s="1" t="s">
        <v>6</v>
      </c>
      <c r="O26" s="2" t="str">
        <f t="shared" si="12"/>
        <v xml:space="preserve">Nelson, Randi        </v>
      </c>
      <c r="P26" s="2" t="str">
        <f t="shared" si="13"/>
        <v>1853</v>
      </c>
      <c r="Q26" s="2" t="str">
        <f t="shared" si="14"/>
        <v>1892</v>
      </c>
    </row>
    <row r="27" spans="2:17" s="2" customFormat="1" x14ac:dyDescent="0.25">
      <c r="B27" s="2" t="s">
        <v>170</v>
      </c>
      <c r="C27" s="2" t="s">
        <v>171</v>
      </c>
      <c r="D27" s="2" t="s">
        <v>172</v>
      </c>
      <c r="E27" s="2" t="s">
        <v>173</v>
      </c>
      <c r="F27" s="2">
        <f t="shared" si="4"/>
        <v>5</v>
      </c>
      <c r="G27" s="2" t="str">
        <f t="shared" si="5"/>
        <v>1801</v>
      </c>
      <c r="H27" s="2" t="str">
        <f t="shared" si="6"/>
        <v/>
      </c>
      <c r="I27" s="2">
        <f t="shared" si="7"/>
        <v>1</v>
      </c>
      <c r="J27" s="2">
        <f t="shared" si="8"/>
        <v>5</v>
      </c>
      <c r="K27" s="2" t="str">
        <f t="shared" si="9"/>
        <v>1922</v>
      </c>
      <c r="L27" s="2" t="str">
        <f t="shared" si="10"/>
        <v/>
      </c>
      <c r="M27" s="2">
        <f t="shared" si="11"/>
        <v>1</v>
      </c>
      <c r="N27" s="1" t="s">
        <v>6</v>
      </c>
      <c r="O27" s="2" t="str">
        <f t="shared" si="12"/>
        <v xml:space="preserve">Ness, Helga O.       </v>
      </c>
      <c r="P27" s="2" t="str">
        <f t="shared" si="13"/>
        <v>1801</v>
      </c>
      <c r="Q27" s="2" t="str">
        <f t="shared" si="14"/>
        <v>1922</v>
      </c>
    </row>
    <row r="28" spans="2:17" s="2" customFormat="1" x14ac:dyDescent="0.25">
      <c r="B28" s="2" t="s">
        <v>174</v>
      </c>
      <c r="C28" s="2" t="s">
        <v>175</v>
      </c>
      <c r="D28" s="2" t="s">
        <v>176</v>
      </c>
      <c r="E28" s="2" t="s">
        <v>177</v>
      </c>
      <c r="F28" s="2">
        <f t="shared" si="4"/>
        <v>5</v>
      </c>
      <c r="G28" s="2" t="str">
        <f t="shared" si="5"/>
        <v>1817</v>
      </c>
      <c r="H28" s="2" t="str">
        <f t="shared" si="6"/>
        <v/>
      </c>
      <c r="I28" s="2">
        <f t="shared" si="7"/>
        <v>1</v>
      </c>
      <c r="J28" s="2">
        <f t="shared" si="8"/>
        <v>5</v>
      </c>
      <c r="K28" s="2" t="str">
        <f t="shared" si="9"/>
        <v>1888</v>
      </c>
      <c r="L28" s="2" t="str">
        <f t="shared" si="10"/>
        <v/>
      </c>
      <c r="M28" s="2">
        <f t="shared" si="11"/>
        <v>1</v>
      </c>
      <c r="N28" s="1" t="s">
        <v>6</v>
      </c>
      <c r="O28" s="2" t="str">
        <f t="shared" si="12"/>
        <v xml:space="preserve">Oakland, Ragnhild   </v>
      </c>
      <c r="P28" s="2" t="str">
        <f t="shared" si="13"/>
        <v>1817</v>
      </c>
      <c r="Q28" s="2" t="str">
        <f t="shared" si="14"/>
        <v>1888</v>
      </c>
    </row>
    <row r="29" spans="2:17" s="2" customFormat="1" x14ac:dyDescent="0.25">
      <c r="B29" s="2" t="s">
        <v>178</v>
      </c>
      <c r="C29" s="2" t="s">
        <v>179</v>
      </c>
      <c r="D29" s="2" t="s">
        <v>180</v>
      </c>
      <c r="E29" s="2" t="s">
        <v>181</v>
      </c>
      <c r="F29" s="2">
        <f t="shared" si="4"/>
        <v>5</v>
      </c>
      <c r="G29" s="2" t="str">
        <f t="shared" si="5"/>
        <v>1837</v>
      </c>
      <c r="H29" s="2" t="str">
        <f t="shared" si="6"/>
        <v>Dec 1</v>
      </c>
      <c r="I29" s="2">
        <f t="shared" si="7"/>
        <v>6</v>
      </c>
      <c r="J29" s="2">
        <f t="shared" si="8"/>
        <v>5</v>
      </c>
      <c r="K29" s="2" t="str">
        <f t="shared" si="9"/>
        <v>1911</v>
      </c>
      <c r="L29" s="2" t="str">
        <f t="shared" si="10"/>
        <v>Apr 30</v>
      </c>
      <c r="M29" s="2">
        <f t="shared" si="11"/>
        <v>7</v>
      </c>
      <c r="N29" s="1" t="s">
        <v>6</v>
      </c>
      <c r="O29" s="2" t="str">
        <f t="shared" si="12"/>
        <v xml:space="preserve">Oen, Borgine H.     </v>
      </c>
      <c r="P29" s="2" t="str">
        <f t="shared" si="13"/>
        <v>Dec 1, 1837</v>
      </c>
      <c r="Q29" s="2" t="str">
        <f t="shared" si="14"/>
        <v>Apr 30, 1911</v>
      </c>
    </row>
    <row r="30" spans="2:17" s="2" customFormat="1" x14ac:dyDescent="0.25">
      <c r="B30" s="2" t="s">
        <v>182</v>
      </c>
      <c r="C30" s="2" t="s">
        <v>183</v>
      </c>
      <c r="D30" s="2" t="s">
        <v>184</v>
      </c>
      <c r="E30" s="2" t="s">
        <v>185</v>
      </c>
      <c r="F30" s="2">
        <f t="shared" si="4"/>
        <v>5</v>
      </c>
      <c r="G30" s="2" t="str">
        <f t="shared" si="5"/>
        <v>1833</v>
      </c>
      <c r="H30" s="2" t="str">
        <f t="shared" si="6"/>
        <v>May 9</v>
      </c>
      <c r="I30" s="2">
        <f t="shared" si="7"/>
        <v>6</v>
      </c>
      <c r="J30" s="2">
        <f t="shared" si="8"/>
        <v>5</v>
      </c>
      <c r="K30" s="2" t="str">
        <f t="shared" si="9"/>
        <v>1920</v>
      </c>
      <c r="L30" s="2" t="str">
        <f t="shared" si="10"/>
        <v>Mar 8</v>
      </c>
      <c r="M30" s="2">
        <f t="shared" si="11"/>
        <v>6</v>
      </c>
      <c r="N30" s="1" t="s">
        <v>6</v>
      </c>
      <c r="O30" s="2" t="str">
        <f t="shared" si="12"/>
        <v xml:space="preserve">Oen, Helge H.       </v>
      </c>
      <c r="P30" s="2" t="str">
        <f t="shared" si="13"/>
        <v>May 9, 1833</v>
      </c>
      <c r="Q30" s="2" t="str">
        <f t="shared" si="14"/>
        <v>Mar 8, 1920</v>
      </c>
    </row>
    <row r="31" spans="2:17" s="2" customFormat="1" x14ac:dyDescent="0.25">
      <c r="B31" s="2" t="s">
        <v>186</v>
      </c>
      <c r="C31" s="2" t="s">
        <v>187</v>
      </c>
      <c r="D31" s="2" t="s">
        <v>176</v>
      </c>
      <c r="E31" s="2" t="s">
        <v>188</v>
      </c>
      <c r="F31" s="2">
        <f t="shared" si="4"/>
        <v>5</v>
      </c>
      <c r="G31" s="2" t="str">
        <f t="shared" si="5"/>
        <v>1817</v>
      </c>
      <c r="H31" s="2" t="str">
        <f t="shared" si="6"/>
        <v/>
      </c>
      <c r="I31" s="2">
        <f t="shared" si="7"/>
        <v>1</v>
      </c>
      <c r="J31" s="2">
        <f t="shared" si="8"/>
        <v>5</v>
      </c>
      <c r="K31" s="2" t="str">
        <f t="shared" si="9"/>
        <v>1873</v>
      </c>
      <c r="L31" s="2" t="str">
        <f t="shared" si="10"/>
        <v/>
      </c>
      <c r="M31" s="2">
        <f t="shared" si="11"/>
        <v>1</v>
      </c>
      <c r="N31" s="1" t="s">
        <v>6</v>
      </c>
      <c r="O31" s="2" t="str">
        <f t="shared" si="12"/>
        <v xml:space="preserve">Okland, Hector      </v>
      </c>
      <c r="P31" s="2" t="str">
        <f t="shared" si="13"/>
        <v>1817</v>
      </c>
      <c r="Q31" s="2" t="str">
        <f t="shared" si="14"/>
        <v>1873</v>
      </c>
    </row>
    <row r="32" spans="2:17" s="2" customFormat="1" x14ac:dyDescent="0.25">
      <c r="B32" s="2" t="s">
        <v>189</v>
      </c>
      <c r="C32" s="2" t="s">
        <v>190</v>
      </c>
      <c r="D32" s="2" t="s">
        <v>191</v>
      </c>
      <c r="E32" s="2" t="s">
        <v>192</v>
      </c>
      <c r="F32" s="2">
        <f t="shared" si="4"/>
        <v>5</v>
      </c>
      <c r="G32" s="2" t="str">
        <f t="shared" si="5"/>
        <v>1870</v>
      </c>
      <c r="H32" s="2" t="str">
        <f t="shared" si="6"/>
        <v>Aug 8</v>
      </c>
      <c r="I32" s="2">
        <f t="shared" si="7"/>
        <v>6</v>
      </c>
      <c r="J32" s="2">
        <f t="shared" si="8"/>
        <v>5</v>
      </c>
      <c r="K32" s="2" t="str">
        <f t="shared" si="9"/>
        <v>1930</v>
      </c>
      <c r="L32" s="2" t="str">
        <f t="shared" si="10"/>
        <v>May 31</v>
      </c>
      <c r="M32" s="2">
        <f t="shared" si="11"/>
        <v>7</v>
      </c>
      <c r="N32" s="1" t="s">
        <v>6</v>
      </c>
      <c r="O32" s="2" t="str">
        <f t="shared" si="12"/>
        <v xml:space="preserve">Olson, Dina         </v>
      </c>
      <c r="P32" s="2" t="str">
        <f t="shared" si="13"/>
        <v>Aug 8, 1870</v>
      </c>
      <c r="Q32" s="2" t="str">
        <f t="shared" si="14"/>
        <v>May 31, 1930</v>
      </c>
    </row>
    <row r="33" spans="2:17" s="2" customFormat="1" x14ac:dyDescent="0.25">
      <c r="B33" s="2" t="s">
        <v>193</v>
      </c>
      <c r="C33" s="2" t="s">
        <v>194</v>
      </c>
      <c r="D33" s="2" t="s">
        <v>195</v>
      </c>
      <c r="E33" s="2" t="s">
        <v>196</v>
      </c>
      <c r="F33" s="2">
        <f t="shared" si="4"/>
        <v>5</v>
      </c>
      <c r="G33" s="2" t="str">
        <f t="shared" si="5"/>
        <v>1900</v>
      </c>
      <c r="H33" s="2" t="str">
        <f t="shared" si="6"/>
        <v/>
      </c>
      <c r="I33" s="2">
        <f t="shared" si="7"/>
        <v>1</v>
      </c>
      <c r="J33" s="2">
        <f t="shared" si="8"/>
        <v>5</v>
      </c>
      <c r="K33" s="2" t="str">
        <f t="shared" si="9"/>
        <v>1918</v>
      </c>
      <c r="L33" s="2" t="str">
        <f t="shared" si="10"/>
        <v/>
      </c>
      <c r="M33" s="2">
        <f t="shared" si="11"/>
        <v>1</v>
      </c>
      <c r="N33" s="1" t="s">
        <v>6</v>
      </c>
      <c r="O33" s="2" t="str">
        <f t="shared" si="12"/>
        <v xml:space="preserve">Olson, Elmer C.     </v>
      </c>
      <c r="P33" s="2" t="str">
        <f t="shared" si="13"/>
        <v>1900</v>
      </c>
      <c r="Q33" s="2" t="str">
        <f t="shared" si="14"/>
        <v>1918</v>
      </c>
    </row>
    <row r="34" spans="2:17" x14ac:dyDescent="0.25">
      <c r="B34" s="2" t="s">
        <v>197</v>
      </c>
      <c r="C34" s="2" t="s">
        <v>198</v>
      </c>
      <c r="D34" s="2" t="s">
        <v>199</v>
      </c>
      <c r="E34" s="2" t="s">
        <v>200</v>
      </c>
      <c r="F34" s="2">
        <f t="shared" si="4"/>
        <v>5</v>
      </c>
      <c r="G34" s="2" t="str">
        <f t="shared" si="5"/>
        <v>1877</v>
      </c>
      <c r="H34" s="2" t="str">
        <f t="shared" si="6"/>
        <v/>
      </c>
      <c r="I34" s="2">
        <f t="shared" si="7"/>
        <v>1</v>
      </c>
      <c r="J34" s="2">
        <f t="shared" si="8"/>
        <v>5</v>
      </c>
      <c r="K34" s="2" t="str">
        <f t="shared" si="9"/>
        <v>1914</v>
      </c>
      <c r="L34" s="2" t="str">
        <f t="shared" si="10"/>
        <v/>
      </c>
      <c r="M34" s="2">
        <f t="shared" si="11"/>
        <v>1</v>
      </c>
      <c r="N34" s="1" t="s">
        <v>6</v>
      </c>
      <c r="O34" s="2" t="str">
        <f t="shared" si="12"/>
        <v xml:space="preserve">Olson, Emma A.      </v>
      </c>
      <c r="P34" s="2" t="str">
        <f t="shared" si="13"/>
        <v>1877</v>
      </c>
      <c r="Q34" s="2" t="str">
        <f t="shared" si="14"/>
        <v>1914</v>
      </c>
    </row>
    <row r="35" spans="2:17" x14ac:dyDescent="0.25">
      <c r="B35" s="2" t="s">
        <v>201</v>
      </c>
      <c r="C35" s="2" t="s">
        <v>198</v>
      </c>
      <c r="D35" s="2" t="s">
        <v>202</v>
      </c>
      <c r="E35" s="2" t="s">
        <v>203</v>
      </c>
      <c r="F35" s="2">
        <f t="shared" si="4"/>
        <v>5</v>
      </c>
      <c r="G35" s="2" t="str">
        <f t="shared" si="5"/>
        <v>1887</v>
      </c>
      <c r="H35" s="2" t="str">
        <f t="shared" si="6"/>
        <v>Mar 30</v>
      </c>
      <c r="I35" s="2">
        <f t="shared" si="7"/>
        <v>7</v>
      </c>
      <c r="J35" s="2">
        <f t="shared" si="8"/>
        <v>5</v>
      </c>
      <c r="K35" s="2" t="str">
        <f t="shared" si="9"/>
        <v>1924</v>
      </c>
      <c r="L35" s="2" t="str">
        <f t="shared" si="10"/>
        <v>Nov 21</v>
      </c>
      <c r="M35" s="2">
        <f t="shared" si="11"/>
        <v>7</v>
      </c>
      <c r="N35" s="1" t="s">
        <v>6</v>
      </c>
      <c r="O35" s="2" t="str">
        <f t="shared" si="12"/>
        <v xml:space="preserve">Olson, Ludvig E.    </v>
      </c>
      <c r="P35" s="2" t="str">
        <f t="shared" si="13"/>
        <v>Mar 30, 1887</v>
      </c>
      <c r="Q35" s="2" t="str">
        <f t="shared" si="14"/>
        <v>Nov 21, 1924</v>
      </c>
    </row>
    <row r="36" spans="2:17" x14ac:dyDescent="0.25">
      <c r="B36" s="2" t="s">
        <v>204</v>
      </c>
      <c r="C36" s="2" t="s">
        <v>194</v>
      </c>
      <c r="D36" s="2" t="s">
        <v>205</v>
      </c>
      <c r="E36" s="2" t="s">
        <v>206</v>
      </c>
      <c r="F36" s="2">
        <f t="shared" si="4"/>
        <v>5</v>
      </c>
      <c r="G36" s="2" t="str">
        <f t="shared" si="5"/>
        <v>1899</v>
      </c>
      <c r="H36" s="2" t="str">
        <f t="shared" si="6"/>
        <v>Jan 4</v>
      </c>
      <c r="I36" s="2">
        <f t="shared" si="7"/>
        <v>6</v>
      </c>
      <c r="J36" s="2">
        <f t="shared" si="8"/>
        <v>5</v>
      </c>
      <c r="K36" s="2" t="str">
        <f t="shared" si="9"/>
        <v>1917</v>
      </c>
      <c r="L36" s="2" t="str">
        <f t="shared" si="10"/>
        <v>Jan 24</v>
      </c>
      <c r="M36" s="2">
        <f t="shared" si="11"/>
        <v>7</v>
      </c>
      <c r="N36" s="1" t="s">
        <v>6</v>
      </c>
      <c r="O36" s="2" t="str">
        <f t="shared" si="12"/>
        <v xml:space="preserve">Owen, Norma H.      </v>
      </c>
      <c r="P36" s="2" t="str">
        <f t="shared" si="13"/>
        <v>Jan 4, 1899</v>
      </c>
      <c r="Q36" s="2" t="str">
        <f t="shared" si="14"/>
        <v>Jan 24, 1917</v>
      </c>
    </row>
    <row r="37" spans="2:17" x14ac:dyDescent="0.25">
      <c r="B37" s="2" t="s">
        <v>207</v>
      </c>
      <c r="C37" s="2" t="s">
        <v>179</v>
      </c>
      <c r="D37" s="2" t="s">
        <v>208</v>
      </c>
      <c r="E37" s="2" t="s">
        <v>209</v>
      </c>
      <c r="F37" s="2">
        <f t="shared" si="4"/>
        <v>5</v>
      </c>
      <c r="G37" s="2" t="str">
        <f t="shared" si="5"/>
        <v>1856</v>
      </c>
      <c r="H37" s="2" t="str">
        <f t="shared" si="6"/>
        <v/>
      </c>
      <c r="I37" s="2">
        <f t="shared" si="7"/>
        <v>1</v>
      </c>
      <c r="J37" s="2">
        <f t="shared" si="8"/>
        <v>5</v>
      </c>
      <c r="K37" s="2" t="str">
        <f t="shared" si="9"/>
        <v>1930</v>
      </c>
      <c r="L37" s="2" t="str">
        <f t="shared" si="10"/>
        <v/>
      </c>
      <c r="M37" s="2">
        <f t="shared" si="11"/>
        <v>1</v>
      </c>
      <c r="N37" s="1" t="s">
        <v>6</v>
      </c>
      <c r="O37" s="2" t="str">
        <f t="shared" si="12"/>
        <v xml:space="preserve">Ramstad, Ole A.    </v>
      </c>
      <c r="P37" s="2" t="str">
        <f t="shared" si="13"/>
        <v>1856</v>
      </c>
      <c r="Q37" s="2" t="str">
        <f t="shared" si="14"/>
        <v>1930</v>
      </c>
    </row>
    <row r="38" spans="2:17" x14ac:dyDescent="0.25">
      <c r="B38" s="2" t="s">
        <v>210</v>
      </c>
      <c r="C38" s="2" t="s">
        <v>211</v>
      </c>
      <c r="D38" s="2" t="s">
        <v>212</v>
      </c>
      <c r="E38" s="2" t="s">
        <v>213</v>
      </c>
      <c r="F38" s="2">
        <f t="shared" si="4"/>
        <v>5</v>
      </c>
      <c r="G38" s="2" t="str">
        <f t="shared" si="5"/>
        <v>1863</v>
      </c>
      <c r="H38" s="2" t="str">
        <f t="shared" si="6"/>
        <v/>
      </c>
      <c r="I38" s="2">
        <f t="shared" si="7"/>
        <v>1</v>
      </c>
      <c r="J38" s="2">
        <f t="shared" si="8"/>
        <v>5</v>
      </c>
      <c r="K38" s="2" t="str">
        <f t="shared" si="9"/>
        <v>1896</v>
      </c>
      <c r="L38" s="2" t="str">
        <f t="shared" si="10"/>
        <v/>
      </c>
      <c r="M38" s="2">
        <f t="shared" si="11"/>
        <v>1</v>
      </c>
      <c r="N38" s="1" t="s">
        <v>6</v>
      </c>
      <c r="O38" s="2" t="str">
        <f t="shared" si="12"/>
        <v xml:space="preserve">Ramstad, Oline     </v>
      </c>
      <c r="P38" s="2" t="str">
        <f t="shared" si="13"/>
        <v>1863</v>
      </c>
      <c r="Q38" s="2" t="str">
        <f t="shared" si="14"/>
        <v>1896</v>
      </c>
    </row>
    <row r="39" spans="2:17" x14ac:dyDescent="0.25">
      <c r="B39" s="2" t="s">
        <v>214</v>
      </c>
      <c r="C39" s="2" t="s">
        <v>215</v>
      </c>
      <c r="D39" s="2" t="s">
        <v>216</v>
      </c>
      <c r="E39" s="2" t="s">
        <v>217</v>
      </c>
      <c r="F39" s="2">
        <f t="shared" si="4"/>
        <v>5</v>
      </c>
      <c r="G39" s="2" t="str">
        <f t="shared" si="5"/>
        <v>1894</v>
      </c>
      <c r="H39" s="2" t="str">
        <f t="shared" si="6"/>
        <v/>
      </c>
      <c r="I39" s="2">
        <f t="shared" si="7"/>
        <v>1</v>
      </c>
      <c r="J39" s="2">
        <f t="shared" si="8"/>
        <v>5</v>
      </c>
      <c r="K39" s="2" t="str">
        <f t="shared" si="9"/>
        <v>1913</v>
      </c>
      <c r="L39" s="2" t="str">
        <f t="shared" si="10"/>
        <v/>
      </c>
      <c r="M39" s="2">
        <f t="shared" si="11"/>
        <v>1</v>
      </c>
      <c r="N39" s="1" t="s">
        <v>6</v>
      </c>
      <c r="O39" s="2" t="str">
        <f t="shared" si="12"/>
        <v xml:space="preserve">Ramstad, Sofia     </v>
      </c>
      <c r="P39" s="2" t="str">
        <f t="shared" si="13"/>
        <v>1894</v>
      </c>
      <c r="Q39" s="2" t="str">
        <f t="shared" si="14"/>
        <v>1913</v>
      </c>
    </row>
    <row r="40" spans="2:17" x14ac:dyDescent="0.25">
      <c r="B40" s="2" t="s">
        <v>218</v>
      </c>
      <c r="C40" s="2" t="s">
        <v>219</v>
      </c>
      <c r="D40" s="2" t="s">
        <v>220</v>
      </c>
      <c r="E40" s="2" t="s">
        <v>221</v>
      </c>
      <c r="F40" s="2">
        <f t="shared" si="4"/>
        <v>5</v>
      </c>
      <c r="G40" s="2" t="str">
        <f t="shared" si="5"/>
        <v>1848</v>
      </c>
      <c r="H40" s="2" t="str">
        <f t="shared" si="6"/>
        <v/>
      </c>
      <c r="I40" s="2">
        <f t="shared" si="7"/>
        <v>1</v>
      </c>
      <c r="J40" s="2">
        <f t="shared" si="8"/>
        <v>5</v>
      </c>
      <c r="K40" s="2" t="str">
        <f t="shared" si="9"/>
        <v>1931</v>
      </c>
      <c r="L40" s="2" t="str">
        <f t="shared" si="10"/>
        <v/>
      </c>
      <c r="M40" s="2">
        <f t="shared" si="11"/>
        <v>1</v>
      </c>
      <c r="N40" s="1" t="s">
        <v>6</v>
      </c>
      <c r="O40" s="2" t="str">
        <f t="shared" si="12"/>
        <v xml:space="preserve">Risnes, Iver       </v>
      </c>
      <c r="P40" s="2" t="str">
        <f t="shared" si="13"/>
        <v>1848</v>
      </c>
      <c r="Q40" s="2" t="str">
        <f t="shared" si="14"/>
        <v>1931</v>
      </c>
    </row>
    <row r="41" spans="2:17" x14ac:dyDescent="0.25">
      <c r="B41" s="2" t="s">
        <v>222</v>
      </c>
      <c r="C41" s="2" t="s">
        <v>223</v>
      </c>
      <c r="D41" s="2" t="s">
        <v>224</v>
      </c>
      <c r="E41" s="2" t="s">
        <v>225</v>
      </c>
      <c r="F41" s="2">
        <f t="shared" si="4"/>
        <v>5</v>
      </c>
      <c r="G41" s="2" t="str">
        <f t="shared" si="5"/>
        <v>1851</v>
      </c>
      <c r="H41" s="2" t="str">
        <f t="shared" si="6"/>
        <v/>
      </c>
      <c r="I41" s="2">
        <f t="shared" si="7"/>
        <v>1</v>
      </c>
      <c r="J41" s="2">
        <f t="shared" si="8"/>
        <v>5</v>
      </c>
      <c r="K41" s="2" t="str">
        <f t="shared" si="9"/>
        <v>1905</v>
      </c>
      <c r="L41" s="2" t="str">
        <f t="shared" si="10"/>
        <v/>
      </c>
      <c r="M41" s="2">
        <f t="shared" si="11"/>
        <v>1</v>
      </c>
      <c r="N41" s="1" t="s">
        <v>6</v>
      </c>
      <c r="O41" s="2" t="str">
        <f t="shared" si="12"/>
        <v xml:space="preserve">Rorum, Ole H.      </v>
      </c>
      <c r="P41" s="2" t="str">
        <f t="shared" si="13"/>
        <v>1851</v>
      </c>
      <c r="Q41" s="2" t="str">
        <f t="shared" si="14"/>
        <v>1905</v>
      </c>
    </row>
    <row r="42" spans="2:17" x14ac:dyDescent="0.25">
      <c r="B42" s="2" t="s">
        <v>226</v>
      </c>
      <c r="C42" s="2" t="s">
        <v>163</v>
      </c>
      <c r="D42" s="2" t="s">
        <v>227</v>
      </c>
      <c r="E42" s="2" t="s">
        <v>228</v>
      </c>
      <c r="F42" s="2">
        <f t="shared" si="4"/>
        <v>5</v>
      </c>
      <c r="G42" s="2" t="str">
        <f t="shared" si="5"/>
        <v>1883</v>
      </c>
      <c r="H42" s="2" t="str">
        <f t="shared" si="6"/>
        <v/>
      </c>
      <c r="I42" s="2">
        <f t="shared" si="7"/>
        <v>1</v>
      </c>
      <c r="J42" s="2">
        <f t="shared" si="8"/>
        <v>5</v>
      </c>
      <c r="K42" s="2" t="str">
        <f t="shared" si="9"/>
        <v>1909</v>
      </c>
      <c r="L42" s="2" t="str">
        <f t="shared" si="10"/>
        <v/>
      </c>
      <c r="M42" s="2">
        <f t="shared" si="11"/>
        <v>1</v>
      </c>
      <c r="N42" s="1" t="s">
        <v>6</v>
      </c>
      <c r="O42" s="2" t="str">
        <f t="shared" si="12"/>
        <v xml:space="preserve">Sanders, Adolph    </v>
      </c>
      <c r="P42" s="2" t="str">
        <f t="shared" si="13"/>
        <v>1883</v>
      </c>
      <c r="Q42" s="2" t="str">
        <f t="shared" si="14"/>
        <v>1909</v>
      </c>
    </row>
    <row r="43" spans="2:17" x14ac:dyDescent="0.25">
      <c r="B43" s="2" t="s">
        <v>229</v>
      </c>
      <c r="C43" s="2" t="s">
        <v>175</v>
      </c>
      <c r="D43" s="2" t="s">
        <v>230</v>
      </c>
      <c r="E43" s="2" t="s">
        <v>231</v>
      </c>
      <c r="F43" s="2">
        <f t="shared" si="4"/>
        <v>5</v>
      </c>
      <c r="G43" s="2" t="str">
        <f t="shared" si="5"/>
        <v>1855</v>
      </c>
      <c r="H43" s="2" t="str">
        <f t="shared" si="6"/>
        <v/>
      </c>
      <c r="I43" s="2">
        <f t="shared" si="7"/>
        <v>1</v>
      </c>
      <c r="J43" s="2">
        <f t="shared" si="8"/>
        <v>5</v>
      </c>
      <c r="K43" s="2" t="str">
        <f t="shared" si="9"/>
        <v>1926</v>
      </c>
      <c r="L43" s="2" t="str">
        <f t="shared" si="10"/>
        <v/>
      </c>
      <c r="M43" s="2">
        <f t="shared" si="11"/>
        <v>1</v>
      </c>
      <c r="N43" s="1" t="s">
        <v>6</v>
      </c>
      <c r="O43" s="2" t="str">
        <f t="shared" si="12"/>
        <v>Sanderson, Christin</v>
      </c>
      <c r="P43" s="2" t="str">
        <f t="shared" si="13"/>
        <v>1855</v>
      </c>
      <c r="Q43" s="2" t="str">
        <f t="shared" si="14"/>
        <v>1926</v>
      </c>
    </row>
    <row r="44" spans="2:17" x14ac:dyDescent="0.25">
      <c r="B44" s="2" t="s">
        <v>232</v>
      </c>
      <c r="C44" s="2" t="s">
        <v>233</v>
      </c>
      <c r="D44" s="2" t="s">
        <v>220</v>
      </c>
      <c r="E44" s="2" t="s">
        <v>234</v>
      </c>
      <c r="F44" s="2">
        <f t="shared" si="4"/>
        <v>5</v>
      </c>
      <c r="G44" s="2" t="str">
        <f t="shared" si="5"/>
        <v>1848</v>
      </c>
      <c r="H44" s="2" t="str">
        <f t="shared" si="6"/>
        <v/>
      </c>
      <c r="I44" s="2">
        <f t="shared" si="7"/>
        <v>1</v>
      </c>
      <c r="J44" s="2">
        <f t="shared" si="8"/>
        <v>5</v>
      </c>
      <c r="K44" s="2" t="str">
        <f t="shared" si="9"/>
        <v>1932</v>
      </c>
      <c r="L44" s="2" t="str">
        <f t="shared" si="10"/>
        <v/>
      </c>
      <c r="M44" s="2">
        <f t="shared" si="11"/>
        <v>1</v>
      </c>
      <c r="N44" s="1" t="s">
        <v>6</v>
      </c>
      <c r="O44" s="2" t="str">
        <f t="shared" si="12"/>
        <v xml:space="preserve">Saueton, Gunhild   </v>
      </c>
      <c r="P44" s="2" t="str">
        <f t="shared" si="13"/>
        <v>1848</v>
      </c>
      <c r="Q44" s="2" t="str">
        <f t="shared" si="14"/>
        <v>1932</v>
      </c>
    </row>
    <row r="45" spans="2:17" x14ac:dyDescent="0.25">
      <c r="B45" s="2" t="s">
        <v>235</v>
      </c>
      <c r="C45" s="2" t="s">
        <v>236</v>
      </c>
      <c r="D45" s="2" t="s">
        <v>237</v>
      </c>
      <c r="E45" s="2" t="s">
        <v>238</v>
      </c>
      <c r="F45" s="2">
        <f t="shared" si="4"/>
        <v>5</v>
      </c>
      <c r="G45" s="2" t="str">
        <f t="shared" si="5"/>
        <v>1850</v>
      </c>
      <c r="H45" s="2" t="str">
        <f t="shared" si="6"/>
        <v/>
      </c>
      <c r="I45" s="2">
        <f t="shared" si="7"/>
        <v>1</v>
      </c>
      <c r="J45" s="2">
        <f t="shared" si="8"/>
        <v>5</v>
      </c>
      <c r="K45" s="2" t="str">
        <f t="shared" si="9"/>
        <v>1917</v>
      </c>
      <c r="L45" s="2" t="str">
        <f t="shared" si="10"/>
        <v/>
      </c>
      <c r="M45" s="2">
        <f t="shared" si="11"/>
        <v>1</v>
      </c>
      <c r="N45" s="1" t="s">
        <v>6</v>
      </c>
      <c r="O45" s="2" t="str">
        <f t="shared" si="12"/>
        <v xml:space="preserve">Saueton, Helge     </v>
      </c>
      <c r="P45" s="2" t="str">
        <f t="shared" si="13"/>
        <v>1850</v>
      </c>
      <c r="Q45" s="2" t="str">
        <f t="shared" si="14"/>
        <v>1917</v>
      </c>
    </row>
    <row r="46" spans="2:17" x14ac:dyDescent="0.25">
      <c r="B46" s="2" t="s">
        <v>239</v>
      </c>
      <c r="C46" s="2" t="s">
        <v>236</v>
      </c>
      <c r="D46" s="2" t="s">
        <v>240</v>
      </c>
      <c r="E46" s="2" t="s">
        <v>241</v>
      </c>
      <c r="F46" s="2">
        <f t="shared" si="4"/>
        <v>5</v>
      </c>
      <c r="G46" s="2" t="str">
        <f t="shared" si="5"/>
        <v>1820</v>
      </c>
      <c r="H46" s="2" t="str">
        <f t="shared" si="6"/>
        <v/>
      </c>
      <c r="I46" s="2">
        <f t="shared" si="7"/>
        <v>1</v>
      </c>
      <c r="J46" s="2">
        <f t="shared" si="8"/>
        <v>5</v>
      </c>
      <c r="K46" s="2" t="str">
        <f t="shared" si="9"/>
        <v>1887</v>
      </c>
      <c r="L46" s="2" t="str">
        <f t="shared" si="10"/>
        <v/>
      </c>
      <c r="M46" s="2">
        <f t="shared" si="11"/>
        <v>1</v>
      </c>
      <c r="N46" s="1" t="s">
        <v>6</v>
      </c>
      <c r="O46" s="2" t="str">
        <f t="shared" si="12"/>
        <v xml:space="preserve">Saueton, Ingeborg  </v>
      </c>
      <c r="P46" s="2" t="str">
        <f t="shared" si="13"/>
        <v>1820</v>
      </c>
      <c r="Q46" s="2" t="str">
        <f t="shared" si="14"/>
        <v>1887</v>
      </c>
    </row>
    <row r="47" spans="2:17" x14ac:dyDescent="0.25">
      <c r="B47" s="2" t="s">
        <v>242</v>
      </c>
      <c r="C47" s="2" t="s">
        <v>219</v>
      </c>
      <c r="D47" s="2" t="s">
        <v>243</v>
      </c>
      <c r="E47" s="2" t="s">
        <v>244</v>
      </c>
      <c r="F47" s="2">
        <f t="shared" si="4"/>
        <v>5</v>
      </c>
      <c r="G47" s="2" t="str">
        <f t="shared" si="5"/>
        <v>1818</v>
      </c>
      <c r="H47" s="2" t="str">
        <f t="shared" si="6"/>
        <v/>
      </c>
      <c r="I47" s="2">
        <f t="shared" si="7"/>
        <v>1</v>
      </c>
      <c r="J47" s="2">
        <f t="shared" si="8"/>
        <v>5</v>
      </c>
      <c r="K47" s="2" t="str">
        <f t="shared" si="9"/>
        <v>1901</v>
      </c>
      <c r="L47" s="2" t="str">
        <f t="shared" si="10"/>
        <v/>
      </c>
      <c r="M47" s="2">
        <f t="shared" si="11"/>
        <v>1</v>
      </c>
      <c r="N47" s="1" t="s">
        <v>6</v>
      </c>
      <c r="O47" s="2" t="str">
        <f t="shared" si="12"/>
        <v xml:space="preserve">Saueton, Ole H.    </v>
      </c>
      <c r="P47" s="2" t="str">
        <f t="shared" si="13"/>
        <v>1818</v>
      </c>
      <c r="Q47" s="2" t="str">
        <f t="shared" si="14"/>
        <v>1901</v>
      </c>
    </row>
    <row r="48" spans="2:17" x14ac:dyDescent="0.25">
      <c r="B48" s="2" t="s">
        <v>245</v>
      </c>
      <c r="C48" s="2" t="s">
        <v>236</v>
      </c>
      <c r="D48" s="2" t="s">
        <v>246</v>
      </c>
      <c r="E48" s="2" t="s">
        <v>247</v>
      </c>
      <c r="F48" s="2">
        <f t="shared" si="4"/>
        <v>5</v>
      </c>
      <c r="G48" s="2" t="str">
        <f t="shared" si="5"/>
        <v>1835</v>
      </c>
      <c r="H48" s="2" t="str">
        <f t="shared" si="6"/>
        <v/>
      </c>
      <c r="I48" s="2">
        <f t="shared" si="7"/>
        <v>1</v>
      </c>
      <c r="J48" s="2">
        <f t="shared" si="8"/>
        <v>5</v>
      </c>
      <c r="K48" s="2" t="str">
        <f t="shared" si="9"/>
        <v>1902</v>
      </c>
      <c r="L48" s="2" t="str">
        <f t="shared" si="10"/>
        <v/>
      </c>
      <c r="M48" s="2">
        <f t="shared" si="11"/>
        <v>1</v>
      </c>
      <c r="N48" s="1" t="s">
        <v>6</v>
      </c>
      <c r="O48" s="2" t="str">
        <f t="shared" si="12"/>
        <v xml:space="preserve">Skaalien, Helge    </v>
      </c>
      <c r="P48" s="2" t="str">
        <f t="shared" si="13"/>
        <v>1835</v>
      </c>
      <c r="Q48" s="2" t="str">
        <f t="shared" si="14"/>
        <v>1902</v>
      </c>
    </row>
    <row r="49" spans="2:17" x14ac:dyDescent="0.25">
      <c r="B49" s="2" t="s">
        <v>248</v>
      </c>
      <c r="C49" s="2" t="s">
        <v>249</v>
      </c>
      <c r="D49" s="2" t="s">
        <v>250</v>
      </c>
      <c r="E49" s="2" t="s">
        <v>251</v>
      </c>
      <c r="F49" s="2">
        <f t="shared" si="4"/>
        <v>5</v>
      </c>
      <c r="G49" s="2" t="str">
        <f t="shared" si="5"/>
        <v>1842</v>
      </c>
      <c r="H49" s="2" t="str">
        <f t="shared" si="6"/>
        <v/>
      </c>
      <c r="I49" s="2">
        <f t="shared" si="7"/>
        <v>1</v>
      </c>
      <c r="J49" s="2">
        <f t="shared" si="8"/>
        <v>5</v>
      </c>
      <c r="K49" s="2" t="str">
        <f t="shared" si="9"/>
        <v>1874</v>
      </c>
      <c r="L49" s="2" t="str">
        <f t="shared" si="10"/>
        <v/>
      </c>
      <c r="M49" s="2">
        <f t="shared" si="11"/>
        <v>1</v>
      </c>
      <c r="N49" s="1" t="s">
        <v>6</v>
      </c>
      <c r="O49" s="2" t="str">
        <f t="shared" si="12"/>
        <v xml:space="preserve">Skadland, Anna     </v>
      </c>
      <c r="P49" s="2" t="str">
        <f t="shared" si="13"/>
        <v>1842</v>
      </c>
      <c r="Q49" s="2" t="str">
        <f t="shared" si="14"/>
        <v>1874</v>
      </c>
    </row>
    <row r="50" spans="2:17" x14ac:dyDescent="0.25">
      <c r="B50" s="2" t="s">
        <v>252</v>
      </c>
      <c r="C50" s="2" t="s">
        <v>253</v>
      </c>
      <c r="D50" s="2" t="s">
        <v>254</v>
      </c>
      <c r="E50" s="2" t="s">
        <v>199</v>
      </c>
      <c r="F50" s="2">
        <f t="shared" si="4"/>
        <v>5</v>
      </c>
      <c r="G50" s="2" t="str">
        <f t="shared" si="5"/>
        <v>1824</v>
      </c>
      <c r="H50" s="2" t="str">
        <f t="shared" si="6"/>
        <v/>
      </c>
      <c r="I50" s="2">
        <f t="shared" si="7"/>
        <v>1</v>
      </c>
      <c r="J50" s="2">
        <f t="shared" si="8"/>
        <v>5</v>
      </c>
      <c r="K50" s="2" t="str">
        <f t="shared" si="9"/>
        <v>1877</v>
      </c>
      <c r="L50" s="2" t="str">
        <f t="shared" si="10"/>
        <v/>
      </c>
      <c r="M50" s="2">
        <f t="shared" si="11"/>
        <v>1</v>
      </c>
      <c r="N50" s="1" t="s">
        <v>6</v>
      </c>
      <c r="O50" s="2" t="str">
        <f t="shared" si="12"/>
        <v xml:space="preserve">Snersrud, Randi    </v>
      </c>
      <c r="P50" s="2" t="str">
        <f t="shared" si="13"/>
        <v>1824</v>
      </c>
      <c r="Q50" s="2" t="str">
        <f t="shared" si="14"/>
        <v>1877</v>
      </c>
    </row>
    <row r="51" spans="2:17" x14ac:dyDescent="0.25">
      <c r="B51" s="2" t="s">
        <v>255</v>
      </c>
      <c r="C51" s="2" t="s">
        <v>256</v>
      </c>
      <c r="D51" s="2" t="s">
        <v>257</v>
      </c>
      <c r="E51" s="2" t="s">
        <v>258</v>
      </c>
      <c r="F51" s="2">
        <f t="shared" si="4"/>
        <v>5</v>
      </c>
      <c r="G51" s="2" t="str">
        <f t="shared" si="5"/>
        <v>1813</v>
      </c>
      <c r="H51" s="2" t="str">
        <f t="shared" si="6"/>
        <v/>
      </c>
      <c r="I51" s="2">
        <f t="shared" si="7"/>
        <v>1</v>
      </c>
      <c r="J51" s="2">
        <f t="shared" si="8"/>
        <v>5</v>
      </c>
      <c r="K51" s="2" t="str">
        <f t="shared" si="9"/>
        <v>1872</v>
      </c>
      <c r="L51" s="2" t="str">
        <f t="shared" si="10"/>
        <v/>
      </c>
      <c r="M51" s="2">
        <f t="shared" si="11"/>
        <v>1</v>
      </c>
      <c r="N51" s="1" t="s">
        <v>6</v>
      </c>
      <c r="O51" s="2" t="str">
        <f t="shared" si="12"/>
        <v xml:space="preserve">Snersrud, Stener   </v>
      </c>
      <c r="P51" s="2" t="str">
        <f t="shared" si="13"/>
        <v>1813</v>
      </c>
      <c r="Q51" s="2" t="str">
        <f t="shared" si="14"/>
        <v>1872</v>
      </c>
    </row>
    <row r="52" spans="2:17" x14ac:dyDescent="0.25">
      <c r="B52" s="2" t="s">
        <v>259</v>
      </c>
      <c r="C52" s="2" t="s">
        <v>260</v>
      </c>
      <c r="D52" s="2" t="s">
        <v>261</v>
      </c>
      <c r="E52" s="2" t="s">
        <v>262</v>
      </c>
      <c r="F52" s="2">
        <f t="shared" si="4"/>
        <v>5</v>
      </c>
      <c r="G52" s="2" t="str">
        <f t="shared" si="5"/>
        <v>1825</v>
      </c>
      <c r="H52" s="2" t="str">
        <f t="shared" si="6"/>
        <v/>
      </c>
      <c r="I52" s="2">
        <f t="shared" si="7"/>
        <v>1</v>
      </c>
      <c r="J52" s="2">
        <f t="shared" si="8"/>
        <v>5</v>
      </c>
      <c r="K52" s="2" t="str">
        <f t="shared" si="9"/>
        <v>1890</v>
      </c>
      <c r="L52" s="2" t="str">
        <f t="shared" si="10"/>
        <v/>
      </c>
      <c r="M52" s="2">
        <f t="shared" si="11"/>
        <v>1</v>
      </c>
      <c r="N52" s="1" t="s">
        <v>6</v>
      </c>
      <c r="O52" s="2" t="str">
        <f t="shared" si="12"/>
        <v>Sonsterud, Gurine O</v>
      </c>
      <c r="P52" s="2" t="str">
        <f t="shared" si="13"/>
        <v>1825</v>
      </c>
      <c r="Q52" s="2" t="str">
        <f t="shared" si="14"/>
        <v>1890</v>
      </c>
    </row>
    <row r="53" spans="2:17" x14ac:dyDescent="0.25">
      <c r="B53" s="2" t="s">
        <v>263</v>
      </c>
      <c r="C53" s="2" t="s">
        <v>264</v>
      </c>
      <c r="D53" s="2" t="s">
        <v>265</v>
      </c>
      <c r="E53" s="2" t="s">
        <v>266</v>
      </c>
      <c r="F53" s="2">
        <f t="shared" si="4"/>
        <v>5</v>
      </c>
      <c r="G53" s="2" t="str">
        <f t="shared" si="5"/>
        <v>1836</v>
      </c>
      <c r="H53" s="2" t="str">
        <f t="shared" si="6"/>
        <v>Oct 9</v>
      </c>
      <c r="I53" s="2">
        <f t="shared" si="7"/>
        <v>6</v>
      </c>
      <c r="J53" s="2">
        <f t="shared" si="8"/>
        <v>5</v>
      </c>
      <c r="K53" s="2" t="str">
        <f t="shared" si="9"/>
        <v>1900</v>
      </c>
      <c r="L53" s="2" t="str">
        <f t="shared" si="10"/>
        <v>Mar 1</v>
      </c>
      <c r="M53" s="2">
        <f t="shared" si="11"/>
        <v>6</v>
      </c>
      <c r="N53" s="1" t="s">
        <v>6</v>
      </c>
      <c r="O53" s="2" t="str">
        <f t="shared" si="12"/>
        <v xml:space="preserve">Sonsterud, Johanne </v>
      </c>
      <c r="P53" s="2" t="str">
        <f t="shared" si="13"/>
        <v>Oct 9, 1836</v>
      </c>
      <c r="Q53" s="2" t="str">
        <f t="shared" si="14"/>
        <v>Mar 1, 1900</v>
      </c>
    </row>
    <row r="54" spans="2:17" x14ac:dyDescent="0.25">
      <c r="B54" s="2" t="s">
        <v>267</v>
      </c>
      <c r="C54" s="2" t="s">
        <v>268</v>
      </c>
      <c r="D54" s="2" t="s">
        <v>269</v>
      </c>
      <c r="E54" s="2" t="s">
        <v>270</v>
      </c>
      <c r="F54" s="2">
        <f t="shared" si="4"/>
        <v>5</v>
      </c>
      <c r="G54" s="2" t="str">
        <f t="shared" si="5"/>
        <v>1843</v>
      </c>
      <c r="H54" s="2" t="str">
        <f t="shared" si="6"/>
        <v/>
      </c>
      <c r="I54" s="2">
        <f t="shared" si="7"/>
        <v>1</v>
      </c>
      <c r="J54" s="2">
        <f t="shared" si="8"/>
        <v>5</v>
      </c>
      <c r="K54" s="2" t="str">
        <f t="shared" si="9"/>
        <v>1915</v>
      </c>
      <c r="L54" s="2" t="str">
        <f t="shared" si="10"/>
        <v/>
      </c>
      <c r="M54" s="2">
        <f t="shared" si="11"/>
        <v>1</v>
      </c>
      <c r="N54" s="1" t="s">
        <v>6</v>
      </c>
      <c r="O54" s="2" t="str">
        <f t="shared" si="12"/>
        <v xml:space="preserve">Blakeberg, Gunder        </v>
      </c>
      <c r="P54" s="2" t="str">
        <f t="shared" si="13"/>
        <v>1843</v>
      </c>
      <c r="Q54" s="2" t="str">
        <f t="shared" si="14"/>
        <v>1915</v>
      </c>
    </row>
    <row r="55" spans="2:17" x14ac:dyDescent="0.25">
      <c r="B55" s="2" t="s">
        <v>271</v>
      </c>
      <c r="C55" s="2" t="s">
        <v>272</v>
      </c>
      <c r="D55" s="2" t="s">
        <v>273</v>
      </c>
      <c r="E55" s="2" t="s">
        <v>274</v>
      </c>
      <c r="F55" s="2">
        <f t="shared" si="4"/>
        <v>5</v>
      </c>
      <c r="G55" s="2" t="str">
        <f t="shared" si="5"/>
        <v>1804</v>
      </c>
      <c r="H55" s="2" t="str">
        <f t="shared" si="6"/>
        <v>Mar 24</v>
      </c>
      <c r="I55" s="2">
        <f t="shared" si="7"/>
        <v>7</v>
      </c>
      <c r="J55" s="2">
        <f t="shared" si="8"/>
        <v>5</v>
      </c>
      <c r="K55" s="2" t="str">
        <f t="shared" si="9"/>
        <v>1888</v>
      </c>
      <c r="L55" s="2" t="str">
        <f t="shared" si="10"/>
        <v>Jun 3</v>
      </c>
      <c r="M55" s="2">
        <f t="shared" si="11"/>
        <v>6</v>
      </c>
      <c r="N55" s="1" t="s">
        <v>6</v>
      </c>
      <c r="O55" s="2" t="str">
        <f t="shared" si="12"/>
        <v xml:space="preserve">Blakeberg, Gunnild       </v>
      </c>
      <c r="P55" s="2" t="str">
        <f t="shared" si="13"/>
        <v>Mar 24, 1804</v>
      </c>
      <c r="Q55" s="2" t="str">
        <f t="shared" si="14"/>
        <v>Jun 3, 1888</v>
      </c>
    </row>
    <row r="56" spans="2:17" x14ac:dyDescent="0.25">
      <c r="B56" s="2" t="s">
        <v>275</v>
      </c>
      <c r="C56" s="2" t="s">
        <v>276</v>
      </c>
      <c r="D56" s="2" t="s">
        <v>277</v>
      </c>
      <c r="E56" s="2" t="s">
        <v>278</v>
      </c>
      <c r="F56" s="2">
        <f t="shared" si="4"/>
        <v>5</v>
      </c>
      <c r="G56" s="2" t="str">
        <f t="shared" si="5"/>
        <v>1855</v>
      </c>
      <c r="H56" s="2" t="str">
        <f t="shared" si="6"/>
        <v>Jun 8</v>
      </c>
      <c r="I56" s="2">
        <f t="shared" si="7"/>
        <v>6</v>
      </c>
      <c r="J56" s="2">
        <f t="shared" si="8"/>
        <v>5</v>
      </c>
      <c r="K56" s="2" t="str">
        <f t="shared" si="9"/>
        <v>1889</v>
      </c>
      <c r="L56" s="2" t="str">
        <f t="shared" si="10"/>
        <v>Nov 30</v>
      </c>
      <c r="M56" s="2">
        <f t="shared" si="11"/>
        <v>7</v>
      </c>
      <c r="N56" s="1" t="s">
        <v>6</v>
      </c>
      <c r="O56" s="2" t="str">
        <f t="shared" si="12"/>
        <v xml:space="preserve">Blakebert, G. A.         </v>
      </c>
      <c r="P56" s="2" t="str">
        <f t="shared" si="13"/>
        <v>Jun 8, 1855</v>
      </c>
      <c r="Q56" s="2" t="str">
        <f t="shared" si="14"/>
        <v>Nov 30, 1889</v>
      </c>
    </row>
    <row r="57" spans="2:17" x14ac:dyDescent="0.25">
      <c r="B57" s="2" t="s">
        <v>279</v>
      </c>
      <c r="C57" s="2" t="s">
        <v>280</v>
      </c>
      <c r="D57" s="2" t="s">
        <v>281</v>
      </c>
      <c r="E57" s="2" t="s">
        <v>282</v>
      </c>
      <c r="F57" s="2">
        <f t="shared" si="4"/>
        <v>5</v>
      </c>
      <c r="G57" s="2" t="str">
        <f t="shared" si="5"/>
        <v>1904</v>
      </c>
      <c r="H57" s="2" t="str">
        <f t="shared" si="6"/>
        <v>Sept 30</v>
      </c>
      <c r="I57" s="2">
        <f t="shared" si="7"/>
        <v>8</v>
      </c>
      <c r="J57" s="2">
        <f t="shared" si="8"/>
        <v>5</v>
      </c>
      <c r="K57" s="2" t="str">
        <f t="shared" si="9"/>
        <v>1926</v>
      </c>
      <c r="L57" s="2" t="str">
        <f t="shared" si="10"/>
        <v>Nov 11</v>
      </c>
      <c r="M57" s="2">
        <f t="shared" si="11"/>
        <v>7</v>
      </c>
      <c r="N57" s="1" t="s">
        <v>6</v>
      </c>
      <c r="O57" s="2" t="str">
        <f t="shared" si="12"/>
        <v xml:space="preserve">Blakeburg, Gunder J.     </v>
      </c>
      <c r="P57" s="2" t="str">
        <f t="shared" si="13"/>
        <v>Sept 30, 1904</v>
      </c>
      <c r="Q57" s="2" t="str">
        <f t="shared" si="14"/>
        <v>Nov 11, 1926</v>
      </c>
    </row>
    <row r="58" spans="2:17" x14ac:dyDescent="0.25">
      <c r="B58" s="2" t="s">
        <v>283</v>
      </c>
      <c r="C58" s="2" t="s">
        <v>284</v>
      </c>
      <c r="D58" s="2" t="s">
        <v>285</v>
      </c>
      <c r="E58" s="2" t="s">
        <v>286</v>
      </c>
      <c r="F58" s="2">
        <f t="shared" si="4"/>
        <v>5</v>
      </c>
      <c r="G58" s="2" t="str">
        <f t="shared" si="5"/>
        <v>1834</v>
      </c>
      <c r="H58" s="2" t="str">
        <f t="shared" si="6"/>
        <v>Sept 7</v>
      </c>
      <c r="I58" s="2">
        <f t="shared" si="7"/>
        <v>7</v>
      </c>
      <c r="J58" s="2">
        <f t="shared" si="8"/>
        <v>5</v>
      </c>
      <c r="K58" s="2" t="str">
        <f t="shared" si="9"/>
        <v>1916</v>
      </c>
      <c r="L58" s="2" t="str">
        <f t="shared" si="10"/>
        <v>Apr 15</v>
      </c>
      <c r="M58" s="2">
        <f t="shared" si="11"/>
        <v>7</v>
      </c>
      <c r="N58" s="1" t="s">
        <v>6</v>
      </c>
      <c r="O58" s="2" t="str">
        <f t="shared" si="12"/>
        <v xml:space="preserve">Blakesberg, Aagaat       </v>
      </c>
      <c r="P58" s="2" t="str">
        <f t="shared" si="13"/>
        <v>Sept 7, 1834</v>
      </c>
      <c r="Q58" s="2" t="str">
        <f t="shared" si="14"/>
        <v>Apr 15, 1916</v>
      </c>
    </row>
    <row r="59" spans="2:17" x14ac:dyDescent="0.25">
      <c r="B59" s="2" t="s">
        <v>287</v>
      </c>
      <c r="C59" s="2" t="s">
        <v>284</v>
      </c>
      <c r="D59" s="2" t="s">
        <v>288</v>
      </c>
      <c r="E59" s="2" t="s">
        <v>289</v>
      </c>
      <c r="F59" s="2">
        <f t="shared" si="4"/>
        <v>5</v>
      </c>
      <c r="G59" s="2" t="str">
        <f t="shared" si="5"/>
        <v>1828</v>
      </c>
      <c r="H59" s="2" t="str">
        <f t="shared" si="6"/>
        <v>Sept 13</v>
      </c>
      <c r="I59" s="2">
        <f t="shared" si="7"/>
        <v>8</v>
      </c>
      <c r="J59" s="2">
        <f t="shared" si="8"/>
        <v>5</v>
      </c>
      <c r="K59" s="2" t="str">
        <f t="shared" si="9"/>
        <v>1910</v>
      </c>
      <c r="L59" s="2" t="str">
        <f t="shared" si="10"/>
        <v>Dec 16</v>
      </c>
      <c r="M59" s="2">
        <f t="shared" si="11"/>
        <v>7</v>
      </c>
      <c r="N59" s="1" t="s">
        <v>6</v>
      </c>
      <c r="O59" s="2" t="str">
        <f t="shared" si="12"/>
        <v xml:space="preserve">Blakesberg, Beret        </v>
      </c>
      <c r="P59" s="2" t="str">
        <f t="shared" si="13"/>
        <v>Sept 13, 1828</v>
      </c>
      <c r="Q59" s="2" t="str">
        <f t="shared" si="14"/>
        <v>Dec 16, 1910</v>
      </c>
    </row>
    <row r="60" spans="2:17" x14ac:dyDescent="0.25">
      <c r="B60" s="2" t="s">
        <v>290</v>
      </c>
      <c r="C60" s="2" t="s">
        <v>291</v>
      </c>
      <c r="D60" s="2" t="s">
        <v>292</v>
      </c>
      <c r="E60" s="2" t="s">
        <v>293</v>
      </c>
      <c r="F60" s="2">
        <f t="shared" si="4"/>
        <v>5</v>
      </c>
      <c r="G60" s="2" t="str">
        <f t="shared" si="5"/>
        <v>1864</v>
      </c>
      <c r="H60" s="2" t="str">
        <f t="shared" si="6"/>
        <v>Apr 3</v>
      </c>
      <c r="I60" s="2">
        <f t="shared" si="7"/>
        <v>6</v>
      </c>
      <c r="J60" s="2">
        <f t="shared" si="8"/>
        <v>5</v>
      </c>
      <c r="K60" s="2" t="str">
        <f t="shared" si="9"/>
        <v>1937</v>
      </c>
      <c r="L60" s="2" t="str">
        <f t="shared" si="10"/>
        <v>Sept 7</v>
      </c>
      <c r="M60" s="2">
        <f t="shared" si="11"/>
        <v>7</v>
      </c>
      <c r="N60" s="1" t="s">
        <v>6</v>
      </c>
      <c r="O60" s="2" t="str">
        <f t="shared" si="12"/>
        <v xml:space="preserve">Blakesberg, Berthe       </v>
      </c>
      <c r="P60" s="2" t="str">
        <f t="shared" si="13"/>
        <v>Apr 3, 1864</v>
      </c>
      <c r="Q60" s="2" t="str">
        <f t="shared" si="14"/>
        <v>Sept 7, 1937</v>
      </c>
    </row>
    <row r="61" spans="2:17" x14ac:dyDescent="0.25">
      <c r="B61" s="2" t="s">
        <v>294</v>
      </c>
      <c r="C61" s="2" t="s">
        <v>295</v>
      </c>
      <c r="D61" s="2" t="s">
        <v>296</v>
      </c>
      <c r="E61" s="2" t="s">
        <v>297</v>
      </c>
      <c r="F61" s="2">
        <f t="shared" si="4"/>
        <v>5</v>
      </c>
      <c r="G61" s="2" t="str">
        <f t="shared" si="5"/>
        <v>1859</v>
      </c>
      <c r="H61" s="2" t="str">
        <f t="shared" si="6"/>
        <v>Nov 3</v>
      </c>
      <c r="I61" s="2">
        <f t="shared" si="7"/>
        <v>6</v>
      </c>
      <c r="J61" s="2">
        <f t="shared" si="8"/>
        <v>5</v>
      </c>
      <c r="K61" s="2" t="str">
        <f t="shared" si="9"/>
        <v>1936</v>
      </c>
      <c r="L61" s="2" t="str">
        <f t="shared" si="10"/>
        <v>Apr 7</v>
      </c>
      <c r="M61" s="2">
        <f t="shared" si="11"/>
        <v>6</v>
      </c>
      <c r="N61" s="1" t="s">
        <v>6</v>
      </c>
      <c r="O61" s="2" t="str">
        <f t="shared" si="12"/>
        <v xml:space="preserve">Blakesberg, Colljoen A.  </v>
      </c>
      <c r="P61" s="2" t="str">
        <f t="shared" si="13"/>
        <v>Nov 3, 1859</v>
      </c>
      <c r="Q61" s="2" t="str">
        <f t="shared" si="14"/>
        <v>Apr 7, 1936</v>
      </c>
    </row>
    <row r="62" spans="2:17" x14ac:dyDescent="0.25">
      <c r="B62" s="2" t="s">
        <v>298</v>
      </c>
      <c r="C62" s="2" t="s">
        <v>299</v>
      </c>
      <c r="D62" s="2" t="s">
        <v>300</v>
      </c>
      <c r="E62" s="2" t="s">
        <v>301</v>
      </c>
      <c r="F62" s="2">
        <f t="shared" si="4"/>
        <v>5</v>
      </c>
      <c r="G62" s="2" t="str">
        <f t="shared" si="5"/>
        <v>1853</v>
      </c>
      <c r="H62" s="2" t="str">
        <f t="shared" si="6"/>
        <v/>
      </c>
      <c r="I62" s="2">
        <f t="shared" si="7"/>
        <v>1</v>
      </c>
      <c r="J62" s="2">
        <f t="shared" si="8"/>
        <v>5</v>
      </c>
      <c r="K62" s="2" t="str">
        <f t="shared" si="9"/>
        <v>1928</v>
      </c>
      <c r="L62" s="2" t="str">
        <f t="shared" si="10"/>
        <v/>
      </c>
      <c r="M62" s="2">
        <f t="shared" si="11"/>
        <v>1</v>
      </c>
      <c r="N62" s="1" t="s">
        <v>6</v>
      </c>
      <c r="O62" s="2" t="str">
        <f t="shared" si="12"/>
        <v xml:space="preserve">Blekeberg, Gunhild       </v>
      </c>
      <c r="P62" s="2" t="str">
        <f t="shared" si="13"/>
        <v>1853</v>
      </c>
      <c r="Q62" s="2" t="str">
        <f t="shared" si="14"/>
        <v>1928</v>
      </c>
    </row>
    <row r="63" spans="2:17" x14ac:dyDescent="0.25">
      <c r="B63" s="2" t="s">
        <v>302</v>
      </c>
      <c r="C63" s="2" t="s">
        <v>303</v>
      </c>
      <c r="D63" s="2" t="s">
        <v>304</v>
      </c>
      <c r="E63" s="2" t="s">
        <v>305</v>
      </c>
      <c r="F63" s="2">
        <f t="shared" si="4"/>
        <v>5</v>
      </c>
      <c r="G63" s="2" t="str">
        <f t="shared" si="5"/>
        <v>1846</v>
      </c>
      <c r="H63" s="2" t="str">
        <f t="shared" si="6"/>
        <v/>
      </c>
      <c r="I63" s="2">
        <f t="shared" si="7"/>
        <v>1</v>
      </c>
      <c r="J63" s="2">
        <f t="shared" si="8"/>
        <v>5</v>
      </c>
      <c r="K63" s="2" t="str">
        <f t="shared" si="9"/>
        <v>1873</v>
      </c>
      <c r="L63" s="2" t="str">
        <f t="shared" si="10"/>
        <v/>
      </c>
      <c r="M63" s="2">
        <f t="shared" si="11"/>
        <v>1</v>
      </c>
      <c r="N63" s="1" t="s">
        <v>6</v>
      </c>
      <c r="O63" s="2" t="str">
        <f t="shared" si="12"/>
        <v xml:space="preserve">Blekeberg, Gunnild       </v>
      </c>
      <c r="P63" s="2" t="str">
        <f t="shared" si="13"/>
        <v>1846</v>
      </c>
      <c r="Q63" s="2" t="str">
        <f t="shared" si="14"/>
        <v>1873</v>
      </c>
    </row>
    <row r="64" spans="2:17" x14ac:dyDescent="0.25">
      <c r="B64" s="2" t="s">
        <v>306</v>
      </c>
      <c r="C64" s="2" t="s">
        <v>307</v>
      </c>
      <c r="D64" s="2" t="s">
        <v>308</v>
      </c>
      <c r="E64" s="2" t="s">
        <v>309</v>
      </c>
      <c r="F64" s="2">
        <f t="shared" si="4"/>
        <v>5</v>
      </c>
      <c r="G64" s="2" t="str">
        <f t="shared" si="5"/>
        <v>1818</v>
      </c>
      <c r="H64" s="2" t="str">
        <f t="shared" si="6"/>
        <v>Mar 7</v>
      </c>
      <c r="I64" s="2">
        <f t="shared" si="7"/>
        <v>6</v>
      </c>
      <c r="J64" s="2">
        <f t="shared" si="8"/>
        <v>5</v>
      </c>
      <c r="K64" s="2" t="str">
        <f t="shared" si="9"/>
        <v>1888</v>
      </c>
      <c r="L64" s="2" t="str">
        <f t="shared" si="10"/>
        <v>Nov 19</v>
      </c>
      <c r="M64" s="2">
        <f t="shared" si="11"/>
        <v>7</v>
      </c>
      <c r="N64" s="1" t="s">
        <v>6</v>
      </c>
      <c r="O64" s="2" t="str">
        <f t="shared" si="12"/>
        <v xml:space="preserve">Blekeberg, O. G.         </v>
      </c>
      <c r="P64" s="2" t="str">
        <f t="shared" si="13"/>
        <v>Mar 7, 1818</v>
      </c>
      <c r="Q64" s="2" t="str">
        <f t="shared" si="14"/>
        <v>Nov 19, 1888</v>
      </c>
    </row>
    <row r="65" spans="2:17" x14ac:dyDescent="0.25">
      <c r="B65" s="2" t="s">
        <v>310</v>
      </c>
      <c r="C65" s="2" t="s">
        <v>311</v>
      </c>
      <c r="D65" s="2" t="s">
        <v>312</v>
      </c>
      <c r="E65" s="2" t="s">
        <v>313</v>
      </c>
      <c r="F65" s="2">
        <f t="shared" si="4"/>
        <v>1</v>
      </c>
      <c r="G65" s="2" t="str">
        <f t="shared" si="5"/>
        <v xml:space="preserve"> </v>
      </c>
      <c r="H65" s="2" t="str">
        <f t="shared" si="6"/>
        <v/>
      </c>
      <c r="I65" s="2">
        <f t="shared" si="7"/>
        <v>1</v>
      </c>
      <c r="J65" s="2">
        <f t="shared" si="8"/>
        <v>5</v>
      </c>
      <c r="K65" s="2" t="str">
        <f t="shared" si="9"/>
        <v>1933</v>
      </c>
      <c r="L65" s="2" t="str">
        <f t="shared" si="10"/>
        <v>Jul 4</v>
      </c>
      <c r="M65" s="2">
        <f t="shared" si="11"/>
        <v>6</v>
      </c>
      <c r="N65" s="1" t="s">
        <v>6</v>
      </c>
      <c r="O65" s="2" t="str">
        <f t="shared" si="12"/>
        <v xml:space="preserve">Blekeberg, Orin, R.      </v>
      </c>
      <c r="P65" s="2" t="str">
        <f t="shared" si="13"/>
        <v/>
      </c>
      <c r="Q65" s="2" t="str">
        <f t="shared" si="14"/>
        <v>Jul 4, 1933</v>
      </c>
    </row>
    <row r="66" spans="2:17" x14ac:dyDescent="0.25">
      <c r="B66" s="2" t="s">
        <v>314</v>
      </c>
      <c r="C66" s="2" t="s">
        <v>315</v>
      </c>
      <c r="D66" s="2" t="s">
        <v>316</v>
      </c>
      <c r="E66" s="2" t="s">
        <v>317</v>
      </c>
      <c r="F66" s="2">
        <f t="shared" ref="F66:F129" si="15">FIND(" ",CONCATENATE(TRIM(SUBSTITUTE(D66,"-"," ")),"  "))</f>
        <v>5</v>
      </c>
      <c r="G66" s="2" t="str">
        <f t="shared" ref="G66:G129" si="16">IF(F66&gt;1,MID(TRIM(D66),1,F66-1)," ")</f>
        <v>1868</v>
      </c>
      <c r="H66" s="2" t="str">
        <f t="shared" ref="H66:H129" si="17">MID(TRIM(D66),F66+1,20)</f>
        <v>Feb 12</v>
      </c>
      <c r="I66" s="2">
        <f t="shared" ref="I66:I129" si="18">FIND("-",CONCATENATE(H66,"-    "))</f>
        <v>7</v>
      </c>
      <c r="J66" s="2">
        <f t="shared" ref="J66:J129" si="19">FIND(" ",CONCATENATE(TRIM(SUBSTITUTE(E66,"-"," ")),"  "))</f>
        <v>5</v>
      </c>
      <c r="K66" s="2" t="str">
        <f t="shared" ref="K66:K129" si="20">IF(J66&gt;1,MID(TRIM(E66),1,J66-1)," ")</f>
        <v>1894</v>
      </c>
      <c r="L66" s="2" t="str">
        <f t="shared" ref="L66:L129" si="21">MID(TRIM(E66),J66+1,20)</f>
        <v>Dec 22</v>
      </c>
      <c r="M66" s="2">
        <f t="shared" ref="M66:M129" si="22">FIND("-",CONCATENATE(L66,"-    "))</f>
        <v>7</v>
      </c>
      <c r="N66" s="1" t="s">
        <v>6</v>
      </c>
      <c r="O66" s="2" t="str">
        <f t="shared" ref="O66:O129" si="23">B66</f>
        <v xml:space="preserve">Blekeberg, Ragn A.       </v>
      </c>
      <c r="P66" s="2" t="str">
        <f t="shared" ref="P66:P129" si="24">TRIM(CONCATENATE(IF(I66&gt;1,CONCATENATE(MID(H66,I66+1,3)," ",MID(H66,1,I66-1),", ")," "),G66))</f>
        <v>Feb 12, 1868</v>
      </c>
      <c r="Q66" s="2" t="str">
        <f t="shared" ref="Q66:Q129" si="25">TRIM(CONCATENATE(IF(M66&gt;1,CONCATENATE(MID(L66,M66+1,3)," ",MID(L66,1,M66-1),", ")," "),K66))</f>
        <v>Dec 22, 1894</v>
      </c>
    </row>
    <row r="67" spans="2:17" x14ac:dyDescent="0.25">
      <c r="B67" s="2" t="s">
        <v>318</v>
      </c>
      <c r="C67" s="2" t="s">
        <v>319</v>
      </c>
      <c r="D67" s="2" t="s">
        <v>320</v>
      </c>
      <c r="E67" s="2" t="s">
        <v>321</v>
      </c>
      <c r="F67" s="2">
        <f t="shared" si="15"/>
        <v>5</v>
      </c>
      <c r="G67" s="2" t="str">
        <f t="shared" si="16"/>
        <v>1835</v>
      </c>
      <c r="H67" s="2" t="str">
        <f t="shared" si="17"/>
        <v>Sept 8</v>
      </c>
      <c r="I67" s="2">
        <f t="shared" si="18"/>
        <v>7</v>
      </c>
      <c r="J67" s="2">
        <f t="shared" si="19"/>
        <v>5</v>
      </c>
      <c r="K67" s="2" t="str">
        <f t="shared" si="20"/>
        <v>1874</v>
      </c>
      <c r="L67" s="2" t="str">
        <f t="shared" si="21"/>
        <v>Sept 26</v>
      </c>
      <c r="M67" s="2">
        <f t="shared" si="22"/>
        <v>8</v>
      </c>
      <c r="N67" s="1" t="s">
        <v>6</v>
      </c>
      <c r="O67" s="2" t="str">
        <f t="shared" si="23"/>
        <v xml:space="preserve">Blekebert, John H.       </v>
      </c>
      <c r="P67" s="2" t="str">
        <f t="shared" si="24"/>
        <v>Sept 8, 1835</v>
      </c>
      <c r="Q67" s="2" t="str">
        <f t="shared" si="25"/>
        <v>Sept 26, 1874</v>
      </c>
    </row>
    <row r="68" spans="2:17" x14ac:dyDescent="0.25">
      <c r="B68" s="2" t="s">
        <v>322</v>
      </c>
      <c r="C68" s="2" t="s">
        <v>323</v>
      </c>
      <c r="D68" s="2" t="s">
        <v>324</v>
      </c>
      <c r="E68" s="2" t="s">
        <v>325</v>
      </c>
      <c r="F68" s="2">
        <f t="shared" si="15"/>
        <v>5</v>
      </c>
      <c r="G68" s="2" t="str">
        <f t="shared" si="16"/>
        <v>1877</v>
      </c>
      <c r="H68" s="2" t="str">
        <f t="shared" si="17"/>
        <v/>
      </c>
      <c r="I68" s="2">
        <f t="shared" si="18"/>
        <v>1</v>
      </c>
      <c r="J68" s="2">
        <f t="shared" si="19"/>
        <v>5</v>
      </c>
      <c r="K68" s="2" t="str">
        <f t="shared" si="20"/>
        <v>1918</v>
      </c>
      <c r="L68" s="2" t="str">
        <f t="shared" si="21"/>
        <v/>
      </c>
      <c r="M68" s="2">
        <f t="shared" si="22"/>
        <v>1</v>
      </c>
      <c r="N68" s="1" t="s">
        <v>6</v>
      </c>
      <c r="O68" s="2" t="str">
        <f t="shared" si="23"/>
        <v xml:space="preserve">Botner, Carl             </v>
      </c>
      <c r="P68" s="2" t="str">
        <f t="shared" si="24"/>
        <v>1877</v>
      </c>
      <c r="Q68" s="2" t="str">
        <f t="shared" si="25"/>
        <v>1918</v>
      </c>
    </row>
    <row r="69" spans="2:17" x14ac:dyDescent="0.25">
      <c r="B69" s="2" t="s">
        <v>326</v>
      </c>
      <c r="C69" s="2" t="s">
        <v>327</v>
      </c>
      <c r="D69" s="2" t="s">
        <v>328</v>
      </c>
      <c r="E69" s="2" t="s">
        <v>329</v>
      </c>
      <c r="F69" s="2">
        <f t="shared" si="15"/>
        <v>5</v>
      </c>
      <c r="G69" s="2" t="str">
        <f t="shared" si="16"/>
        <v>1832</v>
      </c>
      <c r="H69" s="2" t="str">
        <f t="shared" si="17"/>
        <v/>
      </c>
      <c r="I69" s="2">
        <f t="shared" si="18"/>
        <v>1</v>
      </c>
      <c r="J69" s="2">
        <f t="shared" si="19"/>
        <v>5</v>
      </c>
      <c r="K69" s="2" t="str">
        <f t="shared" si="20"/>
        <v>1910</v>
      </c>
      <c r="L69" s="2" t="str">
        <f t="shared" si="21"/>
        <v/>
      </c>
      <c r="M69" s="2">
        <f t="shared" si="22"/>
        <v>1</v>
      </c>
      <c r="N69" s="1" t="s">
        <v>6</v>
      </c>
      <c r="O69" s="2" t="str">
        <f t="shared" si="23"/>
        <v xml:space="preserve">Botner, Erik G.          </v>
      </c>
      <c r="P69" s="2" t="str">
        <f t="shared" si="24"/>
        <v>1832</v>
      </c>
      <c r="Q69" s="2" t="str">
        <f t="shared" si="25"/>
        <v>1910</v>
      </c>
    </row>
    <row r="70" spans="2:17" x14ac:dyDescent="0.25">
      <c r="B70" s="2" t="s">
        <v>330</v>
      </c>
      <c r="C70" s="2" t="s">
        <v>331</v>
      </c>
      <c r="D70" s="2" t="s">
        <v>332</v>
      </c>
      <c r="E70" s="2" t="s">
        <v>333</v>
      </c>
      <c r="F70" s="2">
        <f t="shared" si="15"/>
        <v>5</v>
      </c>
      <c r="G70" s="2" t="str">
        <f t="shared" si="16"/>
        <v>1857</v>
      </c>
      <c r="H70" s="2" t="str">
        <f t="shared" si="17"/>
        <v/>
      </c>
      <c r="I70" s="2">
        <f t="shared" si="18"/>
        <v>1</v>
      </c>
      <c r="J70" s="2">
        <f t="shared" si="19"/>
        <v>5</v>
      </c>
      <c r="K70" s="2" t="str">
        <f t="shared" si="20"/>
        <v>1911</v>
      </c>
      <c r="L70" s="2" t="str">
        <f t="shared" si="21"/>
        <v/>
      </c>
      <c r="M70" s="2">
        <f t="shared" si="22"/>
        <v>1</v>
      </c>
      <c r="N70" s="1" t="s">
        <v>6</v>
      </c>
      <c r="O70" s="2" t="str">
        <f t="shared" si="23"/>
        <v xml:space="preserve">Botner, Gunder           </v>
      </c>
      <c r="P70" s="2" t="str">
        <f t="shared" si="24"/>
        <v>1857</v>
      </c>
      <c r="Q70" s="2" t="str">
        <f t="shared" si="25"/>
        <v>1911</v>
      </c>
    </row>
    <row r="71" spans="2:17" x14ac:dyDescent="0.25">
      <c r="B71" s="2" t="s">
        <v>334</v>
      </c>
      <c r="C71" s="2" t="s">
        <v>291</v>
      </c>
      <c r="D71" s="8">
        <v>1832</v>
      </c>
      <c r="E71" s="2" t="s">
        <v>335</v>
      </c>
      <c r="F71" s="2">
        <f t="shared" si="15"/>
        <v>5</v>
      </c>
      <c r="G71" s="2" t="str">
        <f t="shared" si="16"/>
        <v>1832</v>
      </c>
      <c r="H71" s="2" t="str">
        <f t="shared" si="17"/>
        <v/>
      </c>
      <c r="I71" s="2">
        <f t="shared" si="18"/>
        <v>1</v>
      </c>
      <c r="J71" s="2">
        <f t="shared" si="19"/>
        <v>5</v>
      </c>
      <c r="K71" s="2" t="str">
        <f t="shared" si="20"/>
        <v>1905</v>
      </c>
      <c r="L71" s="2" t="str">
        <f t="shared" si="21"/>
        <v/>
      </c>
      <c r="M71" s="2">
        <f t="shared" si="22"/>
        <v>1</v>
      </c>
      <c r="N71" s="1" t="s">
        <v>6</v>
      </c>
      <c r="O71" s="2" t="str">
        <f t="shared" si="23"/>
        <v xml:space="preserve">Botner, Maren            </v>
      </c>
      <c r="P71" s="2" t="str">
        <f t="shared" si="24"/>
        <v>1832</v>
      </c>
      <c r="Q71" s="2" t="str">
        <f t="shared" si="25"/>
        <v>1905</v>
      </c>
    </row>
    <row r="72" spans="2:17" x14ac:dyDescent="0.25">
      <c r="B72" s="2" t="s">
        <v>336</v>
      </c>
      <c r="C72" s="2" t="s">
        <v>337</v>
      </c>
      <c r="D72" s="2" t="s">
        <v>338</v>
      </c>
      <c r="E72" s="2" t="s">
        <v>339</v>
      </c>
      <c r="F72" s="2">
        <f t="shared" si="15"/>
        <v>5</v>
      </c>
      <c r="G72" s="2" t="str">
        <f t="shared" si="16"/>
        <v>1829</v>
      </c>
      <c r="H72" s="2" t="str">
        <f t="shared" si="17"/>
        <v/>
      </c>
      <c r="I72" s="2">
        <f t="shared" si="18"/>
        <v>1</v>
      </c>
      <c r="J72" s="2">
        <f t="shared" si="19"/>
        <v>5</v>
      </c>
      <c r="K72" s="2" t="str">
        <f t="shared" si="20"/>
        <v>1890</v>
      </c>
      <c r="L72" s="2" t="str">
        <f t="shared" si="21"/>
        <v/>
      </c>
      <c r="M72" s="2">
        <f t="shared" si="22"/>
        <v>1</v>
      </c>
      <c r="N72" s="1" t="s">
        <v>6</v>
      </c>
      <c r="O72" s="2" t="str">
        <f t="shared" si="23"/>
        <v xml:space="preserve">Braaten, Lars            </v>
      </c>
      <c r="P72" s="2" t="str">
        <f t="shared" si="24"/>
        <v>1829</v>
      </c>
      <c r="Q72" s="2" t="str">
        <f t="shared" si="25"/>
        <v>1890</v>
      </c>
    </row>
    <row r="73" spans="2:17" x14ac:dyDescent="0.25">
      <c r="B73" s="2" t="s">
        <v>340</v>
      </c>
      <c r="C73" s="2" t="s">
        <v>341</v>
      </c>
      <c r="D73" s="2" t="s">
        <v>342</v>
      </c>
      <c r="E73" s="2" t="s">
        <v>343</v>
      </c>
      <c r="F73" s="2">
        <f t="shared" si="15"/>
        <v>5</v>
      </c>
      <c r="G73" s="2" t="str">
        <f t="shared" si="16"/>
        <v>1817</v>
      </c>
      <c r="H73" s="2" t="str">
        <f t="shared" si="17"/>
        <v/>
      </c>
      <c r="I73" s="2">
        <f t="shared" si="18"/>
        <v>1</v>
      </c>
      <c r="J73" s="2">
        <f t="shared" si="19"/>
        <v>5</v>
      </c>
      <c r="K73" s="2" t="str">
        <f t="shared" si="20"/>
        <v>1883</v>
      </c>
      <c r="L73" s="2" t="str">
        <f t="shared" si="21"/>
        <v/>
      </c>
      <c r="M73" s="2">
        <f t="shared" si="22"/>
        <v>1</v>
      </c>
      <c r="N73" s="1" t="s">
        <v>6</v>
      </c>
      <c r="O73" s="2" t="str">
        <f t="shared" si="23"/>
        <v xml:space="preserve">Brekke, Jacob            </v>
      </c>
      <c r="P73" s="2" t="str">
        <f t="shared" si="24"/>
        <v>1817</v>
      </c>
      <c r="Q73" s="2" t="str">
        <f t="shared" si="25"/>
        <v>1883</v>
      </c>
    </row>
    <row r="74" spans="2:17" x14ac:dyDescent="0.25">
      <c r="B74" s="2" t="s">
        <v>344</v>
      </c>
      <c r="C74" s="2" t="s">
        <v>345</v>
      </c>
      <c r="D74" s="2" t="s">
        <v>324</v>
      </c>
      <c r="E74" s="2" t="s">
        <v>346</v>
      </c>
      <c r="F74" s="2">
        <f t="shared" si="15"/>
        <v>5</v>
      </c>
      <c r="G74" s="2" t="str">
        <f t="shared" si="16"/>
        <v>1877</v>
      </c>
      <c r="H74" s="2" t="str">
        <f t="shared" si="17"/>
        <v/>
      </c>
      <c r="I74" s="2">
        <f t="shared" si="18"/>
        <v>1</v>
      </c>
      <c r="J74" s="2">
        <f t="shared" si="19"/>
        <v>5</v>
      </c>
      <c r="K74" s="2" t="str">
        <f t="shared" si="20"/>
        <v>1894</v>
      </c>
      <c r="L74" s="2" t="str">
        <f t="shared" si="21"/>
        <v/>
      </c>
      <c r="M74" s="2">
        <f t="shared" si="22"/>
        <v>1</v>
      </c>
      <c r="N74" s="1" t="s">
        <v>6</v>
      </c>
      <c r="O74" s="2" t="str">
        <f t="shared" si="23"/>
        <v xml:space="preserve">Brekke, Oluf F.          </v>
      </c>
      <c r="P74" s="2" t="str">
        <f t="shared" si="24"/>
        <v>1877</v>
      </c>
      <c r="Q74" s="2" t="str">
        <f t="shared" si="25"/>
        <v>1894</v>
      </c>
    </row>
    <row r="75" spans="2:17" x14ac:dyDescent="0.25">
      <c r="B75" s="2" t="s">
        <v>347</v>
      </c>
      <c r="C75" s="2" t="s">
        <v>348</v>
      </c>
      <c r="D75" s="2" t="s">
        <v>349</v>
      </c>
      <c r="E75" s="2" t="s">
        <v>350</v>
      </c>
      <c r="F75" s="2">
        <f t="shared" si="15"/>
        <v>5</v>
      </c>
      <c r="G75" s="2" t="str">
        <f t="shared" si="16"/>
        <v>1837</v>
      </c>
      <c r="H75" s="2" t="str">
        <f t="shared" si="17"/>
        <v/>
      </c>
      <c r="I75" s="2">
        <f t="shared" si="18"/>
        <v>1</v>
      </c>
      <c r="J75" s="2">
        <f t="shared" si="19"/>
        <v>5</v>
      </c>
      <c r="K75" s="2" t="str">
        <f t="shared" si="20"/>
        <v>1885</v>
      </c>
      <c r="L75" s="2" t="str">
        <f t="shared" si="21"/>
        <v/>
      </c>
      <c r="M75" s="2">
        <f t="shared" si="22"/>
        <v>1</v>
      </c>
      <c r="N75" s="1" t="s">
        <v>6</v>
      </c>
      <c r="O75" s="2" t="str">
        <f t="shared" si="23"/>
        <v xml:space="preserve">Pederson, Halvor       </v>
      </c>
      <c r="P75" s="2" t="str">
        <f t="shared" si="24"/>
        <v>1837</v>
      </c>
      <c r="Q75" s="2" t="str">
        <f t="shared" si="25"/>
        <v>1885</v>
      </c>
    </row>
    <row r="76" spans="2:17" x14ac:dyDescent="0.25">
      <c r="B76" s="2" t="s">
        <v>351</v>
      </c>
      <c r="C76" s="2" t="s">
        <v>352</v>
      </c>
      <c r="D76" s="2" t="s">
        <v>353</v>
      </c>
      <c r="E76" s="2" t="s">
        <v>354</v>
      </c>
      <c r="F76" s="2">
        <f t="shared" si="15"/>
        <v>5</v>
      </c>
      <c r="G76" s="2" t="str">
        <f t="shared" si="16"/>
        <v>1832</v>
      </c>
      <c r="H76" s="2" t="str">
        <f t="shared" si="17"/>
        <v/>
      </c>
      <c r="I76" s="2">
        <f t="shared" si="18"/>
        <v>1</v>
      </c>
      <c r="J76" s="2">
        <f t="shared" si="19"/>
        <v>5</v>
      </c>
      <c r="K76" s="2" t="str">
        <f t="shared" si="20"/>
        <v>1890</v>
      </c>
      <c r="L76" s="2" t="str">
        <f t="shared" si="21"/>
        <v/>
      </c>
      <c r="M76" s="2">
        <f t="shared" si="22"/>
        <v>1</v>
      </c>
      <c r="N76" s="1" t="s">
        <v>6</v>
      </c>
      <c r="O76" s="2" t="str">
        <f t="shared" si="23"/>
        <v xml:space="preserve">Pederson, Ragnild      </v>
      </c>
      <c r="P76" s="2" t="str">
        <f t="shared" si="24"/>
        <v>1832</v>
      </c>
      <c r="Q76" s="2" t="str">
        <f t="shared" si="25"/>
        <v>1890</v>
      </c>
    </row>
    <row r="77" spans="2:17" x14ac:dyDescent="0.25">
      <c r="B77" s="2" t="s">
        <v>355</v>
      </c>
      <c r="C77" s="2" t="s">
        <v>143</v>
      </c>
      <c r="D77" s="2" t="s">
        <v>261</v>
      </c>
      <c r="E77" s="2" t="s">
        <v>333</v>
      </c>
      <c r="F77" s="2">
        <f t="shared" si="15"/>
        <v>5</v>
      </c>
      <c r="G77" s="2" t="str">
        <f t="shared" si="16"/>
        <v>1825</v>
      </c>
      <c r="H77" s="2" t="str">
        <f t="shared" si="17"/>
        <v/>
      </c>
      <c r="I77" s="2">
        <f t="shared" si="18"/>
        <v>1</v>
      </c>
      <c r="J77" s="2">
        <f t="shared" si="19"/>
        <v>5</v>
      </c>
      <c r="K77" s="2" t="str">
        <f t="shared" si="20"/>
        <v>1911</v>
      </c>
      <c r="L77" s="2" t="str">
        <f t="shared" si="21"/>
        <v/>
      </c>
      <c r="M77" s="2">
        <f t="shared" si="22"/>
        <v>1</v>
      </c>
      <c r="N77" s="1" t="s">
        <v>6</v>
      </c>
      <c r="O77" s="2" t="str">
        <f t="shared" si="23"/>
        <v xml:space="preserve">Fretheim, Anna     </v>
      </c>
      <c r="P77" s="2" t="str">
        <f t="shared" si="24"/>
        <v>1825</v>
      </c>
      <c r="Q77" s="2" t="str">
        <f t="shared" si="25"/>
        <v>1911</v>
      </c>
    </row>
    <row r="78" spans="2:17" x14ac:dyDescent="0.25">
      <c r="B78" s="2" t="s">
        <v>356</v>
      </c>
      <c r="C78" s="2" t="s">
        <v>131</v>
      </c>
      <c r="D78" s="2" t="s">
        <v>357</v>
      </c>
      <c r="E78" s="2" t="s">
        <v>339</v>
      </c>
      <c r="F78" s="2">
        <f t="shared" si="15"/>
        <v>5</v>
      </c>
      <c r="G78" s="2" t="str">
        <f t="shared" si="16"/>
        <v>1826</v>
      </c>
      <c r="H78" s="2" t="str">
        <f t="shared" si="17"/>
        <v/>
      </c>
      <c r="I78" s="2">
        <f t="shared" si="18"/>
        <v>1</v>
      </c>
      <c r="J78" s="2">
        <f t="shared" si="19"/>
        <v>5</v>
      </c>
      <c r="K78" s="2" t="str">
        <f t="shared" si="20"/>
        <v>1890</v>
      </c>
      <c r="L78" s="2" t="str">
        <f t="shared" si="21"/>
        <v/>
      </c>
      <c r="M78" s="2">
        <f t="shared" si="22"/>
        <v>1</v>
      </c>
      <c r="N78" s="1" t="s">
        <v>6</v>
      </c>
      <c r="O78" s="2" t="str">
        <f t="shared" si="23"/>
        <v xml:space="preserve">Fretheim, Jens     </v>
      </c>
      <c r="P78" s="2" t="str">
        <f t="shared" si="24"/>
        <v>1826</v>
      </c>
      <c r="Q78" s="2" t="str">
        <f t="shared" si="25"/>
        <v>1890</v>
      </c>
    </row>
    <row r="79" spans="2:17" x14ac:dyDescent="0.25">
      <c r="B79" s="2" t="s">
        <v>358</v>
      </c>
      <c r="C79" s="2" t="s">
        <v>147</v>
      </c>
      <c r="D79" s="2" t="s">
        <v>796</v>
      </c>
      <c r="E79" s="2" t="s">
        <v>797</v>
      </c>
      <c r="F79" s="2">
        <f t="shared" si="15"/>
        <v>5</v>
      </c>
      <c r="G79" s="2" t="str">
        <f t="shared" si="16"/>
        <v>1835</v>
      </c>
      <c r="H79" s="2" t="str">
        <f t="shared" si="17"/>
        <v>Jan 16</v>
      </c>
      <c r="I79" s="2">
        <f t="shared" si="18"/>
        <v>7</v>
      </c>
      <c r="J79" s="2">
        <f t="shared" si="19"/>
        <v>5</v>
      </c>
      <c r="K79" s="2" t="str">
        <f t="shared" si="20"/>
        <v>1917</v>
      </c>
      <c r="L79" s="2" t="str">
        <f t="shared" si="21"/>
        <v>Mar 13</v>
      </c>
      <c r="M79" s="2">
        <f t="shared" si="22"/>
        <v>7</v>
      </c>
      <c r="N79" s="1" t="s">
        <v>6</v>
      </c>
      <c r="O79" s="2" t="str">
        <f t="shared" si="23"/>
        <v xml:space="preserve">Fretheim, Johannes </v>
      </c>
      <c r="P79" s="2" t="str">
        <f t="shared" si="24"/>
        <v>Jan 16, 1835</v>
      </c>
      <c r="Q79" s="2" t="str">
        <f t="shared" si="25"/>
        <v>Mar 13, 1917</v>
      </c>
    </row>
    <row r="80" spans="2:17" x14ac:dyDescent="0.25">
      <c r="B80" s="2" t="s">
        <v>359</v>
      </c>
      <c r="C80" s="2" t="s">
        <v>104</v>
      </c>
      <c r="D80" s="2" t="s">
        <v>360</v>
      </c>
      <c r="E80" s="2" t="s">
        <v>361</v>
      </c>
      <c r="F80" s="2">
        <f t="shared" si="15"/>
        <v>5</v>
      </c>
      <c r="G80" s="2" t="str">
        <f t="shared" si="16"/>
        <v>1882</v>
      </c>
      <c r="H80" s="2" t="str">
        <f t="shared" si="17"/>
        <v/>
      </c>
      <c r="I80" s="2">
        <f t="shared" si="18"/>
        <v>1</v>
      </c>
      <c r="J80" s="2">
        <f t="shared" si="19"/>
        <v>5</v>
      </c>
      <c r="K80" s="2" t="str">
        <f t="shared" si="20"/>
        <v>1931</v>
      </c>
      <c r="L80" s="2" t="str">
        <f t="shared" si="21"/>
        <v/>
      </c>
      <c r="M80" s="2">
        <f t="shared" si="22"/>
        <v>1</v>
      </c>
      <c r="N80" s="1" t="s">
        <v>6</v>
      </c>
      <c r="O80" s="2" t="str">
        <f t="shared" si="23"/>
        <v xml:space="preserve">Fretheim, John J.  </v>
      </c>
      <c r="P80" s="2" t="str">
        <f t="shared" si="24"/>
        <v>1882</v>
      </c>
      <c r="Q80" s="2" t="str">
        <f t="shared" si="25"/>
        <v>1931</v>
      </c>
    </row>
    <row r="81" spans="2:17" x14ac:dyDescent="0.25">
      <c r="B81" s="2" t="s">
        <v>362</v>
      </c>
      <c r="C81" s="2" t="s">
        <v>363</v>
      </c>
      <c r="D81" s="2" t="s">
        <v>156</v>
      </c>
      <c r="E81" s="2" t="s">
        <v>364</v>
      </c>
      <c r="F81" s="2">
        <f t="shared" si="15"/>
        <v>5</v>
      </c>
      <c r="G81" s="2" t="str">
        <f t="shared" si="16"/>
        <v>1831</v>
      </c>
      <c r="H81" s="2" t="str">
        <f t="shared" si="17"/>
        <v/>
      </c>
      <c r="I81" s="2">
        <f t="shared" si="18"/>
        <v>1</v>
      </c>
      <c r="J81" s="2">
        <f t="shared" si="19"/>
        <v>5</v>
      </c>
      <c r="K81" s="2" t="str">
        <f t="shared" si="20"/>
        <v>1892</v>
      </c>
      <c r="L81" s="2" t="str">
        <f t="shared" si="21"/>
        <v/>
      </c>
      <c r="M81" s="2">
        <f t="shared" si="22"/>
        <v>1</v>
      </c>
      <c r="N81" s="1" t="s">
        <v>6</v>
      </c>
      <c r="O81" s="2" t="str">
        <f t="shared" si="23"/>
        <v xml:space="preserve">Fretheim, Ole      </v>
      </c>
      <c r="P81" s="2" t="str">
        <f t="shared" si="24"/>
        <v>1831</v>
      </c>
      <c r="Q81" s="2" t="str">
        <f t="shared" si="25"/>
        <v>1892</v>
      </c>
    </row>
    <row r="82" spans="2:17" x14ac:dyDescent="0.25">
      <c r="B82" s="2" t="s">
        <v>365</v>
      </c>
      <c r="C82" s="2" t="s">
        <v>366</v>
      </c>
      <c r="D82" s="2" t="s">
        <v>367</v>
      </c>
      <c r="E82" s="2" t="s">
        <v>368</v>
      </c>
      <c r="F82" s="2">
        <f t="shared" si="15"/>
        <v>5</v>
      </c>
      <c r="G82" s="2" t="str">
        <f t="shared" si="16"/>
        <v>1893</v>
      </c>
      <c r="H82" s="2" t="str">
        <f t="shared" si="17"/>
        <v/>
      </c>
      <c r="I82" s="2">
        <f t="shared" si="18"/>
        <v>1</v>
      </c>
      <c r="J82" s="2">
        <f t="shared" si="19"/>
        <v>5</v>
      </c>
      <c r="K82" s="2" t="str">
        <f t="shared" si="20"/>
        <v>1914</v>
      </c>
      <c r="L82" s="2" t="str">
        <f t="shared" si="21"/>
        <v/>
      </c>
      <c r="M82" s="2">
        <f t="shared" si="22"/>
        <v>1</v>
      </c>
      <c r="N82" s="1" t="s">
        <v>6</v>
      </c>
      <c r="O82" s="2" t="str">
        <f t="shared" si="23"/>
        <v xml:space="preserve">Fretheim,Sander    </v>
      </c>
      <c r="P82" s="2" t="str">
        <f t="shared" si="24"/>
        <v>1893</v>
      </c>
      <c r="Q82" s="2" t="str">
        <f t="shared" si="25"/>
        <v>1914</v>
      </c>
    </row>
    <row r="83" spans="2:17" x14ac:dyDescent="0.25">
      <c r="B83" s="2" t="s">
        <v>369</v>
      </c>
      <c r="C83" s="2" t="s">
        <v>370</v>
      </c>
      <c r="D83" s="2" t="s">
        <v>371</v>
      </c>
      <c r="E83" s="2" t="s">
        <v>372</v>
      </c>
      <c r="F83" s="2">
        <f t="shared" si="15"/>
        <v>5</v>
      </c>
      <c r="G83" s="2" t="str">
        <f t="shared" si="16"/>
        <v>1838</v>
      </c>
      <c r="H83" s="2" t="str">
        <f t="shared" si="17"/>
        <v/>
      </c>
      <c r="I83" s="2">
        <f t="shared" si="18"/>
        <v>1</v>
      </c>
      <c r="J83" s="2">
        <f t="shared" si="19"/>
        <v>5</v>
      </c>
      <c r="K83" s="2" t="str">
        <f t="shared" si="20"/>
        <v>1927</v>
      </c>
      <c r="L83" s="2" t="str">
        <f t="shared" si="21"/>
        <v/>
      </c>
      <c r="M83" s="2">
        <f t="shared" si="22"/>
        <v>1</v>
      </c>
      <c r="N83" s="1" t="s">
        <v>6</v>
      </c>
      <c r="O83" s="2" t="str">
        <f t="shared" si="23"/>
        <v xml:space="preserve">Fulsaas, Barbro    </v>
      </c>
      <c r="P83" s="2" t="str">
        <f t="shared" si="24"/>
        <v>1838</v>
      </c>
      <c r="Q83" s="2" t="str">
        <f t="shared" si="25"/>
        <v>1927</v>
      </c>
    </row>
    <row r="84" spans="2:17" x14ac:dyDescent="0.25">
      <c r="B84" s="2" t="s">
        <v>373</v>
      </c>
      <c r="C84" s="2" t="s">
        <v>374</v>
      </c>
      <c r="D84" s="2" t="s">
        <v>375</v>
      </c>
      <c r="E84" s="2" t="s">
        <v>376</v>
      </c>
      <c r="F84" s="2">
        <f t="shared" si="15"/>
        <v>5</v>
      </c>
      <c r="G84" s="2" t="str">
        <f t="shared" si="16"/>
        <v>1864</v>
      </c>
      <c r="H84" s="2" t="str">
        <f t="shared" si="17"/>
        <v/>
      </c>
      <c r="I84" s="2">
        <f t="shared" si="18"/>
        <v>1</v>
      </c>
      <c r="J84" s="2">
        <f t="shared" si="19"/>
        <v>5</v>
      </c>
      <c r="K84" s="2" t="str">
        <f t="shared" si="20"/>
        <v>1895</v>
      </c>
      <c r="L84" s="2" t="str">
        <f t="shared" si="21"/>
        <v/>
      </c>
      <c r="M84" s="2">
        <f t="shared" si="22"/>
        <v>1</v>
      </c>
      <c r="N84" s="1" t="s">
        <v>6</v>
      </c>
      <c r="O84" s="2" t="str">
        <f t="shared" si="23"/>
        <v xml:space="preserve">Fulsaas, Bertja    </v>
      </c>
      <c r="P84" s="2" t="str">
        <f t="shared" si="24"/>
        <v>1864</v>
      </c>
      <c r="Q84" s="2" t="str">
        <f t="shared" si="25"/>
        <v>1895</v>
      </c>
    </row>
    <row r="85" spans="2:17" x14ac:dyDescent="0.25">
      <c r="B85" s="2" t="s">
        <v>377</v>
      </c>
      <c r="C85" s="2" t="s">
        <v>378</v>
      </c>
      <c r="D85" s="2" t="s">
        <v>379</v>
      </c>
      <c r="E85" s="2" t="s">
        <v>364</v>
      </c>
      <c r="F85" s="2">
        <f t="shared" si="15"/>
        <v>5</v>
      </c>
      <c r="G85" s="2" t="str">
        <f t="shared" si="16"/>
        <v>1830</v>
      </c>
      <c r="H85" s="2" t="str">
        <f t="shared" si="17"/>
        <v/>
      </c>
      <c r="I85" s="2">
        <f t="shared" si="18"/>
        <v>1</v>
      </c>
      <c r="J85" s="2">
        <f t="shared" si="19"/>
        <v>5</v>
      </c>
      <c r="K85" s="2" t="str">
        <f t="shared" si="20"/>
        <v>1892</v>
      </c>
      <c r="L85" s="2" t="str">
        <f t="shared" si="21"/>
        <v/>
      </c>
      <c r="M85" s="2">
        <f t="shared" si="22"/>
        <v>1</v>
      </c>
      <c r="N85" s="1" t="s">
        <v>6</v>
      </c>
      <c r="O85" s="2" t="str">
        <f t="shared" si="23"/>
        <v xml:space="preserve">Fulsaas, Herbrand  </v>
      </c>
      <c r="P85" s="2" t="str">
        <f t="shared" si="24"/>
        <v>1830</v>
      </c>
      <c r="Q85" s="2" t="str">
        <f t="shared" si="25"/>
        <v>1892</v>
      </c>
    </row>
    <row r="86" spans="2:17" x14ac:dyDescent="0.25">
      <c r="B86" s="2" t="s">
        <v>380</v>
      </c>
      <c r="C86" s="2" t="s">
        <v>135</v>
      </c>
      <c r="D86" s="2" t="s">
        <v>381</v>
      </c>
      <c r="E86" s="2" t="s">
        <v>376</v>
      </c>
      <c r="F86" s="2">
        <f t="shared" si="15"/>
        <v>5</v>
      </c>
      <c r="G86" s="2" t="str">
        <f t="shared" si="16"/>
        <v>1857</v>
      </c>
      <c r="H86" s="2" t="str">
        <f t="shared" si="17"/>
        <v/>
      </c>
      <c r="I86" s="2">
        <f t="shared" si="18"/>
        <v>1</v>
      </c>
      <c r="J86" s="2">
        <f t="shared" si="19"/>
        <v>5</v>
      </c>
      <c r="K86" s="2" t="str">
        <f t="shared" si="20"/>
        <v>1895</v>
      </c>
      <c r="L86" s="2" t="str">
        <f t="shared" si="21"/>
        <v/>
      </c>
      <c r="M86" s="2">
        <f t="shared" si="22"/>
        <v>1</v>
      </c>
      <c r="N86" s="1" t="s">
        <v>6</v>
      </c>
      <c r="O86" s="2" t="str">
        <f t="shared" si="23"/>
        <v xml:space="preserve">Fulsaas, Ile H.    </v>
      </c>
      <c r="P86" s="2" t="str">
        <f t="shared" si="24"/>
        <v>1857</v>
      </c>
      <c r="Q86" s="2" t="str">
        <f t="shared" si="25"/>
        <v>1895</v>
      </c>
    </row>
    <row r="87" spans="2:17" x14ac:dyDescent="0.25">
      <c r="B87" s="2" t="s">
        <v>382</v>
      </c>
      <c r="C87" s="2" t="s">
        <v>383</v>
      </c>
      <c r="D87" s="2" t="s">
        <v>384</v>
      </c>
      <c r="E87" s="2" t="s">
        <v>333</v>
      </c>
      <c r="F87" s="2">
        <f t="shared" si="15"/>
        <v>5</v>
      </c>
      <c r="G87" s="2" t="str">
        <f t="shared" si="16"/>
        <v>1821</v>
      </c>
      <c r="H87" s="2" t="str">
        <f t="shared" si="17"/>
        <v/>
      </c>
      <c r="I87" s="2">
        <f t="shared" si="18"/>
        <v>1</v>
      </c>
      <c r="J87" s="2">
        <f t="shared" si="19"/>
        <v>5</v>
      </c>
      <c r="K87" s="2" t="str">
        <f t="shared" si="20"/>
        <v>1911</v>
      </c>
      <c r="L87" s="2" t="str">
        <f t="shared" si="21"/>
        <v/>
      </c>
      <c r="M87" s="2">
        <f t="shared" si="22"/>
        <v>1</v>
      </c>
      <c r="N87" s="1" t="s">
        <v>6</v>
      </c>
      <c r="O87" s="2" t="str">
        <f t="shared" si="23"/>
        <v xml:space="preserve">Fulsaas, Ingeborg  </v>
      </c>
      <c r="P87" s="2" t="str">
        <f t="shared" si="24"/>
        <v>1821</v>
      </c>
      <c r="Q87" s="2" t="str">
        <f t="shared" si="25"/>
        <v>1911</v>
      </c>
    </row>
    <row r="88" spans="2:17" x14ac:dyDescent="0.25">
      <c r="B88" s="2" t="s">
        <v>385</v>
      </c>
      <c r="C88" s="2" t="s">
        <v>386</v>
      </c>
      <c r="D88" s="2" t="s">
        <v>798</v>
      </c>
      <c r="E88" s="2" t="s">
        <v>799</v>
      </c>
      <c r="F88" s="2">
        <f t="shared" si="15"/>
        <v>5</v>
      </c>
      <c r="G88" s="2" t="str">
        <f t="shared" si="16"/>
        <v>1846</v>
      </c>
      <c r="H88" s="2" t="str">
        <f t="shared" si="17"/>
        <v>Nov 1</v>
      </c>
      <c r="I88" s="2">
        <f t="shared" si="18"/>
        <v>6</v>
      </c>
      <c r="J88" s="2">
        <f t="shared" si="19"/>
        <v>5</v>
      </c>
      <c r="K88" s="2" t="str">
        <f t="shared" si="20"/>
        <v>1918</v>
      </c>
      <c r="L88" s="2" t="str">
        <f t="shared" si="21"/>
        <v>Apr 23</v>
      </c>
      <c r="M88" s="2">
        <f t="shared" si="22"/>
        <v>7</v>
      </c>
      <c r="N88" s="1" t="s">
        <v>6</v>
      </c>
      <c r="O88" s="2" t="str">
        <f t="shared" si="23"/>
        <v xml:space="preserve">Fulsaas, Ingrid P. </v>
      </c>
      <c r="P88" s="2" t="str">
        <f t="shared" si="24"/>
        <v>Nov 1, 1846</v>
      </c>
      <c r="Q88" s="2" t="str">
        <f t="shared" si="25"/>
        <v>Apr 23, 1918</v>
      </c>
    </row>
    <row r="89" spans="2:17" x14ac:dyDescent="0.25">
      <c r="B89" s="2" t="s">
        <v>387</v>
      </c>
      <c r="C89" s="2" t="s">
        <v>388</v>
      </c>
      <c r="D89" s="2" t="s">
        <v>389</v>
      </c>
      <c r="E89" s="2" t="s">
        <v>390</v>
      </c>
      <c r="F89" s="2">
        <f t="shared" si="15"/>
        <v>5</v>
      </c>
      <c r="G89" s="2" t="str">
        <f t="shared" si="16"/>
        <v>1812</v>
      </c>
      <c r="H89" s="2" t="str">
        <f t="shared" si="17"/>
        <v/>
      </c>
      <c r="I89" s="2">
        <f t="shared" si="18"/>
        <v>1</v>
      </c>
      <c r="J89" s="2">
        <f t="shared" si="19"/>
        <v>5</v>
      </c>
      <c r="K89" s="2" t="str">
        <f t="shared" si="20"/>
        <v>1886</v>
      </c>
      <c r="L89" s="2" t="str">
        <f t="shared" si="21"/>
        <v/>
      </c>
      <c r="M89" s="2">
        <f t="shared" si="22"/>
        <v>1</v>
      </c>
      <c r="N89" s="1" t="s">
        <v>6</v>
      </c>
      <c r="O89" s="2" t="str">
        <f t="shared" si="23"/>
        <v xml:space="preserve">Fulsaas, Narrie    </v>
      </c>
      <c r="P89" s="2" t="str">
        <f t="shared" si="24"/>
        <v>1812</v>
      </c>
      <c r="Q89" s="2" t="str">
        <f t="shared" si="25"/>
        <v>1886</v>
      </c>
    </row>
    <row r="90" spans="2:17" x14ac:dyDescent="0.25">
      <c r="B90" s="2" t="s">
        <v>391</v>
      </c>
      <c r="C90" s="2" t="s">
        <v>392</v>
      </c>
      <c r="D90" s="2" t="s">
        <v>393</v>
      </c>
      <c r="E90" s="2" t="s">
        <v>339</v>
      </c>
      <c r="F90" s="2">
        <f t="shared" si="15"/>
        <v>5</v>
      </c>
      <c r="G90" s="2" t="str">
        <f t="shared" si="16"/>
        <v>1809</v>
      </c>
      <c r="H90" s="2" t="str">
        <f t="shared" si="17"/>
        <v/>
      </c>
      <c r="I90" s="2">
        <f t="shared" si="18"/>
        <v>1</v>
      </c>
      <c r="J90" s="2">
        <f t="shared" si="19"/>
        <v>5</v>
      </c>
      <c r="K90" s="2" t="str">
        <f t="shared" si="20"/>
        <v>1890</v>
      </c>
      <c r="L90" s="2" t="str">
        <f t="shared" si="21"/>
        <v/>
      </c>
      <c r="M90" s="2">
        <f t="shared" si="22"/>
        <v>1</v>
      </c>
      <c r="N90" s="1" t="s">
        <v>6</v>
      </c>
      <c r="O90" s="2" t="str">
        <f t="shared" si="23"/>
        <v xml:space="preserve">Fulsaas, Olug P.   </v>
      </c>
      <c r="P90" s="2" t="str">
        <f t="shared" si="24"/>
        <v>1809</v>
      </c>
      <c r="Q90" s="2" t="str">
        <f t="shared" si="25"/>
        <v>1890</v>
      </c>
    </row>
    <row r="91" spans="2:17" x14ac:dyDescent="0.25">
      <c r="B91" s="2" t="s">
        <v>394</v>
      </c>
      <c r="C91" s="2" t="s">
        <v>388</v>
      </c>
      <c r="D91" s="2" t="s">
        <v>800</v>
      </c>
      <c r="E91" s="2" t="s">
        <v>801</v>
      </c>
      <c r="F91" s="2">
        <f t="shared" si="15"/>
        <v>5</v>
      </c>
      <c r="G91" s="2" t="str">
        <f t="shared" si="16"/>
        <v>1839</v>
      </c>
      <c r="H91" s="2" t="str">
        <f t="shared" si="17"/>
        <v>Jul 3</v>
      </c>
      <c r="I91" s="2">
        <f t="shared" si="18"/>
        <v>6</v>
      </c>
      <c r="J91" s="2">
        <f t="shared" si="19"/>
        <v>5</v>
      </c>
      <c r="K91" s="2" t="str">
        <f t="shared" si="20"/>
        <v>1913</v>
      </c>
      <c r="L91" s="2" t="str">
        <f t="shared" si="21"/>
        <v>Jul 28</v>
      </c>
      <c r="M91" s="2">
        <f t="shared" si="22"/>
        <v>7</v>
      </c>
      <c r="N91" s="1" t="s">
        <v>6</v>
      </c>
      <c r="O91" s="2" t="str">
        <f t="shared" si="23"/>
        <v xml:space="preserve">Fulsaas, Peder O.  </v>
      </c>
      <c r="P91" s="2" t="str">
        <f t="shared" si="24"/>
        <v>Jul 3, 1839</v>
      </c>
      <c r="Q91" s="2" t="str">
        <f t="shared" si="25"/>
        <v>Jul 28, 1913</v>
      </c>
    </row>
    <row r="92" spans="2:17" x14ac:dyDescent="0.25">
      <c r="B92" s="2" t="s">
        <v>395</v>
      </c>
      <c r="C92" s="2" t="s">
        <v>396</v>
      </c>
      <c r="D92" s="2" t="s">
        <v>802</v>
      </c>
      <c r="E92" s="2" t="s">
        <v>803</v>
      </c>
      <c r="F92" s="2">
        <f t="shared" si="15"/>
        <v>5</v>
      </c>
      <c r="G92" s="2" t="str">
        <f t="shared" si="16"/>
        <v>1897</v>
      </c>
      <c r="H92" s="2" t="str">
        <f t="shared" si="17"/>
        <v>un 25</v>
      </c>
      <c r="I92" s="2">
        <f t="shared" si="18"/>
        <v>6</v>
      </c>
      <c r="J92" s="2">
        <f t="shared" si="19"/>
        <v>5</v>
      </c>
      <c r="K92" s="2" t="str">
        <f t="shared" si="20"/>
        <v>1920</v>
      </c>
      <c r="L92" s="2" t="str">
        <f t="shared" si="21"/>
        <v>Feb 9</v>
      </c>
      <c r="M92" s="2">
        <f t="shared" si="22"/>
        <v>6</v>
      </c>
      <c r="N92" s="1" t="s">
        <v>6</v>
      </c>
      <c r="O92" s="2" t="str">
        <f t="shared" si="23"/>
        <v xml:space="preserve">Funer, Gina O.     </v>
      </c>
      <c r="P92" s="2" t="str">
        <f t="shared" si="24"/>
        <v>un 25, 1897</v>
      </c>
      <c r="Q92" s="2" t="str">
        <f t="shared" si="25"/>
        <v>Feb 9, 1920</v>
      </c>
    </row>
    <row r="93" spans="2:17" x14ac:dyDescent="0.25">
      <c r="B93" s="2" t="s">
        <v>397</v>
      </c>
      <c r="C93" s="2" t="s">
        <v>398</v>
      </c>
      <c r="D93" s="2" t="s">
        <v>399</v>
      </c>
      <c r="E93" s="2" t="s">
        <v>804</v>
      </c>
      <c r="F93" s="2">
        <f t="shared" si="15"/>
        <v>5</v>
      </c>
      <c r="G93" s="2" t="str">
        <f t="shared" si="16"/>
        <v>1830</v>
      </c>
      <c r="H93" s="2" t="str">
        <f t="shared" si="17"/>
        <v>Oct 3</v>
      </c>
      <c r="I93" s="2">
        <f t="shared" si="18"/>
        <v>6</v>
      </c>
      <c r="J93" s="2">
        <f t="shared" si="19"/>
        <v>5</v>
      </c>
      <c r="K93" s="2" t="str">
        <f t="shared" si="20"/>
        <v>1923</v>
      </c>
      <c r="L93" s="2" t="str">
        <f t="shared" si="21"/>
        <v>Jun 7</v>
      </c>
      <c r="M93" s="2">
        <f t="shared" si="22"/>
        <v>6</v>
      </c>
      <c r="N93" s="1" t="s">
        <v>6</v>
      </c>
      <c r="O93" s="2" t="str">
        <f t="shared" si="23"/>
        <v xml:space="preserve">Funer, Guro O/J.   </v>
      </c>
      <c r="P93" s="2" t="str">
        <f t="shared" si="24"/>
        <v>Oct 3, 1830</v>
      </c>
      <c r="Q93" s="2" t="str">
        <f t="shared" si="25"/>
        <v>Jun 7, 1923</v>
      </c>
    </row>
    <row r="94" spans="2:17" x14ac:dyDescent="0.25">
      <c r="B94" s="2" t="s">
        <v>400</v>
      </c>
      <c r="C94" s="2" t="s">
        <v>401</v>
      </c>
      <c r="D94" s="2" t="s">
        <v>402</v>
      </c>
      <c r="E94" s="2" t="s">
        <v>805</v>
      </c>
      <c r="F94" s="2">
        <f t="shared" si="15"/>
        <v>5</v>
      </c>
      <c r="G94" s="2" t="str">
        <f t="shared" si="16"/>
        <v>1847</v>
      </c>
      <c r="H94" s="2" t="str">
        <f t="shared" si="17"/>
        <v>Jun 17</v>
      </c>
      <c r="I94" s="2">
        <f t="shared" si="18"/>
        <v>7</v>
      </c>
      <c r="J94" s="2">
        <f t="shared" si="19"/>
        <v>5</v>
      </c>
      <c r="K94" s="2" t="str">
        <f t="shared" si="20"/>
        <v>1904</v>
      </c>
      <c r="L94" s="2" t="str">
        <f t="shared" si="21"/>
        <v>Mar 23</v>
      </c>
      <c r="M94" s="2">
        <f t="shared" si="22"/>
        <v>7</v>
      </c>
      <c r="N94" s="1" t="s">
        <v>6</v>
      </c>
      <c r="O94" s="2" t="str">
        <f t="shared" si="23"/>
        <v xml:space="preserve">Funer, Kittel O.   </v>
      </c>
      <c r="P94" s="2" t="str">
        <f t="shared" si="24"/>
        <v>Jun 17, 1847</v>
      </c>
      <c r="Q94" s="2" t="str">
        <f t="shared" si="25"/>
        <v>Mar 23, 1904</v>
      </c>
    </row>
    <row r="95" spans="2:17" x14ac:dyDescent="0.25">
      <c r="B95" s="2" t="s">
        <v>403</v>
      </c>
      <c r="C95" s="2" t="s">
        <v>131</v>
      </c>
      <c r="D95" s="2" t="s">
        <v>806</v>
      </c>
      <c r="E95" s="2" t="s">
        <v>807</v>
      </c>
      <c r="F95" s="2">
        <f t="shared" si="15"/>
        <v>5</v>
      </c>
      <c r="G95" s="2" t="str">
        <f t="shared" si="16"/>
        <v>1859</v>
      </c>
      <c r="H95" s="2" t="str">
        <f t="shared" si="17"/>
        <v>Sept 25</v>
      </c>
      <c r="I95" s="2">
        <f t="shared" si="18"/>
        <v>8</v>
      </c>
      <c r="J95" s="2">
        <f t="shared" si="19"/>
        <v>5</v>
      </c>
      <c r="K95" s="2" t="str">
        <f t="shared" si="20"/>
        <v>1923</v>
      </c>
      <c r="L95" s="2" t="str">
        <f t="shared" si="21"/>
        <v>May 6</v>
      </c>
      <c r="M95" s="2">
        <f t="shared" si="22"/>
        <v>6</v>
      </c>
      <c r="N95" s="1" t="s">
        <v>6</v>
      </c>
      <c r="O95" s="2" t="str">
        <f t="shared" si="23"/>
        <v xml:space="preserve">Funer, Ole O.      </v>
      </c>
      <c r="P95" s="2" t="str">
        <f t="shared" si="24"/>
        <v>Sept 25, 1859</v>
      </c>
      <c r="Q95" s="2" t="str">
        <f t="shared" si="25"/>
        <v>May 6, 1923</v>
      </c>
    </row>
    <row r="96" spans="2:17" x14ac:dyDescent="0.25">
      <c r="B96" s="2" t="s">
        <v>404</v>
      </c>
      <c r="C96" s="2" t="s">
        <v>405</v>
      </c>
      <c r="D96" s="2" t="s">
        <v>168</v>
      </c>
      <c r="E96" s="2" t="s">
        <v>406</v>
      </c>
      <c r="F96" s="2">
        <f t="shared" si="15"/>
        <v>5</v>
      </c>
      <c r="G96" s="2" t="str">
        <f t="shared" si="16"/>
        <v>1853</v>
      </c>
      <c r="H96" s="2" t="str">
        <f t="shared" si="17"/>
        <v/>
      </c>
      <c r="I96" s="2">
        <f t="shared" si="18"/>
        <v>1</v>
      </c>
      <c r="J96" s="2">
        <f t="shared" si="19"/>
        <v>5</v>
      </c>
      <c r="K96" s="2" t="str">
        <f t="shared" si="20"/>
        <v>1875</v>
      </c>
      <c r="L96" s="2" t="str">
        <f t="shared" si="21"/>
        <v/>
      </c>
      <c r="M96" s="2">
        <f t="shared" si="22"/>
        <v>1</v>
      </c>
      <c r="N96" s="1" t="s">
        <v>6</v>
      </c>
      <c r="O96" s="2" t="str">
        <f t="shared" si="23"/>
        <v xml:space="preserve">Johnson, Gunvor        </v>
      </c>
      <c r="P96" s="2" t="str">
        <f t="shared" si="24"/>
        <v>1853</v>
      </c>
      <c r="Q96" s="2" t="str">
        <f t="shared" si="25"/>
        <v>1875</v>
      </c>
    </row>
    <row r="97" spans="2:17" x14ac:dyDescent="0.25">
      <c r="B97" s="2" t="s">
        <v>407</v>
      </c>
      <c r="C97" s="2" t="s">
        <v>163</v>
      </c>
      <c r="D97" s="2" t="s">
        <v>408</v>
      </c>
      <c r="E97" s="2" t="s">
        <v>409</v>
      </c>
      <c r="F97" s="2">
        <f t="shared" si="15"/>
        <v>5</v>
      </c>
      <c r="G97" s="2" t="str">
        <f t="shared" si="16"/>
        <v>1858</v>
      </c>
      <c r="H97" s="2" t="str">
        <f t="shared" si="17"/>
        <v/>
      </c>
      <c r="I97" s="2">
        <f t="shared" si="18"/>
        <v>1</v>
      </c>
      <c r="J97" s="2">
        <f t="shared" si="19"/>
        <v>5</v>
      </c>
      <c r="K97" s="2" t="str">
        <f t="shared" si="20"/>
        <v>1884</v>
      </c>
      <c r="L97" s="2" t="str">
        <f t="shared" si="21"/>
        <v/>
      </c>
      <c r="M97" s="2">
        <f t="shared" si="22"/>
        <v>1</v>
      </c>
      <c r="N97" s="1" t="s">
        <v>6</v>
      </c>
      <c r="O97" s="2" t="str">
        <f t="shared" si="23"/>
        <v xml:space="preserve">Johnson, Mary          </v>
      </c>
      <c r="P97" s="2" t="str">
        <f t="shared" si="24"/>
        <v>1858</v>
      </c>
      <c r="Q97" s="2" t="str">
        <f t="shared" si="25"/>
        <v>1884</v>
      </c>
    </row>
    <row r="98" spans="2:17" x14ac:dyDescent="0.25">
      <c r="B98" s="2" t="s">
        <v>410</v>
      </c>
      <c r="C98" s="2" t="s">
        <v>411</v>
      </c>
      <c r="D98" s="2" t="s">
        <v>412</v>
      </c>
      <c r="E98" s="2" t="s">
        <v>165</v>
      </c>
      <c r="F98" s="2">
        <f t="shared" si="15"/>
        <v>5</v>
      </c>
      <c r="G98" s="2" t="str">
        <f t="shared" si="16"/>
        <v>1873</v>
      </c>
      <c r="H98" s="2" t="str">
        <f t="shared" si="17"/>
        <v/>
      </c>
      <c r="I98" s="2">
        <f t="shared" si="18"/>
        <v>1</v>
      </c>
      <c r="J98" s="2">
        <f t="shared" si="19"/>
        <v>5</v>
      </c>
      <c r="K98" s="2" t="str">
        <f t="shared" si="20"/>
        <v>1931</v>
      </c>
      <c r="L98" s="2" t="str">
        <f t="shared" si="21"/>
        <v/>
      </c>
      <c r="M98" s="2">
        <f t="shared" si="22"/>
        <v>1</v>
      </c>
      <c r="N98" s="1" t="s">
        <v>6</v>
      </c>
      <c r="O98" s="2" t="str">
        <f t="shared" si="23"/>
        <v xml:space="preserve">Johnson, Tella         </v>
      </c>
      <c r="P98" s="2" t="str">
        <f t="shared" si="24"/>
        <v>1873</v>
      </c>
      <c r="Q98" s="2" t="str">
        <f t="shared" si="25"/>
        <v>1931</v>
      </c>
    </row>
    <row r="99" spans="2:17" x14ac:dyDescent="0.25">
      <c r="B99" s="2" t="s">
        <v>413</v>
      </c>
      <c r="C99" s="2" t="s">
        <v>26</v>
      </c>
      <c r="D99" s="2" t="s">
        <v>808</v>
      </c>
      <c r="E99" s="2" t="s">
        <v>809</v>
      </c>
      <c r="F99" s="2">
        <f t="shared" si="15"/>
        <v>5</v>
      </c>
      <c r="G99" s="2" t="str">
        <f t="shared" si="16"/>
        <v>1850</v>
      </c>
      <c r="H99" s="2" t="str">
        <f t="shared" si="17"/>
        <v>Apr 10</v>
      </c>
      <c r="I99" s="2">
        <f t="shared" si="18"/>
        <v>7</v>
      </c>
      <c r="J99" s="2">
        <f t="shared" si="19"/>
        <v>5</v>
      </c>
      <c r="K99" s="2" t="str">
        <f t="shared" si="20"/>
        <v>1934</v>
      </c>
      <c r="L99" s="2" t="str">
        <f t="shared" si="21"/>
        <v>Mar 13</v>
      </c>
      <c r="M99" s="2">
        <f t="shared" si="22"/>
        <v>7</v>
      </c>
      <c r="N99" s="1" t="s">
        <v>6</v>
      </c>
      <c r="O99" s="2" t="str">
        <f t="shared" si="23"/>
        <v xml:space="preserve">Kukaas, Karen      </v>
      </c>
      <c r="P99" s="2" t="str">
        <f t="shared" si="24"/>
        <v>Apr 10, 1850</v>
      </c>
      <c r="Q99" s="2" t="str">
        <f t="shared" si="25"/>
        <v>Mar 13, 1934</v>
      </c>
    </row>
    <row r="100" spans="2:17" x14ac:dyDescent="0.25">
      <c r="B100" s="2" t="s">
        <v>414</v>
      </c>
      <c r="C100" s="2" t="s">
        <v>386</v>
      </c>
      <c r="D100" s="2" t="s">
        <v>810</v>
      </c>
      <c r="E100" s="2" t="s">
        <v>415</v>
      </c>
      <c r="F100" s="2">
        <f t="shared" si="15"/>
        <v>5</v>
      </c>
      <c r="G100" s="2" t="str">
        <f t="shared" si="16"/>
        <v>1849</v>
      </c>
      <c r="H100" s="2" t="str">
        <f t="shared" si="17"/>
        <v>Feb 5</v>
      </c>
      <c r="I100" s="2">
        <f t="shared" si="18"/>
        <v>6</v>
      </c>
      <c r="J100" s="2">
        <f t="shared" si="19"/>
        <v>5</v>
      </c>
      <c r="K100" s="2" t="str">
        <f t="shared" si="20"/>
        <v>1927</v>
      </c>
      <c r="L100" s="2" t="str">
        <f t="shared" si="21"/>
        <v>Dec 29</v>
      </c>
      <c r="M100" s="2">
        <f t="shared" si="22"/>
        <v>7</v>
      </c>
      <c r="N100" s="1" t="s">
        <v>6</v>
      </c>
      <c r="O100" s="2" t="str">
        <f t="shared" si="23"/>
        <v xml:space="preserve">Kukaas, Nels       </v>
      </c>
      <c r="P100" s="2" t="str">
        <f t="shared" si="24"/>
        <v>Feb 5, 1849</v>
      </c>
      <c r="Q100" s="2" t="str">
        <f t="shared" si="25"/>
        <v>Dec 29, 1927</v>
      </c>
    </row>
    <row r="101" spans="2:17" x14ac:dyDescent="0.25">
      <c r="B101" s="2" t="s">
        <v>416</v>
      </c>
      <c r="C101" s="2" t="s">
        <v>417</v>
      </c>
      <c r="D101" s="2" t="s">
        <v>418</v>
      </c>
      <c r="E101" s="2" t="s">
        <v>419</v>
      </c>
      <c r="F101" s="2">
        <f t="shared" si="15"/>
        <v>5</v>
      </c>
      <c r="G101" s="2" t="str">
        <f t="shared" si="16"/>
        <v>1811</v>
      </c>
      <c r="H101" s="2" t="str">
        <f t="shared" si="17"/>
        <v/>
      </c>
      <c r="I101" s="2">
        <f t="shared" si="18"/>
        <v>1</v>
      </c>
      <c r="J101" s="2">
        <f t="shared" si="19"/>
        <v>5</v>
      </c>
      <c r="K101" s="2" t="str">
        <f t="shared" si="20"/>
        <v>1898</v>
      </c>
      <c r="L101" s="2" t="str">
        <f t="shared" si="21"/>
        <v/>
      </c>
      <c r="M101" s="2">
        <f t="shared" si="22"/>
        <v>1</v>
      </c>
      <c r="N101" s="1" t="s">
        <v>6</v>
      </c>
      <c r="O101" s="2" t="str">
        <f t="shared" si="23"/>
        <v xml:space="preserve">Lee, Anna S.             </v>
      </c>
      <c r="P101" s="2" t="str">
        <f t="shared" si="24"/>
        <v>1811</v>
      </c>
      <c r="Q101" s="2" t="str">
        <f t="shared" si="25"/>
        <v>1898</v>
      </c>
    </row>
    <row r="102" spans="2:17" x14ac:dyDescent="0.25">
      <c r="B102" s="2" t="s">
        <v>420</v>
      </c>
      <c r="C102" s="2" t="s">
        <v>421</v>
      </c>
      <c r="D102" s="2" t="s">
        <v>422</v>
      </c>
      <c r="E102" s="2" t="s">
        <v>350</v>
      </c>
      <c r="F102" s="2">
        <f t="shared" si="15"/>
        <v>5</v>
      </c>
      <c r="G102" s="2" t="str">
        <f t="shared" si="16"/>
        <v>1818</v>
      </c>
      <c r="H102" s="2" t="str">
        <f t="shared" si="17"/>
        <v/>
      </c>
      <c r="I102" s="2">
        <f t="shared" si="18"/>
        <v>1</v>
      </c>
      <c r="J102" s="2">
        <f t="shared" si="19"/>
        <v>5</v>
      </c>
      <c r="K102" s="2" t="str">
        <f t="shared" si="20"/>
        <v>1885</v>
      </c>
      <c r="L102" s="2" t="str">
        <f t="shared" si="21"/>
        <v/>
      </c>
      <c r="M102" s="2">
        <f t="shared" si="22"/>
        <v>1</v>
      </c>
      <c r="N102" s="1" t="s">
        <v>6</v>
      </c>
      <c r="O102" s="2" t="str">
        <f t="shared" si="23"/>
        <v xml:space="preserve">Lee, Sjur N.             </v>
      </c>
      <c r="P102" s="2" t="str">
        <f t="shared" si="24"/>
        <v>1818</v>
      </c>
      <c r="Q102" s="2" t="str">
        <f t="shared" si="25"/>
        <v>1885</v>
      </c>
    </row>
    <row r="103" spans="2:17" x14ac:dyDescent="0.25">
      <c r="B103" s="2" t="s">
        <v>423</v>
      </c>
      <c r="C103" s="2" t="s">
        <v>424</v>
      </c>
      <c r="D103" s="2" t="s">
        <v>418</v>
      </c>
      <c r="E103" s="2" t="s">
        <v>425</v>
      </c>
      <c r="F103" s="2">
        <f t="shared" si="15"/>
        <v>5</v>
      </c>
      <c r="G103" s="2" t="str">
        <f t="shared" si="16"/>
        <v>1811</v>
      </c>
      <c r="H103" s="2" t="str">
        <f t="shared" si="17"/>
        <v/>
      </c>
      <c r="I103" s="2">
        <f t="shared" si="18"/>
        <v>1</v>
      </c>
      <c r="J103" s="2">
        <f t="shared" si="19"/>
        <v>5</v>
      </c>
      <c r="K103" s="2" t="str">
        <f t="shared" si="20"/>
        <v>1901</v>
      </c>
      <c r="L103" s="2" t="str">
        <f t="shared" si="21"/>
        <v/>
      </c>
      <c r="M103" s="2">
        <f t="shared" si="22"/>
        <v>1</v>
      </c>
      <c r="N103" s="1" t="s">
        <v>6</v>
      </c>
      <c r="O103" s="2" t="str">
        <f t="shared" si="23"/>
        <v xml:space="preserve">Lillemoen, Eli A.        </v>
      </c>
      <c r="P103" s="2" t="str">
        <f t="shared" si="24"/>
        <v>1811</v>
      </c>
      <c r="Q103" s="2" t="str">
        <f t="shared" si="25"/>
        <v>1901</v>
      </c>
    </row>
    <row r="104" spans="2:17" x14ac:dyDescent="0.25">
      <c r="B104" s="2" t="s">
        <v>426</v>
      </c>
      <c r="C104" s="2" t="s">
        <v>427</v>
      </c>
      <c r="D104" s="2" t="s">
        <v>428</v>
      </c>
      <c r="E104" s="2" t="s">
        <v>429</v>
      </c>
      <c r="F104" s="2">
        <f t="shared" si="15"/>
        <v>5</v>
      </c>
      <c r="G104" s="2" t="str">
        <f t="shared" si="16"/>
        <v>1803</v>
      </c>
      <c r="H104" s="2" t="str">
        <f t="shared" si="17"/>
        <v/>
      </c>
      <c r="I104" s="2">
        <f t="shared" si="18"/>
        <v>1</v>
      </c>
      <c r="J104" s="2">
        <f t="shared" si="19"/>
        <v>5</v>
      </c>
      <c r="K104" s="2" t="str">
        <f t="shared" si="20"/>
        <v>1886</v>
      </c>
      <c r="L104" s="2" t="str">
        <f t="shared" si="21"/>
        <v/>
      </c>
      <c r="M104" s="2">
        <f t="shared" si="22"/>
        <v>1</v>
      </c>
      <c r="N104" s="1" t="s">
        <v>6</v>
      </c>
      <c r="O104" s="2" t="str">
        <f t="shared" si="23"/>
        <v xml:space="preserve">Lillemoen, Ole A.        </v>
      </c>
      <c r="P104" s="2" t="str">
        <f t="shared" si="24"/>
        <v>1803</v>
      </c>
      <c r="Q104" s="2" t="str">
        <f t="shared" si="25"/>
        <v>1886</v>
      </c>
    </row>
    <row r="105" spans="2:17" x14ac:dyDescent="0.25">
      <c r="B105" s="2" t="s">
        <v>430</v>
      </c>
      <c r="C105" s="2" t="s">
        <v>427</v>
      </c>
      <c r="D105" s="2" t="s">
        <v>431</v>
      </c>
      <c r="E105" s="2" t="s">
        <v>432</v>
      </c>
      <c r="F105" s="2">
        <f t="shared" si="15"/>
        <v>5</v>
      </c>
      <c r="G105" s="2" t="str">
        <f t="shared" si="16"/>
        <v>1841</v>
      </c>
      <c r="H105" s="2" t="str">
        <f t="shared" si="17"/>
        <v>Dec 22</v>
      </c>
      <c r="I105" s="2">
        <f t="shared" si="18"/>
        <v>7</v>
      </c>
      <c r="J105" s="2">
        <f t="shared" si="19"/>
        <v>5</v>
      </c>
      <c r="K105" s="2" t="str">
        <f t="shared" si="20"/>
        <v>1922</v>
      </c>
      <c r="L105" s="2" t="str">
        <f t="shared" si="21"/>
        <v>Mar 27</v>
      </c>
      <c r="M105" s="2">
        <f t="shared" si="22"/>
        <v>7</v>
      </c>
      <c r="N105" s="1" t="s">
        <v>6</v>
      </c>
      <c r="O105" s="2" t="str">
        <f t="shared" si="23"/>
        <v xml:space="preserve">Lundby, christina        </v>
      </c>
      <c r="P105" s="2" t="str">
        <f t="shared" si="24"/>
        <v>Dec 22, 1841</v>
      </c>
      <c r="Q105" s="2" t="str">
        <f t="shared" si="25"/>
        <v>Mar 27, 1922</v>
      </c>
    </row>
    <row r="106" spans="2:17" x14ac:dyDescent="0.25">
      <c r="B106" s="2" t="s">
        <v>433</v>
      </c>
      <c r="C106" s="2" t="s">
        <v>434</v>
      </c>
      <c r="D106" s="2" t="s">
        <v>435</v>
      </c>
      <c r="E106" s="2" t="s">
        <v>436</v>
      </c>
      <c r="F106" s="2">
        <f t="shared" si="15"/>
        <v>5</v>
      </c>
      <c r="G106" s="2" t="str">
        <f t="shared" si="16"/>
        <v>1849</v>
      </c>
      <c r="H106" s="2" t="str">
        <f t="shared" si="17"/>
        <v>Oct 26</v>
      </c>
      <c r="I106" s="2">
        <f t="shared" si="18"/>
        <v>7</v>
      </c>
      <c r="J106" s="2">
        <f t="shared" si="19"/>
        <v>5</v>
      </c>
      <c r="K106" s="2" t="str">
        <f t="shared" si="20"/>
        <v>1928</v>
      </c>
      <c r="L106" s="2" t="str">
        <f t="shared" si="21"/>
        <v>Jan 13</v>
      </c>
      <c r="M106" s="2">
        <f t="shared" si="22"/>
        <v>7</v>
      </c>
      <c r="N106" s="1" t="s">
        <v>6</v>
      </c>
      <c r="O106" s="2" t="str">
        <f t="shared" si="23"/>
        <v xml:space="preserve">Lundby, Edward           </v>
      </c>
      <c r="P106" s="2" t="str">
        <f t="shared" si="24"/>
        <v>Oct 26, 1849</v>
      </c>
      <c r="Q106" s="2" t="str">
        <f t="shared" si="25"/>
        <v>Jan 13, 1928</v>
      </c>
    </row>
    <row r="107" spans="2:17" x14ac:dyDescent="0.25">
      <c r="B107" s="2" t="s">
        <v>437</v>
      </c>
      <c r="C107" s="2" t="s">
        <v>438</v>
      </c>
      <c r="D107" s="2" t="s">
        <v>439</v>
      </c>
      <c r="E107" s="2" t="s">
        <v>419</v>
      </c>
      <c r="F107" s="2">
        <f t="shared" si="15"/>
        <v>5</v>
      </c>
      <c r="G107" s="2" t="str">
        <f t="shared" si="16"/>
        <v>1838</v>
      </c>
      <c r="H107" s="2" t="str">
        <f t="shared" si="17"/>
        <v/>
      </c>
      <c r="I107" s="2">
        <f t="shared" si="18"/>
        <v>1</v>
      </c>
      <c r="J107" s="2">
        <f t="shared" si="19"/>
        <v>5</v>
      </c>
      <c r="K107" s="2" t="str">
        <f t="shared" si="20"/>
        <v>1898</v>
      </c>
      <c r="L107" s="2" t="str">
        <f t="shared" si="21"/>
        <v/>
      </c>
      <c r="M107" s="2">
        <f t="shared" si="22"/>
        <v>1</v>
      </c>
      <c r="N107" s="1" t="s">
        <v>6</v>
      </c>
      <c r="O107" s="2" t="str">
        <f t="shared" si="23"/>
        <v xml:space="preserve">Lundby, Eli              </v>
      </c>
      <c r="P107" s="2" t="str">
        <f t="shared" si="24"/>
        <v>1838</v>
      </c>
      <c r="Q107" s="2" t="str">
        <f t="shared" si="25"/>
        <v>1898</v>
      </c>
    </row>
    <row r="108" spans="2:17" x14ac:dyDescent="0.25">
      <c r="B108" s="2" t="s">
        <v>440</v>
      </c>
      <c r="C108" s="2" t="s">
        <v>441</v>
      </c>
      <c r="D108" s="2" t="s">
        <v>442</v>
      </c>
      <c r="E108" s="2" t="s">
        <v>443</v>
      </c>
      <c r="F108" s="2">
        <f t="shared" si="15"/>
        <v>5</v>
      </c>
      <c r="G108" s="2" t="str">
        <f t="shared" si="16"/>
        <v>1891</v>
      </c>
      <c r="H108" s="2" t="str">
        <f t="shared" si="17"/>
        <v>Apr 4</v>
      </c>
      <c r="I108" s="2">
        <f t="shared" si="18"/>
        <v>6</v>
      </c>
      <c r="J108" s="2">
        <f t="shared" si="19"/>
        <v>5</v>
      </c>
      <c r="K108" s="2" t="str">
        <f t="shared" si="20"/>
        <v>1937</v>
      </c>
      <c r="L108" s="2" t="str">
        <f t="shared" si="21"/>
        <v>Mar 7</v>
      </c>
      <c r="M108" s="2">
        <f t="shared" si="22"/>
        <v>6</v>
      </c>
      <c r="N108" s="1" t="s">
        <v>6</v>
      </c>
      <c r="O108" s="2" t="str">
        <f t="shared" si="23"/>
        <v xml:space="preserve">Lundby, Gilbert C.       </v>
      </c>
      <c r="P108" s="2" t="str">
        <f t="shared" si="24"/>
        <v>Apr 4, 1891</v>
      </c>
      <c r="Q108" s="2" t="str">
        <f t="shared" si="25"/>
        <v>Mar 7, 1937</v>
      </c>
    </row>
    <row r="109" spans="2:17" x14ac:dyDescent="0.25">
      <c r="B109" s="2" t="s">
        <v>444</v>
      </c>
      <c r="C109" s="2" t="s">
        <v>445</v>
      </c>
      <c r="D109" s="2" t="s">
        <v>446</v>
      </c>
      <c r="E109" s="2" t="s">
        <v>447</v>
      </c>
      <c r="F109" s="2">
        <f t="shared" si="15"/>
        <v>5</v>
      </c>
      <c r="G109" s="2" t="str">
        <f t="shared" si="16"/>
        <v>1886</v>
      </c>
      <c r="H109" s="2" t="str">
        <f t="shared" si="17"/>
        <v>Apr 29</v>
      </c>
      <c r="I109" s="2">
        <f t="shared" si="18"/>
        <v>7</v>
      </c>
      <c r="J109" s="2">
        <f t="shared" si="19"/>
        <v>5</v>
      </c>
      <c r="K109" s="2" t="str">
        <f t="shared" si="20"/>
        <v>1935</v>
      </c>
      <c r="L109" s="2" t="str">
        <f t="shared" si="21"/>
        <v>Jan 9</v>
      </c>
      <c r="M109" s="2">
        <f t="shared" si="22"/>
        <v>6</v>
      </c>
      <c r="N109" s="1" t="s">
        <v>6</v>
      </c>
      <c r="O109" s="2" t="str">
        <f t="shared" si="23"/>
        <v xml:space="preserve">Lundby, Johnie           </v>
      </c>
      <c r="P109" s="2" t="str">
        <f t="shared" si="24"/>
        <v>Apr 29, 1886</v>
      </c>
      <c r="Q109" s="2" t="str">
        <f t="shared" si="25"/>
        <v>Jan 9, 1935</v>
      </c>
    </row>
    <row r="110" spans="2:17" x14ac:dyDescent="0.25">
      <c r="B110" s="2" t="s">
        <v>448</v>
      </c>
      <c r="C110" s="2" t="s">
        <v>449</v>
      </c>
      <c r="D110" s="2" t="s">
        <v>450</v>
      </c>
      <c r="E110" s="2" t="s">
        <v>451</v>
      </c>
      <c r="F110" s="2">
        <f t="shared" si="15"/>
        <v>5</v>
      </c>
      <c r="G110" s="2" t="str">
        <f t="shared" si="16"/>
        <v>1851</v>
      </c>
      <c r="H110" s="2" t="str">
        <f t="shared" si="17"/>
        <v>Mar 19</v>
      </c>
      <c r="I110" s="2">
        <f t="shared" si="18"/>
        <v>7</v>
      </c>
      <c r="J110" s="2">
        <f t="shared" si="19"/>
        <v>5</v>
      </c>
      <c r="K110" s="2" t="str">
        <f t="shared" si="20"/>
        <v>1909</v>
      </c>
      <c r="L110" s="2" t="str">
        <f t="shared" si="21"/>
        <v>Feb 22</v>
      </c>
      <c r="M110" s="2">
        <f t="shared" si="22"/>
        <v>7</v>
      </c>
      <c r="N110" s="1" t="s">
        <v>6</v>
      </c>
      <c r="O110" s="2" t="str">
        <f t="shared" si="23"/>
        <v xml:space="preserve">Lundby, Thea E.          </v>
      </c>
      <c r="P110" s="2" t="str">
        <f t="shared" si="24"/>
        <v>Mar 19, 1851</v>
      </c>
      <c r="Q110" s="2" t="str">
        <f t="shared" si="25"/>
        <v>Feb 22, 1909</v>
      </c>
    </row>
    <row r="111" spans="2:17" x14ac:dyDescent="0.25">
      <c r="B111" s="2" t="s">
        <v>452</v>
      </c>
      <c r="C111" s="2" t="s">
        <v>453</v>
      </c>
      <c r="D111" s="2" t="s">
        <v>454</v>
      </c>
      <c r="E111" s="2" t="s">
        <v>455</v>
      </c>
      <c r="F111" s="2">
        <f t="shared" si="15"/>
        <v>5</v>
      </c>
      <c r="G111" s="2" t="str">
        <f t="shared" si="16"/>
        <v>1830</v>
      </c>
      <c r="H111" s="2" t="str">
        <f t="shared" si="17"/>
        <v/>
      </c>
      <c r="I111" s="2">
        <f t="shared" si="18"/>
        <v>1</v>
      </c>
      <c r="J111" s="2">
        <f t="shared" si="19"/>
        <v>5</v>
      </c>
      <c r="K111" s="2" t="str">
        <f t="shared" si="20"/>
        <v>1925</v>
      </c>
      <c r="L111" s="2" t="str">
        <f t="shared" si="21"/>
        <v/>
      </c>
      <c r="M111" s="2">
        <f t="shared" si="22"/>
        <v>1</v>
      </c>
      <c r="N111" s="1" t="s">
        <v>6</v>
      </c>
      <c r="O111" s="2" t="str">
        <f t="shared" si="23"/>
        <v xml:space="preserve">Lunde, Anne M.           </v>
      </c>
      <c r="P111" s="2" t="str">
        <f t="shared" si="24"/>
        <v>1830</v>
      </c>
      <c r="Q111" s="2" t="str">
        <f t="shared" si="25"/>
        <v>1925</v>
      </c>
    </row>
    <row r="112" spans="2:17" x14ac:dyDescent="0.25">
      <c r="B112" s="2" t="s">
        <v>456</v>
      </c>
      <c r="C112" s="2" t="s">
        <v>457</v>
      </c>
      <c r="D112" s="2" t="s">
        <v>458</v>
      </c>
      <c r="E112" s="2" t="s">
        <v>459</v>
      </c>
      <c r="F112" s="2">
        <f t="shared" si="15"/>
        <v>5</v>
      </c>
      <c r="G112" s="2" t="str">
        <f t="shared" si="16"/>
        <v>1846</v>
      </c>
      <c r="H112" s="2" t="str">
        <f t="shared" si="17"/>
        <v/>
      </c>
      <c r="I112" s="2">
        <f t="shared" si="18"/>
        <v>1</v>
      </c>
      <c r="J112" s="2">
        <f t="shared" si="19"/>
        <v>5</v>
      </c>
      <c r="K112" s="2" t="str">
        <f t="shared" si="20"/>
        <v>1931</v>
      </c>
      <c r="L112" s="2" t="str">
        <f t="shared" si="21"/>
        <v/>
      </c>
      <c r="M112" s="2">
        <f t="shared" si="22"/>
        <v>1</v>
      </c>
      <c r="N112" s="1" t="s">
        <v>6</v>
      </c>
      <c r="O112" s="2" t="str">
        <f t="shared" si="23"/>
        <v xml:space="preserve">Lunde, kari              </v>
      </c>
      <c r="P112" s="2" t="str">
        <f t="shared" si="24"/>
        <v>1846</v>
      </c>
      <c r="Q112" s="2" t="str">
        <f t="shared" si="25"/>
        <v>1931</v>
      </c>
    </row>
    <row r="113" spans="2:17" x14ac:dyDescent="0.25">
      <c r="B113" s="2" t="s">
        <v>460</v>
      </c>
      <c r="C113" s="2" t="s">
        <v>295</v>
      </c>
      <c r="D113" s="2" t="s">
        <v>461</v>
      </c>
      <c r="E113" s="2" t="s">
        <v>462</v>
      </c>
      <c r="F113" s="2">
        <f t="shared" si="15"/>
        <v>5</v>
      </c>
      <c r="G113" s="2" t="str">
        <f t="shared" si="16"/>
        <v>1836</v>
      </c>
      <c r="H113" s="2" t="str">
        <f t="shared" si="17"/>
        <v/>
      </c>
      <c r="I113" s="2">
        <f t="shared" si="18"/>
        <v>1</v>
      </c>
      <c r="J113" s="2">
        <f t="shared" si="19"/>
        <v>5</v>
      </c>
      <c r="K113" s="2" t="str">
        <f t="shared" si="20"/>
        <v>1913</v>
      </c>
      <c r="L113" s="2" t="str">
        <f t="shared" si="21"/>
        <v/>
      </c>
      <c r="M113" s="2">
        <f t="shared" si="22"/>
        <v>1</v>
      </c>
      <c r="N113" s="1" t="s">
        <v>6</v>
      </c>
      <c r="O113" s="2" t="str">
        <f t="shared" si="23"/>
        <v xml:space="preserve">Lunde, Nels              </v>
      </c>
      <c r="P113" s="2" t="str">
        <f t="shared" si="24"/>
        <v>1836</v>
      </c>
      <c r="Q113" s="2" t="str">
        <f t="shared" si="25"/>
        <v>1913</v>
      </c>
    </row>
    <row r="114" spans="2:17" x14ac:dyDescent="0.25">
      <c r="B114" s="2" t="s">
        <v>463</v>
      </c>
      <c r="C114" s="2" t="s">
        <v>327</v>
      </c>
      <c r="D114" s="2" t="s">
        <v>464</v>
      </c>
      <c r="E114" s="2" t="s">
        <v>465</v>
      </c>
      <c r="F114" s="2">
        <f t="shared" si="15"/>
        <v>5</v>
      </c>
      <c r="G114" s="2" t="str">
        <f t="shared" si="16"/>
        <v>1839</v>
      </c>
      <c r="H114" s="2" t="str">
        <f t="shared" si="17"/>
        <v>Oct 16</v>
      </c>
      <c r="I114" s="2">
        <f t="shared" si="18"/>
        <v>7</v>
      </c>
      <c r="J114" s="2">
        <f t="shared" si="19"/>
        <v>5</v>
      </c>
      <c r="K114" s="2" t="str">
        <f t="shared" si="20"/>
        <v>1915</v>
      </c>
      <c r="L114" s="2" t="str">
        <f t="shared" si="21"/>
        <v>Aug 30</v>
      </c>
      <c r="M114" s="2">
        <f t="shared" si="22"/>
        <v>7</v>
      </c>
      <c r="N114" s="1" t="s">
        <v>6</v>
      </c>
      <c r="O114" s="2" t="str">
        <f t="shared" si="23"/>
        <v xml:space="preserve">Lundy, Karelius G.       </v>
      </c>
      <c r="P114" s="2" t="str">
        <f t="shared" si="24"/>
        <v>Oct 16, 1839</v>
      </c>
      <c r="Q114" s="2" t="str">
        <f t="shared" si="25"/>
        <v>Aug 30, 1915</v>
      </c>
    </row>
    <row r="115" spans="2:17" x14ac:dyDescent="0.25">
      <c r="B115" s="2" t="s">
        <v>466</v>
      </c>
      <c r="C115" s="2" t="s">
        <v>467</v>
      </c>
      <c r="D115" s="2" t="s">
        <v>468</v>
      </c>
      <c r="E115" s="2" t="s">
        <v>469</v>
      </c>
      <c r="F115" s="2">
        <f t="shared" si="15"/>
        <v>5</v>
      </c>
      <c r="G115" s="2" t="str">
        <f t="shared" si="16"/>
        <v>1864</v>
      </c>
      <c r="H115" s="2" t="str">
        <f t="shared" si="17"/>
        <v/>
      </c>
      <c r="I115" s="2">
        <f t="shared" si="18"/>
        <v>1</v>
      </c>
      <c r="J115" s="2">
        <f t="shared" si="19"/>
        <v>5</v>
      </c>
      <c r="K115" s="2" t="str">
        <f t="shared" si="20"/>
        <v>1888</v>
      </c>
      <c r="L115" s="2" t="str">
        <f t="shared" si="21"/>
        <v/>
      </c>
      <c r="M115" s="2">
        <f t="shared" si="22"/>
        <v>1</v>
      </c>
      <c r="N115" s="1" t="s">
        <v>6</v>
      </c>
      <c r="O115" s="2" t="str">
        <f t="shared" si="23"/>
        <v xml:space="preserve">Thompson, Bertha E.       </v>
      </c>
      <c r="P115" s="2" t="str">
        <f t="shared" si="24"/>
        <v>1864</v>
      </c>
      <c r="Q115" s="2" t="str">
        <f t="shared" si="25"/>
        <v>1888</v>
      </c>
    </row>
    <row r="116" spans="2:17" x14ac:dyDescent="0.25">
      <c r="B116" s="2" t="s">
        <v>470</v>
      </c>
      <c r="C116" s="2" t="s">
        <v>471</v>
      </c>
      <c r="D116" s="2" t="s">
        <v>472</v>
      </c>
      <c r="E116" s="2" t="s">
        <v>473</v>
      </c>
      <c r="F116" s="2">
        <f t="shared" si="15"/>
        <v>5</v>
      </c>
      <c r="G116" s="2" t="str">
        <f t="shared" si="16"/>
        <v>1875</v>
      </c>
      <c r="H116" s="2" t="str">
        <f t="shared" si="17"/>
        <v/>
      </c>
      <c r="I116" s="2">
        <f t="shared" si="18"/>
        <v>1</v>
      </c>
      <c r="J116" s="2">
        <f t="shared" si="19"/>
        <v>5</v>
      </c>
      <c r="K116" s="2" t="str">
        <f t="shared" si="20"/>
        <v>1934</v>
      </c>
      <c r="L116" s="2" t="str">
        <f t="shared" si="21"/>
        <v/>
      </c>
      <c r="M116" s="2">
        <f t="shared" si="22"/>
        <v>1</v>
      </c>
      <c r="N116" s="1" t="s">
        <v>6</v>
      </c>
      <c r="O116" s="2" t="str">
        <f t="shared" si="23"/>
        <v xml:space="preserve">Thompson, Christina       </v>
      </c>
      <c r="P116" s="2" t="str">
        <f t="shared" si="24"/>
        <v>1875</v>
      </c>
      <c r="Q116" s="2" t="str">
        <f t="shared" si="25"/>
        <v>1934</v>
      </c>
    </row>
    <row r="117" spans="2:17" x14ac:dyDescent="0.25">
      <c r="B117" s="2" t="s">
        <v>474</v>
      </c>
      <c r="C117" s="2" t="s">
        <v>272</v>
      </c>
      <c r="D117" s="2" t="s">
        <v>475</v>
      </c>
      <c r="E117" s="2" t="s">
        <v>476</v>
      </c>
      <c r="F117" s="2">
        <f t="shared" si="15"/>
        <v>5</v>
      </c>
      <c r="G117" s="2" t="str">
        <f t="shared" si="16"/>
        <v>1839</v>
      </c>
      <c r="H117" s="2" t="str">
        <f t="shared" si="17"/>
        <v/>
      </c>
      <c r="I117" s="2">
        <f t="shared" si="18"/>
        <v>1</v>
      </c>
      <c r="J117" s="2">
        <f t="shared" si="19"/>
        <v>5</v>
      </c>
      <c r="K117" s="2" t="str">
        <f t="shared" si="20"/>
        <v>1923</v>
      </c>
      <c r="L117" s="2" t="str">
        <f t="shared" si="21"/>
        <v/>
      </c>
      <c r="M117" s="2">
        <f t="shared" si="22"/>
        <v>1</v>
      </c>
      <c r="N117" s="1" t="s">
        <v>6</v>
      </c>
      <c r="O117" s="2" t="str">
        <f t="shared" si="23"/>
        <v xml:space="preserve">Thompson, Nels            </v>
      </c>
      <c r="P117" s="2" t="str">
        <f t="shared" si="24"/>
        <v>1839</v>
      </c>
      <c r="Q117" s="2" t="str">
        <f t="shared" si="25"/>
        <v>1923</v>
      </c>
    </row>
    <row r="118" spans="2:17" x14ac:dyDescent="0.25">
      <c r="B118" s="2" t="s">
        <v>477</v>
      </c>
      <c r="C118" s="2" t="s">
        <v>478</v>
      </c>
      <c r="D118" s="2" t="s">
        <v>479</v>
      </c>
      <c r="E118" s="2" t="s">
        <v>480</v>
      </c>
      <c r="F118" s="2">
        <f t="shared" si="15"/>
        <v>5</v>
      </c>
      <c r="G118" s="2" t="str">
        <f t="shared" si="16"/>
        <v>1859</v>
      </c>
      <c r="H118" s="2" t="str">
        <f t="shared" si="17"/>
        <v/>
      </c>
      <c r="I118" s="2">
        <f t="shared" si="18"/>
        <v>1</v>
      </c>
      <c r="J118" s="2">
        <f t="shared" si="19"/>
        <v>5</v>
      </c>
      <c r="K118" s="2" t="str">
        <f t="shared" si="20"/>
        <v>1911</v>
      </c>
      <c r="L118" s="2" t="str">
        <f t="shared" si="21"/>
        <v/>
      </c>
      <c r="M118" s="2">
        <f t="shared" si="22"/>
        <v>1</v>
      </c>
      <c r="N118" s="1" t="s">
        <v>6</v>
      </c>
      <c r="O118" s="2" t="str">
        <f t="shared" si="23"/>
        <v xml:space="preserve">Thompson, Ole             </v>
      </c>
      <c r="P118" s="2" t="str">
        <f t="shared" si="24"/>
        <v>1859</v>
      </c>
      <c r="Q118" s="2" t="str">
        <f t="shared" si="25"/>
        <v>1911</v>
      </c>
    </row>
    <row r="119" spans="2:17" x14ac:dyDescent="0.25">
      <c r="B119" s="2" t="s">
        <v>481</v>
      </c>
      <c r="C119" s="2" t="s">
        <v>307</v>
      </c>
      <c r="D119" s="2" t="s">
        <v>475</v>
      </c>
      <c r="E119" s="2" t="s">
        <v>482</v>
      </c>
      <c r="F119" s="2">
        <f t="shared" si="15"/>
        <v>5</v>
      </c>
      <c r="G119" s="2" t="str">
        <f t="shared" si="16"/>
        <v>1839</v>
      </c>
      <c r="H119" s="2" t="str">
        <f t="shared" si="17"/>
        <v/>
      </c>
      <c r="I119" s="2">
        <f t="shared" si="18"/>
        <v>1</v>
      </c>
      <c r="J119" s="2">
        <f t="shared" si="19"/>
        <v>5</v>
      </c>
      <c r="K119" s="2" t="str">
        <f t="shared" si="20"/>
        <v>1909</v>
      </c>
      <c r="L119" s="2" t="str">
        <f t="shared" si="21"/>
        <v/>
      </c>
      <c r="M119" s="2">
        <f t="shared" si="22"/>
        <v>1</v>
      </c>
      <c r="N119" s="1" t="s">
        <v>6</v>
      </c>
      <c r="O119" s="2" t="str">
        <f t="shared" si="23"/>
        <v xml:space="preserve">Tostenson, Kari           </v>
      </c>
      <c r="P119" s="2" t="str">
        <f t="shared" si="24"/>
        <v>1839</v>
      </c>
      <c r="Q119" s="2" t="str">
        <f t="shared" si="25"/>
        <v>1909</v>
      </c>
    </row>
    <row r="120" spans="2:17" x14ac:dyDescent="0.25">
      <c r="B120" s="2" t="s">
        <v>483</v>
      </c>
      <c r="C120" s="2" t="s">
        <v>484</v>
      </c>
      <c r="D120" s="2" t="s">
        <v>485</v>
      </c>
      <c r="E120" s="8">
        <v>1874</v>
      </c>
      <c r="F120" s="2">
        <f t="shared" si="15"/>
        <v>5</v>
      </c>
      <c r="G120" s="2" t="str">
        <f t="shared" si="16"/>
        <v>1855</v>
      </c>
      <c r="H120" s="2" t="str">
        <f t="shared" si="17"/>
        <v/>
      </c>
      <c r="I120" s="2">
        <f t="shared" si="18"/>
        <v>1</v>
      </c>
      <c r="J120" s="2">
        <f t="shared" si="19"/>
        <v>5</v>
      </c>
      <c r="K120" s="2" t="str">
        <f t="shared" si="20"/>
        <v>1874</v>
      </c>
      <c r="L120" s="2" t="str">
        <f t="shared" si="21"/>
        <v/>
      </c>
      <c r="M120" s="2">
        <f t="shared" si="22"/>
        <v>1</v>
      </c>
      <c r="N120" s="1" t="s">
        <v>6</v>
      </c>
      <c r="O120" s="2" t="str">
        <f t="shared" si="23"/>
        <v xml:space="preserve">Tvedt. Gunder             </v>
      </c>
      <c r="P120" s="2" t="str">
        <f t="shared" si="24"/>
        <v>1855</v>
      </c>
      <c r="Q120" s="2" t="str">
        <f t="shared" si="25"/>
        <v>1874</v>
      </c>
    </row>
    <row r="121" spans="2:17" x14ac:dyDescent="0.25">
      <c r="B121" s="2" t="s">
        <v>486</v>
      </c>
      <c r="C121" s="2" t="s">
        <v>487</v>
      </c>
      <c r="D121" s="2" t="s">
        <v>488</v>
      </c>
      <c r="E121" s="2" t="s">
        <v>489</v>
      </c>
      <c r="F121" s="2">
        <f t="shared" si="15"/>
        <v>5</v>
      </c>
      <c r="G121" s="2" t="str">
        <f t="shared" si="16"/>
        <v>1821</v>
      </c>
      <c r="H121" s="2" t="str">
        <f t="shared" si="17"/>
        <v>Apr 28</v>
      </c>
      <c r="I121" s="2">
        <f t="shared" si="18"/>
        <v>7</v>
      </c>
      <c r="J121" s="2">
        <f t="shared" si="19"/>
        <v>5</v>
      </c>
      <c r="K121" s="2" t="str">
        <f t="shared" si="20"/>
        <v>1904</v>
      </c>
      <c r="L121" s="2" t="str">
        <f t="shared" si="21"/>
        <v>Dec 9</v>
      </c>
      <c r="M121" s="2">
        <f t="shared" si="22"/>
        <v>6</v>
      </c>
      <c r="N121" s="1" t="s">
        <v>6</v>
      </c>
      <c r="O121" s="2" t="str">
        <f t="shared" si="23"/>
        <v xml:space="preserve">Tveter, Johannes A.       </v>
      </c>
      <c r="P121" s="2" t="str">
        <f t="shared" si="24"/>
        <v>Apr 28, 1821</v>
      </c>
      <c r="Q121" s="2" t="str">
        <f t="shared" si="25"/>
        <v>Dec 9, 1904</v>
      </c>
    </row>
    <row r="122" spans="2:17" x14ac:dyDescent="0.25">
      <c r="B122" s="2" t="s">
        <v>490</v>
      </c>
      <c r="C122" s="2" t="s">
        <v>491</v>
      </c>
      <c r="D122" s="2" t="s">
        <v>492</v>
      </c>
      <c r="E122" s="2" t="s">
        <v>493</v>
      </c>
      <c r="F122" s="2">
        <f t="shared" si="15"/>
        <v>5</v>
      </c>
      <c r="G122" s="2" t="str">
        <f t="shared" si="16"/>
        <v>1869</v>
      </c>
      <c r="H122" s="2" t="str">
        <f t="shared" si="17"/>
        <v>Jun 6</v>
      </c>
      <c r="I122" s="2">
        <f t="shared" si="18"/>
        <v>6</v>
      </c>
      <c r="J122" s="2">
        <f t="shared" si="19"/>
        <v>5</v>
      </c>
      <c r="K122" s="2" t="str">
        <f t="shared" si="20"/>
        <v>1937</v>
      </c>
      <c r="L122" s="2" t="str">
        <f t="shared" si="21"/>
        <v>Apr 3</v>
      </c>
      <c r="M122" s="2">
        <f t="shared" si="22"/>
        <v>6</v>
      </c>
      <c r="N122" s="1" t="s">
        <v>6</v>
      </c>
      <c r="O122" s="2" t="str">
        <f t="shared" si="23"/>
        <v xml:space="preserve">Tveter, Martin H.         </v>
      </c>
      <c r="P122" s="2" t="str">
        <f t="shared" si="24"/>
        <v>Jun 6, 1869</v>
      </c>
      <c r="Q122" s="2" t="str">
        <f t="shared" si="25"/>
        <v>Apr 3, 1937</v>
      </c>
    </row>
    <row r="123" spans="2:17" x14ac:dyDescent="0.25">
      <c r="B123" s="2" t="s">
        <v>494</v>
      </c>
      <c r="C123" s="2" t="s">
        <v>487</v>
      </c>
      <c r="D123" s="2" t="s">
        <v>495</v>
      </c>
      <c r="E123" s="2" t="s">
        <v>493</v>
      </c>
      <c r="F123" s="2">
        <f t="shared" si="15"/>
        <v>5</v>
      </c>
      <c r="G123" s="2" t="str">
        <f t="shared" si="16"/>
        <v>1854</v>
      </c>
      <c r="H123" s="2" t="str">
        <f t="shared" si="17"/>
        <v>Oct 27</v>
      </c>
      <c r="I123" s="2">
        <f t="shared" si="18"/>
        <v>7</v>
      </c>
      <c r="J123" s="2">
        <f t="shared" si="19"/>
        <v>5</v>
      </c>
      <c r="K123" s="2" t="str">
        <f t="shared" si="20"/>
        <v>1937</v>
      </c>
      <c r="L123" s="2" t="str">
        <f t="shared" si="21"/>
        <v>Apr 3</v>
      </c>
      <c r="M123" s="2">
        <f t="shared" si="22"/>
        <v>6</v>
      </c>
      <c r="N123" s="1" t="s">
        <v>6</v>
      </c>
      <c r="O123" s="2" t="str">
        <f t="shared" si="23"/>
        <v xml:space="preserve">Tveter, Ole               </v>
      </c>
      <c r="P123" s="2" t="str">
        <f t="shared" si="24"/>
        <v>Oct 27, 1854</v>
      </c>
      <c r="Q123" s="2" t="str">
        <f t="shared" si="25"/>
        <v>Apr 3, 1937</v>
      </c>
    </row>
    <row r="124" spans="2:17" x14ac:dyDescent="0.25">
      <c r="B124" s="2" t="s">
        <v>496</v>
      </c>
      <c r="C124" s="2" t="s">
        <v>497</v>
      </c>
      <c r="D124" s="2" t="s">
        <v>498</v>
      </c>
      <c r="E124" s="2" t="s">
        <v>499</v>
      </c>
      <c r="F124" s="2">
        <f t="shared" si="15"/>
        <v>5</v>
      </c>
      <c r="G124" s="2" t="str">
        <f t="shared" si="16"/>
        <v>1888</v>
      </c>
      <c r="H124" s="2" t="str">
        <f t="shared" si="17"/>
        <v>Oct 1</v>
      </c>
      <c r="I124" s="2">
        <f t="shared" si="18"/>
        <v>6</v>
      </c>
      <c r="J124" s="2">
        <f t="shared" si="19"/>
        <v>5</v>
      </c>
      <c r="K124" s="2" t="str">
        <f t="shared" si="20"/>
        <v>1933</v>
      </c>
      <c r="L124" s="2" t="str">
        <f t="shared" si="21"/>
        <v>Jan 4</v>
      </c>
      <c r="M124" s="2">
        <f t="shared" si="22"/>
        <v>6</v>
      </c>
      <c r="N124" s="1" t="s">
        <v>6</v>
      </c>
      <c r="O124" s="2" t="str">
        <f t="shared" si="23"/>
        <v xml:space="preserve">Guttermson, Albert           </v>
      </c>
      <c r="P124" s="2" t="str">
        <f t="shared" si="24"/>
        <v>Oct 1, 1888</v>
      </c>
      <c r="Q124" s="2" t="str">
        <f t="shared" si="25"/>
        <v>Jan 4, 1933</v>
      </c>
    </row>
    <row r="125" spans="2:17" x14ac:dyDescent="0.25">
      <c r="B125" s="2" t="s">
        <v>500</v>
      </c>
      <c r="C125" s="2" t="s">
        <v>501</v>
      </c>
      <c r="D125" s="2" t="s">
        <v>502</v>
      </c>
      <c r="E125" s="2" t="s">
        <v>503</v>
      </c>
      <c r="F125" s="2">
        <f t="shared" si="15"/>
        <v>5</v>
      </c>
      <c r="G125" s="2" t="str">
        <f t="shared" si="16"/>
        <v>1817</v>
      </c>
      <c r="H125" s="2" t="str">
        <f t="shared" si="17"/>
        <v>Feb 24</v>
      </c>
      <c r="I125" s="2">
        <f t="shared" si="18"/>
        <v>7</v>
      </c>
      <c r="J125" s="2">
        <f t="shared" si="19"/>
        <v>5</v>
      </c>
      <c r="K125" s="2" t="str">
        <f t="shared" si="20"/>
        <v>1887</v>
      </c>
      <c r="L125" s="2" t="str">
        <f t="shared" si="21"/>
        <v>Apr 21</v>
      </c>
      <c r="M125" s="2">
        <f t="shared" si="22"/>
        <v>7</v>
      </c>
      <c r="N125" s="1" t="s">
        <v>6</v>
      </c>
      <c r="O125" s="2" t="str">
        <f t="shared" si="23"/>
        <v xml:space="preserve">Haakenson, Lars       </v>
      </c>
      <c r="P125" s="2" t="str">
        <f t="shared" si="24"/>
        <v>Feb 24, 1817</v>
      </c>
      <c r="Q125" s="2" t="str">
        <f t="shared" si="25"/>
        <v>Apr 21, 1887</v>
      </c>
    </row>
    <row r="126" spans="2:17" x14ac:dyDescent="0.25">
      <c r="B126" s="2" t="s">
        <v>504</v>
      </c>
      <c r="C126" s="2" t="s">
        <v>264</v>
      </c>
      <c r="D126" s="2" t="s">
        <v>505</v>
      </c>
      <c r="E126" s="2" t="s">
        <v>506</v>
      </c>
      <c r="F126" s="2">
        <f t="shared" si="15"/>
        <v>5</v>
      </c>
      <c r="G126" s="2" t="str">
        <f t="shared" si="16"/>
        <v>1827</v>
      </c>
      <c r="H126" s="2" t="str">
        <f t="shared" si="17"/>
        <v>Mar 29</v>
      </c>
      <c r="I126" s="2">
        <f t="shared" si="18"/>
        <v>7</v>
      </c>
      <c r="J126" s="2">
        <f t="shared" si="19"/>
        <v>5</v>
      </c>
      <c r="K126" s="2" t="str">
        <f t="shared" si="20"/>
        <v>1891</v>
      </c>
      <c r="L126" s="2" t="str">
        <f t="shared" si="21"/>
        <v>Oct 20</v>
      </c>
      <c r="M126" s="2">
        <f t="shared" si="22"/>
        <v>7</v>
      </c>
      <c r="N126" s="1" t="s">
        <v>6</v>
      </c>
      <c r="O126" s="2" t="str">
        <f t="shared" si="23"/>
        <v xml:space="preserve">Haakenson, Martine    </v>
      </c>
      <c r="P126" s="2" t="str">
        <f t="shared" si="24"/>
        <v>Mar 29, 1827</v>
      </c>
      <c r="Q126" s="2" t="str">
        <f t="shared" si="25"/>
        <v>Oct 20, 1891</v>
      </c>
    </row>
    <row r="127" spans="2:17" x14ac:dyDescent="0.25">
      <c r="B127" s="2" t="s">
        <v>507</v>
      </c>
      <c r="C127" s="2" t="s">
        <v>198</v>
      </c>
      <c r="D127" s="2" t="s">
        <v>508</v>
      </c>
      <c r="E127" s="2" t="s">
        <v>509</v>
      </c>
      <c r="F127" s="2">
        <f t="shared" si="15"/>
        <v>5</v>
      </c>
      <c r="G127" s="2" t="str">
        <f t="shared" si="16"/>
        <v>1871</v>
      </c>
      <c r="H127" s="2" t="str">
        <f t="shared" si="17"/>
        <v/>
      </c>
      <c r="I127" s="2">
        <f t="shared" si="18"/>
        <v>1</v>
      </c>
      <c r="J127" s="2">
        <f t="shared" si="19"/>
        <v>5</v>
      </c>
      <c r="K127" s="2" t="str">
        <f t="shared" si="20"/>
        <v>1908</v>
      </c>
      <c r="L127" s="2" t="str">
        <f t="shared" si="21"/>
        <v/>
      </c>
      <c r="M127" s="2">
        <f t="shared" si="22"/>
        <v>1</v>
      </c>
      <c r="N127" s="1" t="s">
        <v>6</v>
      </c>
      <c r="O127" s="2" t="str">
        <f t="shared" si="23"/>
        <v xml:space="preserve">Haaland, Andrias      </v>
      </c>
      <c r="P127" s="2" t="str">
        <f t="shared" si="24"/>
        <v>1871</v>
      </c>
      <c r="Q127" s="2" t="str">
        <f t="shared" si="25"/>
        <v>1908</v>
      </c>
    </row>
    <row r="128" spans="2:17" x14ac:dyDescent="0.25">
      <c r="B128" s="2" t="s">
        <v>510</v>
      </c>
      <c r="C128" s="2" t="s">
        <v>511</v>
      </c>
      <c r="D128" s="2" t="s">
        <v>512</v>
      </c>
      <c r="E128" s="2" t="s">
        <v>513</v>
      </c>
      <c r="F128" s="2">
        <f t="shared" si="15"/>
        <v>5</v>
      </c>
      <c r="G128" s="2" t="str">
        <f t="shared" si="16"/>
        <v>1813</v>
      </c>
      <c r="H128" s="2" t="str">
        <f t="shared" si="17"/>
        <v/>
      </c>
      <c r="I128" s="2">
        <f t="shared" si="18"/>
        <v>1</v>
      </c>
      <c r="J128" s="2">
        <f t="shared" si="19"/>
        <v>5</v>
      </c>
      <c r="K128" s="2" t="str">
        <f t="shared" si="20"/>
        <v>1889</v>
      </c>
      <c r="L128" s="2" t="str">
        <f t="shared" si="21"/>
        <v/>
      </c>
      <c r="M128" s="2">
        <f t="shared" si="22"/>
        <v>1</v>
      </c>
      <c r="N128" s="1" t="s">
        <v>6</v>
      </c>
      <c r="O128" s="2" t="str">
        <f t="shared" si="23"/>
        <v xml:space="preserve">Haalung, Ole K.       </v>
      </c>
      <c r="P128" s="2" t="str">
        <f t="shared" si="24"/>
        <v>1813</v>
      </c>
      <c r="Q128" s="2" t="str">
        <f t="shared" si="25"/>
        <v>1889</v>
      </c>
    </row>
    <row r="129" spans="2:17" x14ac:dyDescent="0.25">
      <c r="B129" s="2" t="s">
        <v>514</v>
      </c>
      <c r="C129" s="2" t="s">
        <v>515</v>
      </c>
      <c r="D129" s="2" t="s">
        <v>512</v>
      </c>
      <c r="E129" s="2" t="s">
        <v>516</v>
      </c>
      <c r="F129" s="2">
        <f t="shared" si="15"/>
        <v>5</v>
      </c>
      <c r="G129" s="2" t="str">
        <f t="shared" si="16"/>
        <v>1813</v>
      </c>
      <c r="H129" s="2" t="str">
        <f t="shared" si="17"/>
        <v/>
      </c>
      <c r="I129" s="2">
        <f t="shared" si="18"/>
        <v>1</v>
      </c>
      <c r="J129" s="2">
        <f t="shared" si="19"/>
        <v>5</v>
      </c>
      <c r="K129" s="2" t="str">
        <f t="shared" si="20"/>
        <v>1903</v>
      </c>
      <c r="L129" s="2" t="str">
        <f t="shared" si="21"/>
        <v/>
      </c>
      <c r="M129" s="2">
        <f t="shared" si="22"/>
        <v>1</v>
      </c>
      <c r="N129" s="1" t="s">
        <v>6</v>
      </c>
      <c r="O129" s="2" t="str">
        <f t="shared" si="23"/>
        <v xml:space="preserve">Haalung, Ragna        </v>
      </c>
      <c r="P129" s="2" t="str">
        <f t="shared" si="24"/>
        <v>1813</v>
      </c>
      <c r="Q129" s="2" t="str">
        <f t="shared" si="25"/>
        <v>1903</v>
      </c>
    </row>
    <row r="130" spans="2:17" x14ac:dyDescent="0.25">
      <c r="B130" s="2" t="s">
        <v>517</v>
      </c>
      <c r="C130" s="2" t="s">
        <v>501</v>
      </c>
      <c r="D130" s="2" t="s">
        <v>518</v>
      </c>
      <c r="E130" s="2" t="s">
        <v>519</v>
      </c>
      <c r="F130" s="2">
        <f t="shared" ref="F130:F193" si="26">FIND(" ",CONCATENATE(TRIM(SUBSTITUTE(D130,"-"," ")),"  "))</f>
        <v>5</v>
      </c>
      <c r="G130" s="2" t="str">
        <f t="shared" ref="G130:G193" si="27">IF(F130&gt;1,MID(TRIM(D130),1,F130-1)," ")</f>
        <v>1831</v>
      </c>
      <c r="H130" s="2" t="str">
        <f t="shared" ref="H130:H193" si="28">MID(TRIM(D130),F130+1,20)</f>
        <v/>
      </c>
      <c r="I130" s="2">
        <f t="shared" ref="I130:I193" si="29">FIND("-",CONCATENATE(H130,"-    "))</f>
        <v>1</v>
      </c>
      <c r="J130" s="2">
        <f t="shared" ref="J130:J193" si="30">FIND(" ",CONCATENATE(TRIM(SUBSTITUTE(E130,"-"," ")),"  "))</f>
        <v>5</v>
      </c>
      <c r="K130" s="2" t="str">
        <f t="shared" ref="K130:K193" si="31">IF(J130&gt;1,MID(TRIM(E130),1,J130-1)," ")</f>
        <v>1901</v>
      </c>
      <c r="L130" s="2" t="str">
        <f t="shared" ref="L130:L193" si="32">MID(TRIM(E130),J130+1,20)</f>
        <v/>
      </c>
      <c r="M130" s="2">
        <f t="shared" ref="M130:M193" si="33">FIND("-",CONCATENATE(L130,"-    "))</f>
        <v>1</v>
      </c>
      <c r="N130" s="1" t="s">
        <v>6</v>
      </c>
      <c r="O130" s="2" t="str">
        <f t="shared" ref="O130:O193" si="34">B130</f>
        <v xml:space="preserve">Hadleson, Karen       </v>
      </c>
      <c r="P130" s="2" t="str">
        <f t="shared" ref="P130:P193" si="35">TRIM(CONCATENATE(IF(I130&gt;1,CONCATENATE(MID(H130,I130+1,3)," ",MID(H130,1,I130-1),", ")," "),G130))</f>
        <v>1831</v>
      </c>
      <c r="Q130" s="2" t="str">
        <f t="shared" ref="Q130:Q193" si="36">TRIM(CONCATENATE(IF(M130&gt;1,CONCATENATE(MID(L130,M130+1,3)," ",MID(L130,1,M130-1),", ")," "),K130))</f>
        <v>1901</v>
      </c>
    </row>
    <row r="131" spans="2:17" x14ac:dyDescent="0.25">
      <c r="B131" s="2" t="s">
        <v>520</v>
      </c>
      <c r="C131" s="2" t="s">
        <v>521</v>
      </c>
      <c r="D131" s="2" t="s">
        <v>522</v>
      </c>
      <c r="E131" s="2" t="s">
        <v>523</v>
      </c>
      <c r="F131" s="2">
        <f t="shared" si="26"/>
        <v>5</v>
      </c>
      <c r="G131" s="2" t="str">
        <f t="shared" si="27"/>
        <v>1817</v>
      </c>
      <c r="H131" s="2" t="str">
        <f t="shared" si="28"/>
        <v/>
      </c>
      <c r="I131" s="2">
        <f t="shared" si="29"/>
        <v>1</v>
      </c>
      <c r="J131" s="2">
        <f t="shared" si="30"/>
        <v>5</v>
      </c>
      <c r="K131" s="2" t="str">
        <f t="shared" si="31"/>
        <v>1894</v>
      </c>
      <c r="L131" s="2" t="str">
        <f t="shared" si="32"/>
        <v/>
      </c>
      <c r="M131" s="2">
        <f t="shared" si="33"/>
        <v>1</v>
      </c>
      <c r="N131" s="1" t="s">
        <v>6</v>
      </c>
      <c r="O131" s="2" t="str">
        <f t="shared" si="34"/>
        <v xml:space="preserve">Hadleson, Lars        </v>
      </c>
      <c r="P131" s="2" t="str">
        <f t="shared" si="35"/>
        <v>1817</v>
      </c>
      <c r="Q131" s="2" t="str">
        <f t="shared" si="36"/>
        <v>1894</v>
      </c>
    </row>
    <row r="132" spans="2:17" x14ac:dyDescent="0.25">
      <c r="B132" s="2" t="s">
        <v>524</v>
      </c>
      <c r="C132" s="2" t="s">
        <v>515</v>
      </c>
      <c r="D132" s="2" t="s">
        <v>525</v>
      </c>
      <c r="E132" s="2" t="s">
        <v>526</v>
      </c>
      <c r="F132" s="2">
        <f t="shared" si="26"/>
        <v>5</v>
      </c>
      <c r="G132" s="2" t="str">
        <f t="shared" si="27"/>
        <v>1837</v>
      </c>
      <c r="H132" s="2" t="str">
        <f t="shared" si="28"/>
        <v/>
      </c>
      <c r="I132" s="2">
        <f t="shared" si="29"/>
        <v>1</v>
      </c>
      <c r="J132" s="2">
        <f t="shared" si="30"/>
        <v>5</v>
      </c>
      <c r="K132" s="2" t="str">
        <f t="shared" si="31"/>
        <v>1927</v>
      </c>
      <c r="L132" s="2" t="str">
        <f t="shared" si="32"/>
        <v/>
      </c>
      <c r="M132" s="2">
        <f t="shared" si="33"/>
        <v>1</v>
      </c>
      <c r="N132" s="1" t="s">
        <v>6</v>
      </c>
      <c r="O132" s="2" t="str">
        <f t="shared" si="34"/>
        <v xml:space="preserve">Haga, Gunild          </v>
      </c>
      <c r="P132" s="2" t="str">
        <f t="shared" si="35"/>
        <v>1837</v>
      </c>
      <c r="Q132" s="2" t="str">
        <f t="shared" si="36"/>
        <v>1927</v>
      </c>
    </row>
    <row r="133" spans="2:17" x14ac:dyDescent="0.25">
      <c r="B133" s="2" t="s">
        <v>527</v>
      </c>
      <c r="C133" s="2" t="s">
        <v>528</v>
      </c>
      <c r="D133" s="2" t="s">
        <v>529</v>
      </c>
      <c r="E133" s="2" t="s">
        <v>530</v>
      </c>
      <c r="F133" s="2">
        <f t="shared" si="26"/>
        <v>5</v>
      </c>
      <c r="G133" s="2" t="str">
        <f t="shared" si="27"/>
        <v>1816</v>
      </c>
      <c r="H133" s="2" t="str">
        <f t="shared" si="28"/>
        <v>Mar</v>
      </c>
      <c r="I133" s="2">
        <f t="shared" si="29"/>
        <v>4</v>
      </c>
      <c r="J133" s="2">
        <f t="shared" si="30"/>
        <v>5</v>
      </c>
      <c r="K133" s="2" t="str">
        <f t="shared" si="31"/>
        <v>1894</v>
      </c>
      <c r="L133" s="2" t="str">
        <f t="shared" si="32"/>
        <v>Oct 26</v>
      </c>
      <c r="M133" s="2">
        <f t="shared" si="33"/>
        <v>7</v>
      </c>
      <c r="N133" s="1" t="s">
        <v>6</v>
      </c>
      <c r="O133" s="2" t="str">
        <f t="shared" si="34"/>
        <v xml:space="preserve">Haga, Lars K.         </v>
      </c>
      <c r="P133" s="2" t="str">
        <f t="shared" si="35"/>
        <v>Mar, 1816</v>
      </c>
      <c r="Q133" s="2" t="str">
        <f t="shared" si="36"/>
        <v>Oct 26, 1894</v>
      </c>
    </row>
    <row r="134" spans="2:17" x14ac:dyDescent="0.25">
      <c r="B134" s="2" t="s">
        <v>531</v>
      </c>
      <c r="C134" s="2" t="s">
        <v>532</v>
      </c>
      <c r="D134" s="2" t="s">
        <v>533</v>
      </c>
      <c r="E134" s="2" t="s">
        <v>534</v>
      </c>
      <c r="F134" s="2">
        <f t="shared" si="26"/>
        <v>5</v>
      </c>
      <c r="G134" s="2" t="str">
        <f t="shared" si="27"/>
        <v>1892</v>
      </c>
      <c r="H134" s="2" t="str">
        <f t="shared" si="28"/>
        <v>Mar 22</v>
      </c>
      <c r="I134" s="2">
        <f t="shared" si="29"/>
        <v>7</v>
      </c>
      <c r="J134" s="2">
        <f t="shared" si="30"/>
        <v>5</v>
      </c>
      <c r="K134" s="2" t="str">
        <f t="shared" si="31"/>
        <v>1919</v>
      </c>
      <c r="L134" s="2" t="str">
        <f t="shared" si="32"/>
        <v>Jan 8</v>
      </c>
      <c r="M134" s="2">
        <f t="shared" si="33"/>
        <v>6</v>
      </c>
      <c r="N134" s="1" t="s">
        <v>6</v>
      </c>
      <c r="O134" s="2" t="str">
        <f t="shared" si="34"/>
        <v xml:space="preserve">Haga, Leonard L.      </v>
      </c>
      <c r="P134" s="2" t="str">
        <f t="shared" si="35"/>
        <v>Mar 22, 1892</v>
      </c>
      <c r="Q134" s="2" t="str">
        <f t="shared" si="36"/>
        <v>Jan 8, 1919</v>
      </c>
    </row>
    <row r="135" spans="2:17" x14ac:dyDescent="0.25">
      <c r="B135" s="2" t="s">
        <v>535</v>
      </c>
      <c r="C135" s="2" t="s">
        <v>171</v>
      </c>
      <c r="D135" s="2" t="s">
        <v>536</v>
      </c>
      <c r="E135" s="2" t="s">
        <v>537</v>
      </c>
      <c r="F135" s="2">
        <f t="shared" si="26"/>
        <v>5</v>
      </c>
      <c r="G135" s="2" t="str">
        <f t="shared" si="27"/>
        <v>1902</v>
      </c>
      <c r="H135" s="2" t="str">
        <f t="shared" si="28"/>
        <v/>
      </c>
      <c r="I135" s="2">
        <f t="shared" si="29"/>
        <v>1</v>
      </c>
      <c r="J135" s="2">
        <f t="shared" si="30"/>
        <v>5</v>
      </c>
      <c r="K135" s="2" t="str">
        <f t="shared" si="31"/>
        <v>1923</v>
      </c>
      <c r="L135" s="2" t="str">
        <f t="shared" si="32"/>
        <v/>
      </c>
      <c r="M135" s="2">
        <f t="shared" si="33"/>
        <v>1</v>
      </c>
      <c r="N135" s="1" t="s">
        <v>6</v>
      </c>
      <c r="O135" s="2" t="str">
        <f t="shared" si="34"/>
        <v xml:space="preserve">Haga, Maria           </v>
      </c>
      <c r="P135" s="2" t="str">
        <f t="shared" si="35"/>
        <v>1902</v>
      </c>
      <c r="Q135" s="2" t="str">
        <f t="shared" si="36"/>
        <v>1923</v>
      </c>
    </row>
    <row r="136" spans="2:17" x14ac:dyDescent="0.25">
      <c r="B136" s="2" t="s">
        <v>538</v>
      </c>
      <c r="C136" s="2" t="s">
        <v>198</v>
      </c>
      <c r="D136" s="2" t="s">
        <v>539</v>
      </c>
      <c r="E136" s="8">
        <v>1907</v>
      </c>
      <c r="F136" s="2">
        <f t="shared" si="26"/>
        <v>5</v>
      </c>
      <c r="G136" s="2" t="str">
        <f t="shared" si="27"/>
        <v>1870</v>
      </c>
      <c r="H136" s="2" t="str">
        <f t="shared" si="28"/>
        <v/>
      </c>
      <c r="I136" s="2">
        <f t="shared" si="29"/>
        <v>1</v>
      </c>
      <c r="J136" s="2">
        <f t="shared" si="30"/>
        <v>5</v>
      </c>
      <c r="K136" s="2" t="str">
        <f t="shared" si="31"/>
        <v>1907</v>
      </c>
      <c r="L136" s="2" t="str">
        <f t="shared" si="32"/>
        <v/>
      </c>
      <c r="M136" s="2">
        <f t="shared" si="33"/>
        <v>1</v>
      </c>
      <c r="N136" s="1" t="s">
        <v>6</v>
      </c>
      <c r="O136" s="2" t="str">
        <f t="shared" si="34"/>
        <v xml:space="preserve">Haga, Martha          </v>
      </c>
      <c r="P136" s="2" t="str">
        <f t="shared" si="35"/>
        <v>1870</v>
      </c>
      <c r="Q136" s="2" t="str">
        <f t="shared" si="36"/>
        <v>1907</v>
      </c>
    </row>
    <row r="137" spans="2:17" x14ac:dyDescent="0.25">
      <c r="B137" s="2" t="s">
        <v>540</v>
      </c>
      <c r="C137" s="2" t="s">
        <v>541</v>
      </c>
      <c r="D137" s="2" t="s">
        <v>542</v>
      </c>
      <c r="E137" s="2" t="s">
        <v>543</v>
      </c>
      <c r="F137" s="2">
        <f t="shared" si="26"/>
        <v>5</v>
      </c>
      <c r="G137" s="2" t="str">
        <f t="shared" si="27"/>
        <v>1833</v>
      </c>
      <c r="H137" s="2" t="str">
        <f t="shared" si="28"/>
        <v>Jun 20</v>
      </c>
      <c r="I137" s="2">
        <f t="shared" si="29"/>
        <v>7</v>
      </c>
      <c r="J137" s="2">
        <f t="shared" si="30"/>
        <v>5</v>
      </c>
      <c r="K137" s="2" t="str">
        <f t="shared" si="31"/>
        <v>1905</v>
      </c>
      <c r="L137" s="2" t="str">
        <f t="shared" si="32"/>
        <v>May 25</v>
      </c>
      <c r="M137" s="2">
        <f t="shared" si="33"/>
        <v>7</v>
      </c>
      <c r="N137" s="1" t="s">
        <v>6</v>
      </c>
      <c r="O137" s="2" t="str">
        <f t="shared" si="34"/>
        <v xml:space="preserve">Haga, Ole K.          </v>
      </c>
      <c r="P137" s="2" t="str">
        <f t="shared" si="35"/>
        <v>Jun 20, 1833</v>
      </c>
      <c r="Q137" s="2" t="str">
        <f t="shared" si="36"/>
        <v>May 25, 1905</v>
      </c>
    </row>
    <row r="138" spans="2:17" x14ac:dyDescent="0.25">
      <c r="B138" s="2" t="s">
        <v>544</v>
      </c>
      <c r="C138" s="2" t="s">
        <v>545</v>
      </c>
      <c r="D138" s="2" t="s">
        <v>546</v>
      </c>
      <c r="E138" s="2" t="s">
        <v>547</v>
      </c>
      <c r="F138" s="2">
        <f t="shared" si="26"/>
        <v>5</v>
      </c>
      <c r="G138" s="2" t="str">
        <f t="shared" si="27"/>
        <v>1869</v>
      </c>
      <c r="H138" s="2" t="str">
        <f t="shared" si="28"/>
        <v>Feb 20</v>
      </c>
      <c r="I138" s="2">
        <f t="shared" si="29"/>
        <v>7</v>
      </c>
      <c r="J138" s="2">
        <f t="shared" si="30"/>
        <v>5</v>
      </c>
      <c r="K138" s="2" t="str">
        <f t="shared" si="31"/>
        <v>1922</v>
      </c>
      <c r="L138" s="2" t="str">
        <f t="shared" si="32"/>
        <v>Apr 24</v>
      </c>
      <c r="M138" s="2">
        <f t="shared" si="33"/>
        <v>7</v>
      </c>
      <c r="N138" s="1" t="s">
        <v>6</v>
      </c>
      <c r="O138" s="2" t="str">
        <f t="shared" si="34"/>
        <v xml:space="preserve">Hage, Henriette G.    </v>
      </c>
      <c r="P138" s="2" t="str">
        <f t="shared" si="35"/>
        <v>Feb 20, 1869</v>
      </c>
      <c r="Q138" s="2" t="str">
        <f t="shared" si="36"/>
        <v>Apr 24, 1922</v>
      </c>
    </row>
    <row r="139" spans="2:17" x14ac:dyDescent="0.25">
      <c r="B139" s="2" t="s">
        <v>548</v>
      </c>
      <c r="C139" s="2" t="s">
        <v>549</v>
      </c>
      <c r="D139" s="2" t="s">
        <v>550</v>
      </c>
      <c r="E139" s="2" t="s">
        <v>551</v>
      </c>
      <c r="F139" s="2">
        <f t="shared" si="26"/>
        <v>5</v>
      </c>
      <c r="G139" s="2" t="str">
        <f t="shared" si="27"/>
        <v>1855</v>
      </c>
      <c r="H139" s="2" t="str">
        <f t="shared" si="28"/>
        <v>Aug 9</v>
      </c>
      <c r="I139" s="2">
        <f t="shared" si="29"/>
        <v>6</v>
      </c>
      <c r="J139" s="2">
        <f t="shared" si="30"/>
        <v>5</v>
      </c>
      <c r="K139" s="2" t="str">
        <f t="shared" si="31"/>
        <v>1930</v>
      </c>
      <c r="L139" s="2" t="str">
        <f t="shared" si="32"/>
        <v>Feb 6</v>
      </c>
      <c r="M139" s="2">
        <f t="shared" si="33"/>
        <v>6</v>
      </c>
      <c r="N139" s="1" t="s">
        <v>6</v>
      </c>
      <c r="O139" s="2" t="str">
        <f t="shared" si="34"/>
        <v xml:space="preserve">Hagea, Lauritz Larson </v>
      </c>
      <c r="P139" s="2" t="str">
        <f t="shared" si="35"/>
        <v>Aug 9, 1855</v>
      </c>
      <c r="Q139" s="2" t="str">
        <f t="shared" si="36"/>
        <v>Feb 6, 1930</v>
      </c>
    </row>
    <row r="140" spans="2:17" x14ac:dyDescent="0.25">
      <c r="B140" s="2" t="s">
        <v>552</v>
      </c>
      <c r="C140" s="2" t="s">
        <v>553</v>
      </c>
      <c r="D140" s="2" t="s">
        <v>554</v>
      </c>
      <c r="E140" s="2" t="s">
        <v>555</v>
      </c>
      <c r="F140" s="2">
        <f t="shared" si="26"/>
        <v>5</v>
      </c>
      <c r="G140" s="2" t="str">
        <f t="shared" si="27"/>
        <v>1846</v>
      </c>
      <c r="H140" s="2" t="str">
        <f t="shared" si="28"/>
        <v>Oct 3</v>
      </c>
      <c r="I140" s="2">
        <f t="shared" si="29"/>
        <v>6</v>
      </c>
      <c r="J140" s="2">
        <f t="shared" si="30"/>
        <v>5</v>
      </c>
      <c r="K140" s="2" t="str">
        <f t="shared" si="31"/>
        <v>1914</v>
      </c>
      <c r="L140" s="2" t="str">
        <f t="shared" si="32"/>
        <v>Sept 29</v>
      </c>
      <c r="M140" s="2">
        <f t="shared" si="33"/>
        <v>8</v>
      </c>
      <c r="N140" s="1" t="s">
        <v>6</v>
      </c>
      <c r="O140" s="2" t="str">
        <f t="shared" si="34"/>
        <v xml:space="preserve">Hakaasen, Helga A.    </v>
      </c>
      <c r="P140" s="2" t="str">
        <f t="shared" si="35"/>
        <v>Oct 3, 1846</v>
      </c>
      <c r="Q140" s="2" t="str">
        <f t="shared" si="36"/>
        <v>Sept 29, 1914</v>
      </c>
    </row>
    <row r="141" spans="2:17" x14ac:dyDescent="0.25">
      <c r="B141" s="2" t="s">
        <v>556</v>
      </c>
      <c r="C141" s="2" t="s">
        <v>557</v>
      </c>
      <c r="D141" s="2" t="s">
        <v>554</v>
      </c>
      <c r="E141" s="2" t="s">
        <v>555</v>
      </c>
      <c r="F141" s="2">
        <f t="shared" si="26"/>
        <v>5</v>
      </c>
      <c r="G141" s="2" t="str">
        <f t="shared" si="27"/>
        <v>1846</v>
      </c>
      <c r="H141" s="2" t="str">
        <f t="shared" si="28"/>
        <v>Oct 3</v>
      </c>
      <c r="I141" s="2">
        <f t="shared" si="29"/>
        <v>6</v>
      </c>
      <c r="J141" s="2">
        <f t="shared" si="30"/>
        <v>5</v>
      </c>
      <c r="K141" s="2" t="str">
        <f t="shared" si="31"/>
        <v>1914</v>
      </c>
      <c r="L141" s="2" t="str">
        <f t="shared" si="32"/>
        <v>Sept 29</v>
      </c>
      <c r="M141" s="2">
        <f t="shared" si="33"/>
        <v>8</v>
      </c>
      <c r="N141" s="1" t="s">
        <v>6</v>
      </c>
      <c r="O141" s="2" t="str">
        <f t="shared" si="34"/>
        <v xml:space="preserve">Hakaasen, Ole O.      </v>
      </c>
      <c r="P141" s="2" t="str">
        <f t="shared" si="35"/>
        <v>Oct 3, 1846</v>
      </c>
      <c r="Q141" s="2" t="str">
        <f t="shared" si="36"/>
        <v>Sept 29, 1914</v>
      </c>
    </row>
    <row r="142" spans="2:17" x14ac:dyDescent="0.25">
      <c r="B142" s="2" t="s">
        <v>558</v>
      </c>
      <c r="C142" s="2" t="s">
        <v>233</v>
      </c>
      <c r="D142" s="2" t="s">
        <v>559</v>
      </c>
      <c r="E142" s="2" t="s">
        <v>560</v>
      </c>
      <c r="F142" s="2">
        <f t="shared" si="26"/>
        <v>5</v>
      </c>
      <c r="G142" s="2" t="str">
        <f t="shared" si="27"/>
        <v>1823</v>
      </c>
      <c r="H142" s="2" t="str">
        <f t="shared" si="28"/>
        <v/>
      </c>
      <c r="I142" s="2">
        <f t="shared" si="29"/>
        <v>1</v>
      </c>
      <c r="J142" s="2">
        <f t="shared" si="30"/>
        <v>5</v>
      </c>
      <c r="K142" s="2" t="str">
        <f t="shared" si="31"/>
        <v>1907</v>
      </c>
      <c r="L142" s="2" t="str">
        <f t="shared" si="32"/>
        <v/>
      </c>
      <c r="M142" s="2">
        <f t="shared" si="33"/>
        <v>1</v>
      </c>
      <c r="N142" s="1" t="s">
        <v>6</v>
      </c>
      <c r="O142" s="2" t="str">
        <f t="shared" si="34"/>
        <v xml:space="preserve">Halverson,  Thor      </v>
      </c>
      <c r="P142" s="2" t="str">
        <f t="shared" si="35"/>
        <v>1823</v>
      </c>
      <c r="Q142" s="2" t="str">
        <f t="shared" si="36"/>
        <v>1907</v>
      </c>
    </row>
    <row r="143" spans="2:17" x14ac:dyDescent="0.25">
      <c r="B143" s="2" t="s">
        <v>561</v>
      </c>
      <c r="C143" s="2" t="s">
        <v>562</v>
      </c>
      <c r="D143" s="2" t="s">
        <v>563</v>
      </c>
      <c r="E143" s="2" t="s">
        <v>564</v>
      </c>
      <c r="F143" s="2">
        <f t="shared" si="26"/>
        <v>5</v>
      </c>
      <c r="G143" s="2" t="str">
        <f t="shared" si="27"/>
        <v>1885</v>
      </c>
      <c r="H143" s="2" t="str">
        <f t="shared" si="28"/>
        <v>May 6</v>
      </c>
      <c r="I143" s="2">
        <f t="shared" si="29"/>
        <v>6</v>
      </c>
      <c r="J143" s="2">
        <f t="shared" si="30"/>
        <v>5</v>
      </c>
      <c r="K143" s="2" t="str">
        <f t="shared" si="31"/>
        <v>1907</v>
      </c>
      <c r="L143" s="2" t="str">
        <f t="shared" si="32"/>
        <v>Aug 18</v>
      </c>
      <c r="M143" s="2">
        <f t="shared" si="33"/>
        <v>7</v>
      </c>
      <c r="N143" s="1" t="s">
        <v>6</v>
      </c>
      <c r="O143" s="2" t="str">
        <f t="shared" si="34"/>
        <v xml:space="preserve">Halverson, John J.    </v>
      </c>
      <c r="P143" s="2" t="str">
        <f t="shared" si="35"/>
        <v>May 6, 1885</v>
      </c>
      <c r="Q143" s="2" t="str">
        <f t="shared" si="36"/>
        <v>Aug 18, 1907</v>
      </c>
    </row>
    <row r="144" spans="2:17" x14ac:dyDescent="0.25">
      <c r="B144" s="2" t="s">
        <v>565</v>
      </c>
      <c r="C144" s="2" t="s">
        <v>155</v>
      </c>
      <c r="D144" s="2" t="s">
        <v>566</v>
      </c>
      <c r="E144" s="2" t="s">
        <v>567</v>
      </c>
      <c r="F144" s="2">
        <f t="shared" si="26"/>
        <v>5</v>
      </c>
      <c r="G144" s="2" t="str">
        <f t="shared" si="27"/>
        <v>1825</v>
      </c>
      <c r="H144" s="2" t="str">
        <f t="shared" si="28"/>
        <v/>
      </c>
      <c r="I144" s="2">
        <f t="shared" si="29"/>
        <v>1</v>
      </c>
      <c r="J144" s="2">
        <f t="shared" si="30"/>
        <v>5</v>
      </c>
      <c r="K144" s="2" t="str">
        <f t="shared" si="31"/>
        <v>1906</v>
      </c>
      <c r="L144" s="2" t="str">
        <f t="shared" si="32"/>
        <v/>
      </c>
      <c r="M144" s="2">
        <f t="shared" si="33"/>
        <v>1</v>
      </c>
      <c r="N144" s="1" t="s">
        <v>6</v>
      </c>
      <c r="O144" s="2" t="str">
        <f t="shared" si="34"/>
        <v xml:space="preserve">Halverson, Mari       </v>
      </c>
      <c r="P144" s="2" t="str">
        <f t="shared" si="35"/>
        <v>1825</v>
      </c>
      <c r="Q144" s="2" t="str">
        <f t="shared" si="36"/>
        <v>1906</v>
      </c>
    </row>
    <row r="145" spans="2:17" x14ac:dyDescent="0.25">
      <c r="B145" s="2" t="s">
        <v>568</v>
      </c>
      <c r="C145" s="2" t="s">
        <v>569</v>
      </c>
      <c r="D145" s="2" t="s">
        <v>570</v>
      </c>
      <c r="E145" s="2" t="s">
        <v>571</v>
      </c>
      <c r="F145" s="2">
        <f t="shared" si="26"/>
        <v>5</v>
      </c>
      <c r="G145" s="2" t="str">
        <f t="shared" si="27"/>
        <v>1850</v>
      </c>
      <c r="H145" s="2" t="str">
        <f t="shared" si="28"/>
        <v/>
      </c>
      <c r="I145" s="2">
        <f t="shared" si="29"/>
        <v>1</v>
      </c>
      <c r="J145" s="2">
        <f t="shared" si="30"/>
        <v>5</v>
      </c>
      <c r="K145" s="2" t="str">
        <f t="shared" si="31"/>
        <v>1884</v>
      </c>
      <c r="L145" s="2" t="str">
        <f t="shared" si="32"/>
        <v/>
      </c>
      <c r="M145" s="2">
        <f t="shared" si="33"/>
        <v>1</v>
      </c>
      <c r="N145" s="1" t="s">
        <v>6</v>
      </c>
      <c r="O145" s="2" t="str">
        <f t="shared" si="34"/>
        <v xml:space="preserve">Halverson, Mary B.    </v>
      </c>
      <c r="P145" s="2" t="str">
        <f t="shared" si="35"/>
        <v>1850</v>
      </c>
      <c r="Q145" s="2" t="str">
        <f t="shared" si="36"/>
        <v>1884</v>
      </c>
    </row>
    <row r="146" spans="2:17" x14ac:dyDescent="0.25">
      <c r="B146" s="2" t="s">
        <v>572</v>
      </c>
      <c r="C146" s="2" t="s">
        <v>211</v>
      </c>
      <c r="D146" s="2" t="s">
        <v>573</v>
      </c>
      <c r="E146" s="2" t="s">
        <v>574</v>
      </c>
      <c r="F146" s="2">
        <f t="shared" si="26"/>
        <v>5</v>
      </c>
      <c r="G146" s="2" t="str">
        <f t="shared" si="27"/>
        <v>1905</v>
      </c>
      <c r="H146" s="2" t="str">
        <f t="shared" si="28"/>
        <v/>
      </c>
      <c r="I146" s="2">
        <f t="shared" si="29"/>
        <v>1</v>
      </c>
      <c r="J146" s="2">
        <f t="shared" si="30"/>
        <v>5</v>
      </c>
      <c r="K146" s="2" t="str">
        <f t="shared" si="31"/>
        <v>1938</v>
      </c>
      <c r="L146" s="2" t="str">
        <f t="shared" si="32"/>
        <v/>
      </c>
      <c r="M146" s="2">
        <f t="shared" si="33"/>
        <v>1</v>
      </c>
      <c r="N146" s="1" t="s">
        <v>6</v>
      </c>
      <c r="O146" s="2" t="str">
        <f t="shared" si="34"/>
        <v xml:space="preserve">Halverson, Melvin O.  </v>
      </c>
      <c r="P146" s="2" t="str">
        <f t="shared" si="35"/>
        <v>1905</v>
      </c>
      <c r="Q146" s="2" t="str">
        <f t="shared" si="36"/>
        <v>1938</v>
      </c>
    </row>
    <row r="147" spans="2:17" x14ac:dyDescent="0.25">
      <c r="B147" s="2" t="s">
        <v>575</v>
      </c>
      <c r="C147" s="2" t="s">
        <v>576</v>
      </c>
      <c r="D147" s="2" t="s">
        <v>577</v>
      </c>
      <c r="E147" s="2" t="s">
        <v>578</v>
      </c>
      <c r="F147" s="2">
        <f t="shared" si="26"/>
        <v>5</v>
      </c>
      <c r="G147" s="2" t="str">
        <f t="shared" si="27"/>
        <v>1857</v>
      </c>
      <c r="H147" s="2" t="str">
        <f t="shared" si="28"/>
        <v>Jul 8</v>
      </c>
      <c r="I147" s="2">
        <f t="shared" si="29"/>
        <v>6</v>
      </c>
      <c r="J147" s="2">
        <f t="shared" si="30"/>
        <v>5</v>
      </c>
      <c r="K147" s="2" t="str">
        <f t="shared" si="31"/>
        <v>1923</v>
      </c>
      <c r="L147" s="2" t="str">
        <f t="shared" si="32"/>
        <v>May 19</v>
      </c>
      <c r="M147" s="2">
        <f t="shared" si="33"/>
        <v>7</v>
      </c>
      <c r="N147" s="1" t="s">
        <v>6</v>
      </c>
      <c r="O147" s="2" t="str">
        <f t="shared" si="34"/>
        <v xml:space="preserve">Halvorson, Hans A.    </v>
      </c>
      <c r="P147" s="2" t="str">
        <f t="shared" si="35"/>
        <v>Jul 8, 1857</v>
      </c>
      <c r="Q147" s="2" t="str">
        <f t="shared" si="36"/>
        <v>May 19, 1923</v>
      </c>
    </row>
    <row r="148" spans="2:17" x14ac:dyDescent="0.25">
      <c r="B148" s="2" t="s">
        <v>579</v>
      </c>
      <c r="C148" s="2" t="s">
        <v>580</v>
      </c>
      <c r="D148" s="2" t="s">
        <v>516</v>
      </c>
      <c r="E148" s="2" t="s">
        <v>581</v>
      </c>
      <c r="F148" s="2">
        <f t="shared" si="26"/>
        <v>5</v>
      </c>
      <c r="G148" s="2" t="str">
        <f t="shared" si="27"/>
        <v>1903</v>
      </c>
      <c r="H148" s="2" t="str">
        <f t="shared" si="28"/>
        <v/>
      </c>
      <c r="I148" s="2">
        <f t="shared" si="29"/>
        <v>1</v>
      </c>
      <c r="J148" s="2">
        <f t="shared" si="30"/>
        <v>5</v>
      </c>
      <c r="K148" s="2" t="str">
        <f t="shared" si="31"/>
        <v>1928</v>
      </c>
      <c r="L148" s="2" t="str">
        <f t="shared" si="32"/>
        <v/>
      </c>
      <c r="M148" s="2">
        <f t="shared" si="33"/>
        <v>1</v>
      </c>
      <c r="N148" s="1" t="s">
        <v>6</v>
      </c>
      <c r="O148" s="2" t="str">
        <f t="shared" si="34"/>
        <v xml:space="preserve">Haugen, Clarence M.   </v>
      </c>
      <c r="P148" s="2" t="str">
        <f t="shared" si="35"/>
        <v>1903</v>
      </c>
      <c r="Q148" s="2" t="str">
        <f t="shared" si="36"/>
        <v>1928</v>
      </c>
    </row>
    <row r="149" spans="2:17" x14ac:dyDescent="0.25">
      <c r="B149" s="2" t="s">
        <v>582</v>
      </c>
      <c r="C149" s="2" t="s">
        <v>501</v>
      </c>
      <c r="D149" s="2" t="s">
        <v>583</v>
      </c>
      <c r="E149" s="2" t="s">
        <v>584</v>
      </c>
      <c r="F149" s="2">
        <f t="shared" si="26"/>
        <v>5</v>
      </c>
      <c r="G149" s="2" t="str">
        <f t="shared" si="27"/>
        <v>1848</v>
      </c>
      <c r="H149" s="2" t="str">
        <f t="shared" si="28"/>
        <v/>
      </c>
      <c r="I149" s="2">
        <f t="shared" si="29"/>
        <v>1</v>
      </c>
      <c r="J149" s="2">
        <f t="shared" si="30"/>
        <v>5</v>
      </c>
      <c r="K149" s="2" t="str">
        <f t="shared" si="31"/>
        <v>1918</v>
      </c>
      <c r="L149" s="2" t="str">
        <f t="shared" si="32"/>
        <v/>
      </c>
      <c r="M149" s="2">
        <f t="shared" si="33"/>
        <v>1</v>
      </c>
      <c r="N149" s="1" t="s">
        <v>6</v>
      </c>
      <c r="O149" s="2" t="str">
        <f t="shared" si="34"/>
        <v xml:space="preserve">Haugen, Elsie B.      </v>
      </c>
      <c r="P149" s="2" t="str">
        <f t="shared" si="35"/>
        <v>1848</v>
      </c>
      <c r="Q149" s="2" t="str">
        <f t="shared" si="36"/>
        <v>1918</v>
      </c>
    </row>
    <row r="150" spans="2:17" x14ac:dyDescent="0.25">
      <c r="B150" s="2" t="s">
        <v>585</v>
      </c>
      <c r="C150" s="2" t="s">
        <v>586</v>
      </c>
      <c r="D150" s="2" t="s">
        <v>587</v>
      </c>
      <c r="E150" s="2" t="s">
        <v>588</v>
      </c>
      <c r="F150" s="2">
        <f t="shared" si="26"/>
        <v>5</v>
      </c>
      <c r="G150" s="2" t="str">
        <f t="shared" si="27"/>
        <v>1840</v>
      </c>
      <c r="H150" s="2" t="str">
        <f t="shared" si="28"/>
        <v/>
      </c>
      <c r="I150" s="2">
        <f t="shared" si="29"/>
        <v>1</v>
      </c>
      <c r="J150" s="2">
        <f t="shared" si="30"/>
        <v>3</v>
      </c>
      <c r="K150" s="2" t="str">
        <f t="shared" si="31"/>
        <v>no</v>
      </c>
      <c r="L150" s="2" t="str">
        <f t="shared" si="32"/>
        <v>dates</v>
      </c>
      <c r="M150" s="2">
        <f t="shared" si="33"/>
        <v>6</v>
      </c>
      <c r="N150" s="1" t="s">
        <v>6</v>
      </c>
      <c r="O150" s="2" t="str">
        <f t="shared" si="34"/>
        <v xml:space="preserve">Haugen, Halvor E.     </v>
      </c>
      <c r="P150" s="2" t="str">
        <f t="shared" si="35"/>
        <v>1840</v>
      </c>
      <c r="Q150" s="2" t="str">
        <f t="shared" si="36"/>
        <v>dates, no</v>
      </c>
    </row>
    <row r="151" spans="2:17" x14ac:dyDescent="0.25">
      <c r="B151" s="2" t="s">
        <v>589</v>
      </c>
      <c r="C151" s="2" t="s">
        <v>163</v>
      </c>
      <c r="D151" s="2" t="s">
        <v>590</v>
      </c>
      <c r="E151" s="2" t="s">
        <v>591</v>
      </c>
      <c r="F151" s="2">
        <f t="shared" si="26"/>
        <v>5</v>
      </c>
      <c r="G151" s="2" t="str">
        <f t="shared" si="27"/>
        <v>1901</v>
      </c>
      <c r="H151" s="2" t="str">
        <f t="shared" si="28"/>
        <v>Sept 23</v>
      </c>
      <c r="I151" s="2">
        <f t="shared" si="29"/>
        <v>8</v>
      </c>
      <c r="J151" s="2">
        <f t="shared" si="30"/>
        <v>5</v>
      </c>
      <c r="K151" s="2" t="str">
        <f t="shared" si="31"/>
        <v>1929</v>
      </c>
      <c r="L151" s="2" t="str">
        <f t="shared" si="32"/>
        <v>Nov 26</v>
      </c>
      <c r="M151" s="2">
        <f t="shared" si="33"/>
        <v>7</v>
      </c>
      <c r="N151" s="1" t="s">
        <v>6</v>
      </c>
      <c r="O151" s="2" t="str">
        <f t="shared" si="34"/>
        <v xml:space="preserve">Haugen, Henry O.      </v>
      </c>
      <c r="P151" s="2" t="str">
        <f t="shared" si="35"/>
        <v>Sept 23, 1901</v>
      </c>
      <c r="Q151" s="2" t="str">
        <f t="shared" si="36"/>
        <v>Nov 26, 1929</v>
      </c>
    </row>
    <row r="152" spans="2:17" x14ac:dyDescent="0.25">
      <c r="B152" s="2" t="s">
        <v>592</v>
      </c>
      <c r="C152" s="2" t="s">
        <v>586</v>
      </c>
      <c r="D152" s="2" t="s">
        <v>593</v>
      </c>
      <c r="E152" s="2" t="s">
        <v>594</v>
      </c>
      <c r="F152" s="2">
        <f t="shared" si="26"/>
        <v>5</v>
      </c>
      <c r="G152" s="2" t="str">
        <f t="shared" si="27"/>
        <v>1907</v>
      </c>
      <c r="H152" s="2" t="str">
        <f t="shared" si="28"/>
        <v>Apr 3</v>
      </c>
      <c r="I152" s="2">
        <f t="shared" si="29"/>
        <v>6</v>
      </c>
      <c r="J152" s="2">
        <f t="shared" si="30"/>
        <v>5</v>
      </c>
      <c r="K152" s="2" t="str">
        <f t="shared" si="31"/>
        <v>1927</v>
      </c>
      <c r="L152" s="2" t="str">
        <f t="shared" si="32"/>
        <v>Dec 30</v>
      </c>
      <c r="M152" s="2">
        <f t="shared" si="33"/>
        <v>7</v>
      </c>
      <c r="N152" s="1" t="s">
        <v>6</v>
      </c>
      <c r="O152" s="2" t="str">
        <f t="shared" si="34"/>
        <v xml:space="preserve">Haugen, Thomas A.     </v>
      </c>
      <c r="P152" s="2" t="str">
        <f t="shared" si="35"/>
        <v>Apr 3, 1907</v>
      </c>
      <c r="Q152" s="2" t="str">
        <f t="shared" si="36"/>
        <v>Dec 30, 1927</v>
      </c>
    </row>
    <row r="153" spans="2:17" x14ac:dyDescent="0.25">
      <c r="B153" s="2" t="s">
        <v>595</v>
      </c>
      <c r="C153" s="2" t="s">
        <v>596</v>
      </c>
      <c r="D153" s="2" t="s">
        <v>597</v>
      </c>
      <c r="E153" s="2" t="s">
        <v>598</v>
      </c>
      <c r="F153" s="2">
        <f t="shared" si="26"/>
        <v>5</v>
      </c>
      <c r="G153" s="2" t="str">
        <f t="shared" si="27"/>
        <v>1819</v>
      </c>
      <c r="H153" s="2" t="str">
        <f t="shared" si="28"/>
        <v/>
      </c>
      <c r="I153" s="2">
        <f t="shared" si="29"/>
        <v>1</v>
      </c>
      <c r="J153" s="2">
        <f t="shared" si="30"/>
        <v>5</v>
      </c>
      <c r="K153" s="2" t="str">
        <f t="shared" si="31"/>
        <v>1898</v>
      </c>
      <c r="L153" s="2" t="str">
        <f t="shared" si="32"/>
        <v/>
      </c>
      <c r="M153" s="2">
        <f t="shared" si="33"/>
        <v>1</v>
      </c>
      <c r="N153" s="1" t="s">
        <v>6</v>
      </c>
      <c r="O153" s="2" t="str">
        <f t="shared" si="34"/>
        <v xml:space="preserve">Hedalen, Johannes     </v>
      </c>
      <c r="P153" s="2" t="str">
        <f t="shared" si="35"/>
        <v>1819</v>
      </c>
      <c r="Q153" s="2" t="str">
        <f t="shared" si="36"/>
        <v>1898</v>
      </c>
    </row>
    <row r="154" spans="2:17" x14ac:dyDescent="0.25">
      <c r="B154" s="2" t="s">
        <v>599</v>
      </c>
      <c r="C154" s="2" t="s">
        <v>219</v>
      </c>
      <c r="D154" s="2" t="s">
        <v>600</v>
      </c>
      <c r="E154" s="2" t="s">
        <v>601</v>
      </c>
      <c r="F154" s="2">
        <f t="shared" si="26"/>
        <v>5</v>
      </c>
      <c r="G154" s="2" t="str">
        <f t="shared" si="27"/>
        <v>1791</v>
      </c>
      <c r="H154" s="2" t="str">
        <f t="shared" si="28"/>
        <v/>
      </c>
      <c r="I154" s="2">
        <f t="shared" si="29"/>
        <v>1</v>
      </c>
      <c r="J154" s="2">
        <f t="shared" si="30"/>
        <v>5</v>
      </c>
      <c r="K154" s="2" t="str">
        <f t="shared" si="31"/>
        <v>1874</v>
      </c>
      <c r="L154" s="2" t="str">
        <f t="shared" si="32"/>
        <v/>
      </c>
      <c r="M154" s="2">
        <f t="shared" si="33"/>
        <v>1</v>
      </c>
      <c r="N154" s="1" t="s">
        <v>6</v>
      </c>
      <c r="O154" s="2" t="str">
        <f t="shared" si="34"/>
        <v xml:space="preserve">Hedalen, Knut         </v>
      </c>
      <c r="P154" s="2" t="str">
        <f t="shared" si="35"/>
        <v>1791</v>
      </c>
      <c r="Q154" s="2" t="str">
        <f t="shared" si="36"/>
        <v>1874</v>
      </c>
    </row>
    <row r="155" spans="2:17" x14ac:dyDescent="0.25">
      <c r="B155" s="2" t="s">
        <v>602</v>
      </c>
      <c r="C155" s="2" t="s">
        <v>603</v>
      </c>
      <c r="D155" s="2" t="s">
        <v>604</v>
      </c>
      <c r="E155" s="2" t="s">
        <v>605</v>
      </c>
      <c r="F155" s="2">
        <f t="shared" si="26"/>
        <v>5</v>
      </c>
      <c r="G155" s="2" t="str">
        <f t="shared" si="27"/>
        <v>1838</v>
      </c>
      <c r="H155" s="2" t="str">
        <f t="shared" si="28"/>
        <v/>
      </c>
      <c r="I155" s="2">
        <f t="shared" si="29"/>
        <v>1</v>
      </c>
      <c r="J155" s="2">
        <f t="shared" si="30"/>
        <v>5</v>
      </c>
      <c r="K155" s="2" t="str">
        <f t="shared" si="31"/>
        <v>1881</v>
      </c>
      <c r="L155" s="2" t="str">
        <f t="shared" si="32"/>
        <v/>
      </c>
      <c r="M155" s="2">
        <f t="shared" si="33"/>
        <v>1</v>
      </c>
      <c r="N155" s="1" t="s">
        <v>6</v>
      </c>
      <c r="O155" s="2" t="str">
        <f t="shared" si="34"/>
        <v xml:space="preserve">Hedalen, Sigri        </v>
      </c>
      <c r="P155" s="2" t="str">
        <f t="shared" si="35"/>
        <v>1838</v>
      </c>
      <c r="Q155" s="2" t="str">
        <f t="shared" si="36"/>
        <v>1881</v>
      </c>
    </row>
    <row r="156" spans="2:17" x14ac:dyDescent="0.25">
      <c r="B156" s="2" t="s">
        <v>606</v>
      </c>
      <c r="C156" s="2" t="s">
        <v>521</v>
      </c>
      <c r="D156" s="2" t="s">
        <v>607</v>
      </c>
      <c r="E156" s="2" t="s">
        <v>608</v>
      </c>
      <c r="F156" s="2">
        <f t="shared" si="26"/>
        <v>5</v>
      </c>
      <c r="G156" s="2" t="str">
        <f t="shared" si="27"/>
        <v>1817</v>
      </c>
      <c r="H156" s="2" t="str">
        <f t="shared" si="28"/>
        <v>Oct 25</v>
      </c>
      <c r="I156" s="2">
        <f t="shared" si="29"/>
        <v>7</v>
      </c>
      <c r="J156" s="2">
        <f t="shared" si="30"/>
        <v>5</v>
      </c>
      <c r="K156" s="2" t="str">
        <f t="shared" si="31"/>
        <v>1894</v>
      </c>
      <c r="L156" s="2" t="str">
        <f t="shared" si="32"/>
        <v>Nov 28</v>
      </c>
      <c r="M156" s="2">
        <f t="shared" si="33"/>
        <v>7</v>
      </c>
      <c r="N156" s="1" t="s">
        <v>6</v>
      </c>
      <c r="O156" s="2" t="str">
        <f t="shared" si="34"/>
        <v xml:space="preserve">Helgeson, Marie K.    </v>
      </c>
      <c r="P156" s="2" t="str">
        <f t="shared" si="35"/>
        <v>Oct 25, 1817</v>
      </c>
      <c r="Q156" s="2" t="str">
        <f t="shared" si="36"/>
        <v>Nov 28, 1894</v>
      </c>
    </row>
    <row r="157" spans="2:17" x14ac:dyDescent="0.25">
      <c r="B157" s="2" t="s">
        <v>609</v>
      </c>
      <c r="C157" s="2" t="s">
        <v>610</v>
      </c>
      <c r="D157" s="2" t="s">
        <v>611</v>
      </c>
      <c r="E157" s="2" t="s">
        <v>612</v>
      </c>
      <c r="F157" s="2">
        <f t="shared" si="26"/>
        <v>5</v>
      </c>
      <c r="G157" s="2" t="str">
        <f t="shared" si="27"/>
        <v>1825</v>
      </c>
      <c r="H157" s="2" t="str">
        <f t="shared" si="28"/>
        <v>Dec 4</v>
      </c>
      <c r="I157" s="2">
        <f t="shared" si="29"/>
        <v>6</v>
      </c>
      <c r="J157" s="2">
        <f t="shared" si="30"/>
        <v>5</v>
      </c>
      <c r="K157" s="2" t="str">
        <f t="shared" si="31"/>
        <v>1880</v>
      </c>
      <c r="L157" s="2" t="str">
        <f t="shared" si="32"/>
        <v>Jul 1</v>
      </c>
      <c r="M157" s="2">
        <f t="shared" si="33"/>
        <v>6</v>
      </c>
      <c r="N157" s="1" t="s">
        <v>6</v>
      </c>
      <c r="O157" s="2" t="str">
        <f t="shared" si="34"/>
        <v xml:space="preserve">Helle, Ole J.         </v>
      </c>
      <c r="P157" s="2" t="str">
        <f t="shared" si="35"/>
        <v>Dec 4, 1825</v>
      </c>
      <c r="Q157" s="2" t="str">
        <f t="shared" si="36"/>
        <v>Jul 1, 1880</v>
      </c>
    </row>
    <row r="158" spans="2:17" x14ac:dyDescent="0.25">
      <c r="B158" s="2" t="s">
        <v>613</v>
      </c>
      <c r="C158" s="2" t="s">
        <v>614</v>
      </c>
      <c r="D158" s="2" t="s">
        <v>615</v>
      </c>
      <c r="E158" s="2" t="s">
        <v>616</v>
      </c>
      <c r="F158" s="2">
        <f t="shared" si="26"/>
        <v>5</v>
      </c>
      <c r="G158" s="2" t="str">
        <f t="shared" si="27"/>
        <v>1832</v>
      </c>
      <c r="H158" s="2" t="str">
        <f t="shared" si="28"/>
        <v/>
      </c>
      <c r="I158" s="2">
        <f t="shared" si="29"/>
        <v>1</v>
      </c>
      <c r="J158" s="2">
        <f t="shared" si="30"/>
        <v>5</v>
      </c>
      <c r="K158" s="2" t="str">
        <f t="shared" si="31"/>
        <v>1924</v>
      </c>
      <c r="L158" s="2" t="str">
        <f t="shared" si="32"/>
        <v/>
      </c>
      <c r="M158" s="2">
        <f t="shared" si="33"/>
        <v>1</v>
      </c>
      <c r="N158" s="1" t="s">
        <v>6</v>
      </c>
      <c r="O158" s="2" t="str">
        <f t="shared" si="34"/>
        <v xml:space="preserve">Hellen, Battolk O.    </v>
      </c>
      <c r="P158" s="2" t="str">
        <f t="shared" si="35"/>
        <v>1832</v>
      </c>
      <c r="Q158" s="2" t="str">
        <f t="shared" si="36"/>
        <v>1924</v>
      </c>
    </row>
    <row r="159" spans="2:17" x14ac:dyDescent="0.25">
      <c r="B159" s="2" t="s">
        <v>617</v>
      </c>
      <c r="C159" s="2" t="s">
        <v>618</v>
      </c>
      <c r="D159" s="2" t="s">
        <v>619</v>
      </c>
      <c r="E159" s="2" t="s">
        <v>620</v>
      </c>
      <c r="F159" s="2">
        <f t="shared" si="26"/>
        <v>5</v>
      </c>
      <c r="G159" s="2" t="str">
        <f t="shared" si="27"/>
        <v>1868</v>
      </c>
      <c r="H159" s="2" t="str">
        <f t="shared" si="28"/>
        <v/>
      </c>
      <c r="I159" s="2">
        <f t="shared" si="29"/>
        <v>1</v>
      </c>
      <c r="J159" s="2">
        <f t="shared" si="30"/>
        <v>5</v>
      </c>
      <c r="K159" s="2" t="str">
        <f t="shared" si="31"/>
        <v>1925</v>
      </c>
      <c r="L159" s="2" t="str">
        <f t="shared" si="32"/>
        <v/>
      </c>
      <c r="M159" s="2">
        <f t="shared" si="33"/>
        <v>1</v>
      </c>
      <c r="N159" s="1" t="s">
        <v>6</v>
      </c>
      <c r="O159" s="2" t="str">
        <f t="shared" si="34"/>
        <v xml:space="preserve">Hellen, Ingebright    </v>
      </c>
      <c r="P159" s="2" t="str">
        <f t="shared" si="35"/>
        <v>1868</v>
      </c>
      <c r="Q159" s="2" t="str">
        <f t="shared" si="36"/>
        <v>1925</v>
      </c>
    </row>
    <row r="160" spans="2:17" x14ac:dyDescent="0.25">
      <c r="B160" s="2" t="s">
        <v>621</v>
      </c>
      <c r="C160" s="2" t="s">
        <v>219</v>
      </c>
      <c r="D160" s="2" t="s">
        <v>622</v>
      </c>
      <c r="E160" s="2" t="s">
        <v>623</v>
      </c>
      <c r="F160" s="2">
        <f t="shared" si="26"/>
        <v>5</v>
      </c>
      <c r="G160" s="2" t="str">
        <f t="shared" si="27"/>
        <v>1840</v>
      </c>
      <c r="H160" s="2" t="str">
        <f t="shared" si="28"/>
        <v>Mar 6</v>
      </c>
      <c r="I160" s="2">
        <f t="shared" si="29"/>
        <v>6</v>
      </c>
      <c r="J160" s="2">
        <f t="shared" si="30"/>
        <v>5</v>
      </c>
      <c r="K160" s="2" t="str">
        <f t="shared" si="31"/>
        <v>1923</v>
      </c>
      <c r="L160" s="2" t="str">
        <f t="shared" si="32"/>
        <v>Jul 22</v>
      </c>
      <c r="M160" s="2">
        <f t="shared" si="33"/>
        <v>7</v>
      </c>
      <c r="N160" s="1" t="s">
        <v>6</v>
      </c>
      <c r="O160" s="2" t="str">
        <f t="shared" si="34"/>
        <v xml:space="preserve">Hoegen, Christen P.   </v>
      </c>
      <c r="P160" s="2" t="str">
        <f t="shared" si="35"/>
        <v>Mar 6, 1840</v>
      </c>
      <c r="Q160" s="2" t="str">
        <f t="shared" si="36"/>
        <v>Jul 22, 1923</v>
      </c>
    </row>
    <row r="161" spans="2:17" x14ac:dyDescent="0.25">
      <c r="B161" s="2" t="s">
        <v>624</v>
      </c>
      <c r="C161" s="2" t="s">
        <v>155</v>
      </c>
      <c r="D161" s="2" t="s">
        <v>625</v>
      </c>
      <c r="E161" s="2" t="s">
        <v>626</v>
      </c>
      <c r="F161" s="2">
        <f t="shared" si="26"/>
        <v>5</v>
      </c>
      <c r="G161" s="2" t="str">
        <f t="shared" si="27"/>
        <v>1836</v>
      </c>
      <c r="H161" s="2" t="str">
        <f t="shared" si="28"/>
        <v>Jan 1</v>
      </c>
      <c r="I161" s="2">
        <f t="shared" si="29"/>
        <v>6</v>
      </c>
      <c r="J161" s="2">
        <f t="shared" si="30"/>
        <v>5</v>
      </c>
      <c r="K161" s="2" t="str">
        <f t="shared" si="31"/>
        <v>1917</v>
      </c>
      <c r="L161" s="2" t="str">
        <f t="shared" si="32"/>
        <v>Jul 22</v>
      </c>
      <c r="M161" s="2">
        <f t="shared" si="33"/>
        <v>7</v>
      </c>
      <c r="N161" s="1" t="s">
        <v>6</v>
      </c>
      <c r="O161" s="2" t="str">
        <f t="shared" si="34"/>
        <v xml:space="preserve">Hoegen, Siri G.       </v>
      </c>
      <c r="P161" s="2" t="str">
        <f t="shared" si="35"/>
        <v>Jan 1, 1836</v>
      </c>
      <c r="Q161" s="2" t="str">
        <f t="shared" si="36"/>
        <v>Jul 22, 1917</v>
      </c>
    </row>
    <row r="162" spans="2:17" x14ac:dyDescent="0.25">
      <c r="B162" s="2" t="s">
        <v>627</v>
      </c>
      <c r="C162" s="2" t="s">
        <v>628</v>
      </c>
      <c r="D162" s="2" t="s">
        <v>629</v>
      </c>
      <c r="E162" s="2" t="s">
        <v>616</v>
      </c>
      <c r="F162" s="2">
        <f t="shared" si="26"/>
        <v>5</v>
      </c>
      <c r="G162" s="2" t="str">
        <f t="shared" si="27"/>
        <v>1830</v>
      </c>
      <c r="H162" s="2" t="str">
        <f t="shared" si="28"/>
        <v/>
      </c>
      <c r="I162" s="2">
        <f t="shared" si="29"/>
        <v>1</v>
      </c>
      <c r="J162" s="2">
        <f t="shared" si="30"/>
        <v>5</v>
      </c>
      <c r="K162" s="2" t="str">
        <f t="shared" si="31"/>
        <v>1924</v>
      </c>
      <c r="L162" s="2" t="str">
        <f t="shared" si="32"/>
        <v/>
      </c>
      <c r="M162" s="2">
        <f t="shared" si="33"/>
        <v>1</v>
      </c>
      <c r="N162" s="1" t="s">
        <v>6</v>
      </c>
      <c r="O162" s="2" t="str">
        <f t="shared" si="34"/>
        <v xml:space="preserve">Hoffland, Johanna O.  </v>
      </c>
      <c r="P162" s="2" t="str">
        <f t="shared" si="35"/>
        <v>1830</v>
      </c>
      <c r="Q162" s="2" t="str">
        <f t="shared" si="36"/>
        <v>1924</v>
      </c>
    </row>
    <row r="163" spans="2:17" x14ac:dyDescent="0.25">
      <c r="B163" s="2" t="s">
        <v>630</v>
      </c>
      <c r="C163" s="2" t="s">
        <v>631</v>
      </c>
      <c r="D163" s="2" t="s">
        <v>632</v>
      </c>
      <c r="E163" s="2" t="s">
        <v>620</v>
      </c>
      <c r="F163" s="2">
        <f t="shared" si="26"/>
        <v>5</v>
      </c>
      <c r="G163" s="2" t="str">
        <f t="shared" si="27"/>
        <v>1879</v>
      </c>
      <c r="H163" s="2" t="str">
        <f t="shared" si="28"/>
        <v/>
      </c>
      <c r="I163" s="2">
        <f t="shared" si="29"/>
        <v>1</v>
      </c>
      <c r="J163" s="2">
        <f t="shared" si="30"/>
        <v>5</v>
      </c>
      <c r="K163" s="2" t="str">
        <f t="shared" si="31"/>
        <v>1925</v>
      </c>
      <c r="L163" s="2" t="str">
        <f t="shared" si="32"/>
        <v/>
      </c>
      <c r="M163" s="2">
        <f t="shared" si="33"/>
        <v>1</v>
      </c>
      <c r="N163" s="1" t="s">
        <v>6</v>
      </c>
      <c r="O163" s="2" t="str">
        <f t="shared" si="34"/>
        <v>Hoffland, Josephine O.</v>
      </c>
      <c r="P163" s="2" t="str">
        <f t="shared" si="35"/>
        <v>1879</v>
      </c>
      <c r="Q163" s="2" t="str">
        <f t="shared" si="36"/>
        <v>1925</v>
      </c>
    </row>
    <row r="164" spans="2:17" x14ac:dyDescent="0.25">
      <c r="B164" s="2" t="s">
        <v>633</v>
      </c>
      <c r="C164" s="2" t="s">
        <v>155</v>
      </c>
      <c r="D164" s="2" t="s">
        <v>634</v>
      </c>
      <c r="E164" s="2" t="s">
        <v>573</v>
      </c>
      <c r="F164" s="2">
        <f t="shared" si="26"/>
        <v>5</v>
      </c>
      <c r="G164" s="2" t="str">
        <f t="shared" si="27"/>
        <v>1824</v>
      </c>
      <c r="H164" s="2" t="str">
        <f t="shared" si="28"/>
        <v/>
      </c>
      <c r="I164" s="2">
        <f t="shared" si="29"/>
        <v>1</v>
      </c>
      <c r="J164" s="2">
        <f t="shared" si="30"/>
        <v>5</v>
      </c>
      <c r="K164" s="2" t="str">
        <f t="shared" si="31"/>
        <v>1905</v>
      </c>
      <c r="L164" s="2" t="str">
        <f t="shared" si="32"/>
        <v/>
      </c>
      <c r="M164" s="2">
        <f t="shared" si="33"/>
        <v>1</v>
      </c>
      <c r="N164" s="1" t="s">
        <v>6</v>
      </c>
      <c r="O164" s="2" t="str">
        <f t="shared" si="34"/>
        <v xml:space="preserve">Hoffland, Knut P.     </v>
      </c>
      <c r="P164" s="2" t="str">
        <f t="shared" si="35"/>
        <v>1824</v>
      </c>
      <c r="Q164" s="2" t="str">
        <f t="shared" si="36"/>
        <v>1905</v>
      </c>
    </row>
    <row r="165" spans="2:17" x14ac:dyDescent="0.25">
      <c r="B165" s="2" t="s">
        <v>635</v>
      </c>
      <c r="C165" s="2" t="s">
        <v>562</v>
      </c>
      <c r="D165" s="2" t="s">
        <v>636</v>
      </c>
      <c r="E165" s="2" t="s">
        <v>637</v>
      </c>
      <c r="F165" s="2">
        <f t="shared" si="26"/>
        <v>5</v>
      </c>
      <c r="G165" s="2" t="str">
        <f t="shared" si="27"/>
        <v>1851</v>
      </c>
      <c r="H165" s="2" t="str">
        <f t="shared" si="28"/>
        <v/>
      </c>
      <c r="I165" s="2">
        <f t="shared" si="29"/>
        <v>1</v>
      </c>
      <c r="J165" s="2">
        <f t="shared" si="30"/>
        <v>5</v>
      </c>
      <c r="K165" s="2" t="str">
        <f t="shared" si="31"/>
        <v>1876</v>
      </c>
      <c r="L165" s="2" t="str">
        <f t="shared" si="32"/>
        <v/>
      </c>
      <c r="M165" s="2">
        <f t="shared" si="33"/>
        <v>1</v>
      </c>
      <c r="N165" s="1" t="s">
        <v>6</v>
      </c>
      <c r="O165" s="2" t="str">
        <f t="shared" si="34"/>
        <v xml:space="preserve">Hoffland, Ole K.      </v>
      </c>
      <c r="P165" s="2" t="str">
        <f t="shared" si="35"/>
        <v>1851</v>
      </c>
      <c r="Q165" s="2" t="str">
        <f t="shared" si="36"/>
        <v>1876</v>
      </c>
    </row>
    <row r="166" spans="2:17" x14ac:dyDescent="0.25">
      <c r="B166" s="2" t="s">
        <v>638</v>
      </c>
      <c r="C166" s="2" t="s">
        <v>541</v>
      </c>
      <c r="D166" s="2" t="s">
        <v>639</v>
      </c>
      <c r="E166" s="2" t="s">
        <v>640</v>
      </c>
      <c r="F166" s="2">
        <f t="shared" si="26"/>
        <v>5</v>
      </c>
      <c r="G166" s="2" t="str">
        <f t="shared" si="27"/>
        <v>1854</v>
      </c>
      <c r="H166" s="2" t="str">
        <f t="shared" si="28"/>
        <v/>
      </c>
      <c r="I166" s="2">
        <f t="shared" si="29"/>
        <v>1</v>
      </c>
      <c r="J166" s="2">
        <f t="shared" si="30"/>
        <v>5</v>
      </c>
      <c r="K166" s="2" t="str">
        <f t="shared" si="31"/>
        <v>1926</v>
      </c>
      <c r="L166" s="2" t="str">
        <f t="shared" si="32"/>
        <v/>
      </c>
      <c r="M166" s="2">
        <f t="shared" si="33"/>
        <v>1</v>
      </c>
      <c r="N166" s="1" t="s">
        <v>6</v>
      </c>
      <c r="O166" s="2" t="str">
        <f t="shared" si="34"/>
        <v xml:space="preserve">Hoffland, Peter K.    </v>
      </c>
      <c r="P166" s="2" t="str">
        <f t="shared" si="35"/>
        <v>1854</v>
      </c>
      <c r="Q166" s="2" t="str">
        <f t="shared" si="36"/>
        <v>1926</v>
      </c>
    </row>
    <row r="167" spans="2:17" x14ac:dyDescent="0.25">
      <c r="B167" s="2" t="s">
        <v>641</v>
      </c>
      <c r="C167" s="2" t="s">
        <v>557</v>
      </c>
      <c r="D167" s="2" t="s">
        <v>642</v>
      </c>
      <c r="E167" s="2" t="s">
        <v>643</v>
      </c>
      <c r="F167" s="2">
        <f t="shared" si="26"/>
        <v>5</v>
      </c>
      <c r="G167" s="2" t="str">
        <f t="shared" si="27"/>
        <v>1853</v>
      </c>
      <c r="H167" s="2" t="str">
        <f t="shared" si="28"/>
        <v/>
      </c>
      <c r="I167" s="2">
        <f t="shared" si="29"/>
        <v>1</v>
      </c>
      <c r="J167" s="2">
        <f t="shared" si="30"/>
        <v>5</v>
      </c>
      <c r="K167" s="2" t="str">
        <f t="shared" si="31"/>
        <v>1921</v>
      </c>
      <c r="L167" s="2" t="str">
        <f t="shared" si="32"/>
        <v/>
      </c>
      <c r="M167" s="2">
        <f t="shared" si="33"/>
        <v>1</v>
      </c>
      <c r="N167" s="1" t="s">
        <v>6</v>
      </c>
      <c r="O167" s="2" t="str">
        <f t="shared" si="34"/>
        <v xml:space="preserve">Hoffland, Signe P.    </v>
      </c>
      <c r="P167" s="2" t="str">
        <f t="shared" si="35"/>
        <v>1853</v>
      </c>
      <c r="Q167" s="2" t="str">
        <f t="shared" si="36"/>
        <v>1921</v>
      </c>
    </row>
    <row r="168" spans="2:17" x14ac:dyDescent="0.25">
      <c r="B168" s="2" t="s">
        <v>644</v>
      </c>
      <c r="C168" s="2" t="s">
        <v>171</v>
      </c>
      <c r="D168" s="2" t="s">
        <v>645</v>
      </c>
      <c r="E168" s="2" t="s">
        <v>516</v>
      </c>
      <c r="F168" s="2">
        <f t="shared" si="26"/>
        <v>5</v>
      </c>
      <c r="G168" s="2" t="str">
        <f t="shared" si="27"/>
        <v>1882</v>
      </c>
      <c r="H168" s="2" t="str">
        <f t="shared" si="28"/>
        <v/>
      </c>
      <c r="I168" s="2">
        <f t="shared" si="29"/>
        <v>1</v>
      </c>
      <c r="J168" s="2">
        <f t="shared" si="30"/>
        <v>5</v>
      </c>
      <c r="K168" s="2" t="str">
        <f t="shared" si="31"/>
        <v>1903</v>
      </c>
      <c r="L168" s="2" t="str">
        <f t="shared" si="32"/>
        <v/>
      </c>
      <c r="M168" s="2">
        <f t="shared" si="33"/>
        <v>1</v>
      </c>
      <c r="N168" s="1" t="s">
        <v>6</v>
      </c>
      <c r="O168" s="2" t="str">
        <f t="shared" si="34"/>
        <v xml:space="preserve">Holstad, Ella S.      </v>
      </c>
      <c r="P168" s="2" t="str">
        <f t="shared" si="35"/>
        <v>1882</v>
      </c>
      <c r="Q168" s="2" t="str">
        <f t="shared" si="36"/>
        <v>1903</v>
      </c>
    </row>
    <row r="169" spans="2:17" x14ac:dyDescent="0.25">
      <c r="B169" s="2" t="s">
        <v>646</v>
      </c>
      <c r="C169" s="2" t="s">
        <v>171</v>
      </c>
      <c r="D169" s="2" t="s">
        <v>647</v>
      </c>
      <c r="E169" s="2" t="s">
        <v>648</v>
      </c>
      <c r="F169" s="2">
        <f t="shared" si="26"/>
        <v>1</v>
      </c>
      <c r="G169" s="2" t="str">
        <f t="shared" si="27"/>
        <v xml:space="preserve"> </v>
      </c>
      <c r="H169" s="2" t="str">
        <f t="shared" si="28"/>
        <v/>
      </c>
      <c r="I169" s="2">
        <f t="shared" si="29"/>
        <v>1</v>
      </c>
      <c r="J169" s="2">
        <f t="shared" si="30"/>
        <v>5</v>
      </c>
      <c r="K169" s="2" t="str">
        <f t="shared" si="31"/>
        <v>1844</v>
      </c>
      <c r="L169" s="2" t="str">
        <f t="shared" si="32"/>
        <v>Oct 7 (?)</v>
      </c>
      <c r="M169" s="2">
        <f t="shared" si="33"/>
        <v>10</v>
      </c>
      <c r="N169" s="1" t="s">
        <v>6</v>
      </c>
      <c r="O169" s="2" t="str">
        <f t="shared" si="34"/>
        <v xml:space="preserve">Holstad, Endre O.     </v>
      </c>
      <c r="P169" s="2" t="str">
        <f t="shared" si="35"/>
        <v/>
      </c>
      <c r="Q169" s="2" t="str">
        <f t="shared" si="36"/>
        <v>Oct 7 (?), 1844</v>
      </c>
    </row>
    <row r="170" spans="2:17" x14ac:dyDescent="0.25">
      <c r="B170" s="2" t="s">
        <v>649</v>
      </c>
      <c r="C170" s="2" t="s">
        <v>650</v>
      </c>
      <c r="D170" s="2" t="s">
        <v>651</v>
      </c>
      <c r="E170" s="2" t="s">
        <v>598</v>
      </c>
      <c r="F170" s="2">
        <f t="shared" si="26"/>
        <v>5</v>
      </c>
      <c r="G170" s="2" t="str">
        <f t="shared" si="27"/>
        <v>1818</v>
      </c>
      <c r="H170" s="2" t="str">
        <f t="shared" si="28"/>
        <v/>
      </c>
      <c r="I170" s="2">
        <f t="shared" si="29"/>
        <v>1</v>
      </c>
      <c r="J170" s="2">
        <f t="shared" si="30"/>
        <v>5</v>
      </c>
      <c r="K170" s="2" t="str">
        <f t="shared" si="31"/>
        <v>1898</v>
      </c>
      <c r="L170" s="2" t="str">
        <f t="shared" si="32"/>
        <v/>
      </c>
      <c r="M170" s="2">
        <f t="shared" si="33"/>
        <v>1</v>
      </c>
      <c r="N170" s="1" t="s">
        <v>6</v>
      </c>
      <c r="O170" s="2" t="str">
        <f t="shared" si="34"/>
        <v xml:space="preserve">Holstad, Simon O.     </v>
      </c>
      <c r="P170" s="2" t="str">
        <f t="shared" si="35"/>
        <v>1818</v>
      </c>
      <c r="Q170" s="2" t="str">
        <f t="shared" si="36"/>
        <v>1898</v>
      </c>
    </row>
    <row r="171" spans="2:17" x14ac:dyDescent="0.25">
      <c r="B171" s="2" t="s">
        <v>652</v>
      </c>
      <c r="C171" s="2" t="s">
        <v>497</v>
      </c>
      <c r="D171" s="2" t="s">
        <v>653</v>
      </c>
      <c r="E171" s="2" t="s">
        <v>654</v>
      </c>
      <c r="F171" s="2">
        <f t="shared" si="26"/>
        <v>5</v>
      </c>
      <c r="G171" s="2" t="str">
        <f t="shared" si="27"/>
        <v>1880</v>
      </c>
      <c r="H171" s="2" t="str">
        <f t="shared" si="28"/>
        <v/>
      </c>
      <c r="I171" s="2">
        <f t="shared" si="29"/>
        <v>1</v>
      </c>
      <c r="J171" s="2">
        <f t="shared" si="30"/>
        <v>5</v>
      </c>
      <c r="K171" s="2" t="str">
        <f t="shared" si="31"/>
        <v>1930</v>
      </c>
      <c r="L171" s="2" t="str">
        <f t="shared" si="32"/>
        <v/>
      </c>
      <c r="M171" s="2">
        <f t="shared" si="33"/>
        <v>1</v>
      </c>
      <c r="N171" s="1" t="s">
        <v>6</v>
      </c>
      <c r="O171" s="2" t="str">
        <f t="shared" si="34"/>
        <v xml:space="preserve">Houden, Anton         </v>
      </c>
      <c r="P171" s="2" t="str">
        <f t="shared" si="35"/>
        <v>1880</v>
      </c>
      <c r="Q171" s="2" t="str">
        <f t="shared" si="36"/>
        <v>1930</v>
      </c>
    </row>
    <row r="172" spans="2:17" x14ac:dyDescent="0.25">
      <c r="B172" s="2" t="s">
        <v>655</v>
      </c>
      <c r="C172" s="2" t="s">
        <v>194</v>
      </c>
      <c r="D172" s="2" t="s">
        <v>571</v>
      </c>
      <c r="E172" s="2" t="s">
        <v>536</v>
      </c>
      <c r="F172" s="2">
        <f t="shared" si="26"/>
        <v>5</v>
      </c>
      <c r="G172" s="2" t="str">
        <f t="shared" si="27"/>
        <v>1884</v>
      </c>
      <c r="H172" s="2" t="str">
        <f t="shared" si="28"/>
        <v/>
      </c>
      <c r="I172" s="2">
        <f t="shared" si="29"/>
        <v>1</v>
      </c>
      <c r="J172" s="2">
        <f t="shared" si="30"/>
        <v>5</v>
      </c>
      <c r="K172" s="2" t="str">
        <f t="shared" si="31"/>
        <v>1902</v>
      </c>
      <c r="L172" s="2" t="str">
        <f t="shared" si="32"/>
        <v/>
      </c>
      <c r="M172" s="2">
        <f t="shared" si="33"/>
        <v>1</v>
      </c>
      <c r="N172" s="1" t="s">
        <v>6</v>
      </c>
      <c r="O172" s="2" t="str">
        <f t="shared" si="34"/>
        <v xml:space="preserve">Houden, Clara G.      </v>
      </c>
      <c r="P172" s="2" t="str">
        <f t="shared" si="35"/>
        <v>1884</v>
      </c>
      <c r="Q172" s="2" t="str">
        <f t="shared" si="36"/>
        <v>1902</v>
      </c>
    </row>
    <row r="173" spans="2:17" x14ac:dyDescent="0.25">
      <c r="B173" s="2" t="s">
        <v>655</v>
      </c>
      <c r="C173" s="2" t="s">
        <v>656</v>
      </c>
      <c r="D173" s="2" t="s">
        <v>637</v>
      </c>
      <c r="E173" s="2" t="s">
        <v>657</v>
      </c>
      <c r="F173" s="2">
        <f t="shared" si="26"/>
        <v>5</v>
      </c>
      <c r="G173" s="2" t="str">
        <f t="shared" si="27"/>
        <v>1876</v>
      </c>
      <c r="H173" s="2" t="str">
        <f t="shared" si="28"/>
        <v/>
      </c>
      <c r="I173" s="2">
        <f t="shared" si="29"/>
        <v>1</v>
      </c>
      <c r="J173" s="2">
        <f t="shared" si="30"/>
        <v>5</v>
      </c>
      <c r="K173" s="2" t="str">
        <f t="shared" si="31"/>
        <v>1916</v>
      </c>
      <c r="L173" s="2" t="str">
        <f t="shared" si="32"/>
        <v/>
      </c>
      <c r="M173" s="2">
        <f t="shared" si="33"/>
        <v>1</v>
      </c>
      <c r="N173" s="1" t="s">
        <v>6</v>
      </c>
      <c r="O173" s="2" t="str">
        <f t="shared" si="34"/>
        <v xml:space="preserve">Houden, Clara G.      </v>
      </c>
      <c r="P173" s="2" t="str">
        <f t="shared" si="35"/>
        <v>1876</v>
      </c>
      <c r="Q173" s="2" t="str">
        <f t="shared" si="36"/>
        <v>1916</v>
      </c>
    </row>
    <row r="174" spans="2:17" x14ac:dyDescent="0.25">
      <c r="B174" s="2" t="s">
        <v>658</v>
      </c>
      <c r="C174" s="2" t="s">
        <v>236</v>
      </c>
      <c r="D174" s="2" t="s">
        <v>659</v>
      </c>
      <c r="E174" s="2" t="s">
        <v>536</v>
      </c>
      <c r="F174" s="2">
        <f t="shared" si="26"/>
        <v>5</v>
      </c>
      <c r="G174" s="2" t="str">
        <f t="shared" si="27"/>
        <v>1835</v>
      </c>
      <c r="H174" s="2" t="str">
        <f t="shared" si="28"/>
        <v/>
      </c>
      <c r="I174" s="2">
        <f t="shared" si="29"/>
        <v>1</v>
      </c>
      <c r="J174" s="2">
        <f t="shared" si="30"/>
        <v>5</v>
      </c>
      <c r="K174" s="2" t="str">
        <f t="shared" si="31"/>
        <v>1902</v>
      </c>
      <c r="L174" s="2" t="str">
        <f t="shared" si="32"/>
        <v/>
      </c>
      <c r="M174" s="2">
        <f t="shared" si="33"/>
        <v>1</v>
      </c>
      <c r="N174" s="1" t="s">
        <v>6</v>
      </c>
      <c r="O174" s="2" t="str">
        <f t="shared" si="34"/>
        <v xml:space="preserve">Houden, Guttorm J.    </v>
      </c>
      <c r="P174" s="2" t="str">
        <f t="shared" si="35"/>
        <v>1835</v>
      </c>
      <c r="Q174" s="2" t="str">
        <f t="shared" si="36"/>
        <v>1902</v>
      </c>
    </row>
    <row r="175" spans="2:17" x14ac:dyDescent="0.25">
      <c r="B175" s="2" t="s">
        <v>660</v>
      </c>
      <c r="C175" s="2" t="s">
        <v>190</v>
      </c>
      <c r="D175" s="2" t="s">
        <v>661</v>
      </c>
      <c r="E175" s="2" t="s">
        <v>640</v>
      </c>
      <c r="F175" s="2">
        <f t="shared" si="26"/>
        <v>5</v>
      </c>
      <c r="G175" s="2" t="str">
        <f t="shared" si="27"/>
        <v>1866</v>
      </c>
      <c r="H175" s="2" t="str">
        <f t="shared" si="28"/>
        <v/>
      </c>
      <c r="I175" s="2">
        <f t="shared" si="29"/>
        <v>1</v>
      </c>
      <c r="J175" s="2">
        <f t="shared" si="30"/>
        <v>5</v>
      </c>
      <c r="K175" s="2" t="str">
        <f t="shared" si="31"/>
        <v>1926</v>
      </c>
      <c r="L175" s="2" t="str">
        <f t="shared" si="32"/>
        <v/>
      </c>
      <c r="M175" s="2">
        <f t="shared" si="33"/>
        <v>1</v>
      </c>
      <c r="N175" s="1" t="s">
        <v>6</v>
      </c>
      <c r="O175" s="2" t="str">
        <f t="shared" si="34"/>
        <v xml:space="preserve">Houden, John G.       </v>
      </c>
      <c r="P175" s="2" t="str">
        <f t="shared" si="35"/>
        <v>1866</v>
      </c>
      <c r="Q175" s="2" t="str">
        <f t="shared" si="36"/>
        <v>1926</v>
      </c>
    </row>
    <row r="176" spans="2:17" x14ac:dyDescent="0.25">
      <c r="B176" s="2" t="s">
        <v>662</v>
      </c>
      <c r="C176" s="2" t="s">
        <v>614</v>
      </c>
      <c r="D176" s="2" t="s">
        <v>663</v>
      </c>
      <c r="E176" s="2" t="s">
        <v>664</v>
      </c>
      <c r="F176" s="2">
        <f t="shared" si="26"/>
        <v>5</v>
      </c>
      <c r="G176" s="2" t="str">
        <f t="shared" si="27"/>
        <v>1836</v>
      </c>
      <c r="H176" s="2" t="str">
        <f t="shared" si="28"/>
        <v>Jul 15</v>
      </c>
      <c r="I176" s="2">
        <f t="shared" si="29"/>
        <v>7</v>
      </c>
      <c r="J176" s="2">
        <f t="shared" si="30"/>
        <v>5</v>
      </c>
      <c r="K176" s="2" t="str">
        <f t="shared" si="31"/>
        <v>1928</v>
      </c>
      <c r="L176" s="2" t="str">
        <f t="shared" si="32"/>
        <v>Jan 23</v>
      </c>
      <c r="M176" s="2">
        <f t="shared" si="33"/>
        <v>7</v>
      </c>
      <c r="N176" s="1" t="s">
        <v>6</v>
      </c>
      <c r="O176" s="2" t="str">
        <f t="shared" si="34"/>
        <v xml:space="preserve">Houden, Kari          </v>
      </c>
      <c r="P176" s="2" t="str">
        <f t="shared" si="35"/>
        <v>Jul 15, 1836</v>
      </c>
      <c r="Q176" s="2" t="str">
        <f t="shared" si="36"/>
        <v>Jan 23, 1928</v>
      </c>
    </row>
    <row r="177" spans="2:17" x14ac:dyDescent="0.25">
      <c r="B177" s="2" t="s">
        <v>665</v>
      </c>
      <c r="C177" s="2" t="s">
        <v>511</v>
      </c>
      <c r="D177" s="2" t="s">
        <v>666</v>
      </c>
      <c r="E177" s="2" t="s">
        <v>667</v>
      </c>
      <c r="F177" s="2">
        <f t="shared" si="26"/>
        <v>5</v>
      </c>
      <c r="G177" s="2" t="str">
        <f t="shared" si="27"/>
        <v>1829</v>
      </c>
      <c r="H177" s="2" t="str">
        <f t="shared" si="28"/>
        <v>Oct 26</v>
      </c>
      <c r="I177" s="2">
        <f t="shared" si="29"/>
        <v>7</v>
      </c>
      <c r="J177" s="2">
        <f t="shared" si="30"/>
        <v>5</v>
      </c>
      <c r="K177" s="2" t="str">
        <f t="shared" si="31"/>
        <v>1905</v>
      </c>
      <c r="L177" s="2" t="str">
        <f t="shared" si="32"/>
        <v>May 24</v>
      </c>
      <c r="M177" s="2">
        <f t="shared" si="33"/>
        <v>7</v>
      </c>
      <c r="N177" s="1" t="s">
        <v>6</v>
      </c>
      <c r="O177" s="2" t="str">
        <f t="shared" si="34"/>
        <v xml:space="preserve">Houden, Knut J.       </v>
      </c>
      <c r="P177" s="2" t="str">
        <f t="shared" si="35"/>
        <v>Oct 26, 1829</v>
      </c>
      <c r="Q177" s="2" t="str">
        <f t="shared" si="36"/>
        <v>May 24, 1905</v>
      </c>
    </row>
    <row r="178" spans="2:17" x14ac:dyDescent="0.25">
      <c r="B178" s="2" t="s">
        <v>668</v>
      </c>
      <c r="C178" s="2" t="s">
        <v>669</v>
      </c>
      <c r="D178" s="2" t="s">
        <v>605</v>
      </c>
      <c r="E178" s="2" t="s">
        <v>519</v>
      </c>
      <c r="F178" s="2">
        <f t="shared" si="26"/>
        <v>5</v>
      </c>
      <c r="G178" s="2" t="str">
        <f t="shared" si="27"/>
        <v>1881</v>
      </c>
      <c r="H178" s="2" t="str">
        <f t="shared" si="28"/>
        <v/>
      </c>
      <c r="I178" s="2">
        <f t="shared" si="29"/>
        <v>1</v>
      </c>
      <c r="J178" s="2">
        <f t="shared" si="30"/>
        <v>5</v>
      </c>
      <c r="K178" s="2" t="str">
        <f t="shared" si="31"/>
        <v>1901</v>
      </c>
      <c r="L178" s="2" t="str">
        <f t="shared" si="32"/>
        <v/>
      </c>
      <c r="M178" s="2">
        <f t="shared" si="33"/>
        <v>1</v>
      </c>
      <c r="N178" s="1" t="s">
        <v>6</v>
      </c>
      <c r="O178" s="2" t="str">
        <f t="shared" si="34"/>
        <v xml:space="preserve">Houden, Otto e.       </v>
      </c>
      <c r="P178" s="2" t="str">
        <f t="shared" si="35"/>
        <v>1881</v>
      </c>
      <c r="Q178" s="2" t="str">
        <f t="shared" si="36"/>
        <v>1901</v>
      </c>
    </row>
    <row r="179" spans="2:17" x14ac:dyDescent="0.25">
      <c r="B179" s="2" t="s">
        <v>670</v>
      </c>
      <c r="C179" s="2" t="s">
        <v>545</v>
      </c>
      <c r="D179" s="2" t="s">
        <v>671</v>
      </c>
      <c r="E179" s="2" t="s">
        <v>598</v>
      </c>
      <c r="F179" s="2">
        <f t="shared" si="26"/>
        <v>5</v>
      </c>
      <c r="G179" s="2" t="str">
        <f t="shared" si="27"/>
        <v>1846</v>
      </c>
      <c r="H179" s="2" t="str">
        <f t="shared" si="28"/>
        <v/>
      </c>
      <c r="I179" s="2">
        <f t="shared" si="29"/>
        <v>1</v>
      </c>
      <c r="J179" s="2">
        <f t="shared" si="30"/>
        <v>5</v>
      </c>
      <c r="K179" s="2" t="str">
        <f t="shared" si="31"/>
        <v>1898</v>
      </c>
      <c r="L179" s="2" t="str">
        <f t="shared" si="32"/>
        <v/>
      </c>
      <c r="M179" s="2">
        <f t="shared" si="33"/>
        <v>1</v>
      </c>
      <c r="N179" s="1" t="s">
        <v>6</v>
      </c>
      <c r="O179" s="2" t="str">
        <f t="shared" si="34"/>
        <v xml:space="preserve">Houden, Ragne         </v>
      </c>
      <c r="P179" s="2" t="str">
        <f t="shared" si="35"/>
        <v>1846</v>
      </c>
      <c r="Q179" s="2" t="str">
        <f t="shared" si="36"/>
        <v>1898</v>
      </c>
    </row>
    <row r="180" spans="2:17" x14ac:dyDescent="0.25">
      <c r="B180" s="2" t="s">
        <v>672</v>
      </c>
      <c r="C180" s="2" t="s">
        <v>549</v>
      </c>
      <c r="D180" s="2" t="s">
        <v>673</v>
      </c>
      <c r="E180" s="2" t="s">
        <v>674</v>
      </c>
      <c r="F180" s="2">
        <f t="shared" si="26"/>
        <v>5</v>
      </c>
      <c r="G180" s="2" t="str">
        <f t="shared" si="27"/>
        <v>1841</v>
      </c>
      <c r="H180" s="2" t="str">
        <f t="shared" si="28"/>
        <v>Jan 19</v>
      </c>
      <c r="I180" s="2">
        <f t="shared" si="29"/>
        <v>7</v>
      </c>
      <c r="J180" s="2">
        <f t="shared" si="30"/>
        <v>5</v>
      </c>
      <c r="K180" s="2" t="str">
        <f t="shared" si="31"/>
        <v>1916</v>
      </c>
      <c r="L180" s="2" t="str">
        <f t="shared" si="32"/>
        <v>Feb 29</v>
      </c>
      <c r="M180" s="2">
        <f t="shared" si="33"/>
        <v>7</v>
      </c>
      <c r="N180" s="1" t="s">
        <v>6</v>
      </c>
      <c r="O180" s="2" t="str">
        <f t="shared" si="34"/>
        <v xml:space="preserve">Hove, Anna, 75        </v>
      </c>
      <c r="P180" s="2" t="str">
        <f t="shared" si="35"/>
        <v>Jan 19, 1841</v>
      </c>
      <c r="Q180" s="2" t="str">
        <f t="shared" si="36"/>
        <v>Feb 29, 1916</v>
      </c>
    </row>
    <row r="181" spans="2:17" x14ac:dyDescent="0.25">
      <c r="B181" s="2" t="s">
        <v>675</v>
      </c>
      <c r="C181" s="2" t="s">
        <v>676</v>
      </c>
      <c r="D181" s="2" t="s">
        <v>677</v>
      </c>
      <c r="E181" s="2" t="s">
        <v>678</v>
      </c>
      <c r="F181" s="2">
        <f t="shared" si="26"/>
        <v>5</v>
      </c>
      <c r="G181" s="2" t="str">
        <f t="shared" si="27"/>
        <v>1847</v>
      </c>
      <c r="H181" s="2" t="str">
        <f t="shared" si="28"/>
        <v/>
      </c>
      <c r="I181" s="2">
        <f t="shared" si="29"/>
        <v>1</v>
      </c>
      <c r="J181" s="2">
        <f t="shared" si="30"/>
        <v>5</v>
      </c>
      <c r="K181" s="2" t="str">
        <f t="shared" si="31"/>
        <v>1888</v>
      </c>
      <c r="L181" s="2" t="str">
        <f t="shared" si="32"/>
        <v/>
      </c>
      <c r="M181" s="2">
        <f t="shared" si="33"/>
        <v>1</v>
      </c>
      <c r="N181" s="1" t="s">
        <v>6</v>
      </c>
      <c r="O181" s="2" t="str">
        <f t="shared" si="34"/>
        <v xml:space="preserve">Hove, Barba           </v>
      </c>
      <c r="P181" s="2" t="str">
        <f t="shared" si="35"/>
        <v>1847</v>
      </c>
      <c r="Q181" s="2" t="str">
        <f t="shared" si="36"/>
        <v>1888</v>
      </c>
    </row>
    <row r="182" spans="2:17" x14ac:dyDescent="0.25">
      <c r="B182" s="2" t="s">
        <v>679</v>
      </c>
      <c r="C182" s="2" t="s">
        <v>264</v>
      </c>
      <c r="D182" s="2" t="s">
        <v>680</v>
      </c>
      <c r="E182" s="2" t="s">
        <v>681</v>
      </c>
      <c r="F182" s="2">
        <f t="shared" si="26"/>
        <v>5</v>
      </c>
      <c r="G182" s="2" t="str">
        <f t="shared" si="27"/>
        <v>1853</v>
      </c>
      <c r="H182" s="2" t="str">
        <f t="shared" si="28"/>
        <v>Mar 19</v>
      </c>
      <c r="I182" s="2">
        <f t="shared" si="29"/>
        <v>7</v>
      </c>
      <c r="J182" s="2">
        <f t="shared" si="30"/>
        <v>5</v>
      </c>
      <c r="K182" s="2" t="str">
        <f t="shared" si="31"/>
        <v>1917</v>
      </c>
      <c r="L182" s="2" t="str">
        <f t="shared" si="32"/>
        <v>Jun 19</v>
      </c>
      <c r="M182" s="2">
        <f t="shared" si="33"/>
        <v>7</v>
      </c>
      <c r="N182" s="1" t="s">
        <v>6</v>
      </c>
      <c r="O182" s="2" t="str">
        <f t="shared" si="34"/>
        <v xml:space="preserve">Hove, D. A.           </v>
      </c>
      <c r="P182" s="2" t="str">
        <f t="shared" si="35"/>
        <v>Mar 19, 1853</v>
      </c>
      <c r="Q182" s="2" t="str">
        <f t="shared" si="36"/>
        <v>Jun 19, 1917</v>
      </c>
    </row>
    <row r="183" spans="2:17" x14ac:dyDescent="0.25">
      <c r="B183" s="2" t="s">
        <v>682</v>
      </c>
      <c r="C183" s="2" t="s">
        <v>683</v>
      </c>
      <c r="D183" s="2" t="s">
        <v>684</v>
      </c>
      <c r="E183" s="2" t="s">
        <v>685</v>
      </c>
      <c r="F183" s="2">
        <f t="shared" si="26"/>
        <v>5</v>
      </c>
      <c r="G183" s="2" t="str">
        <f t="shared" si="27"/>
        <v>1843</v>
      </c>
      <c r="H183" s="2" t="str">
        <f t="shared" si="28"/>
        <v>Oct 22</v>
      </c>
      <c r="I183" s="2">
        <f t="shared" si="29"/>
        <v>7</v>
      </c>
      <c r="J183" s="2">
        <f t="shared" si="30"/>
        <v>5</v>
      </c>
      <c r="K183" s="2" t="str">
        <f t="shared" si="31"/>
        <v>1934</v>
      </c>
      <c r="L183" s="2" t="str">
        <f t="shared" si="32"/>
        <v>Feb 27</v>
      </c>
      <c r="M183" s="2">
        <f t="shared" si="33"/>
        <v>7</v>
      </c>
      <c r="N183" s="1" t="s">
        <v>6</v>
      </c>
      <c r="O183" s="2" t="str">
        <f t="shared" si="34"/>
        <v xml:space="preserve">Hove, Tosten          </v>
      </c>
      <c r="P183" s="2" t="str">
        <f t="shared" si="35"/>
        <v>Oct 22, 1843</v>
      </c>
      <c r="Q183" s="2" t="str">
        <f t="shared" si="36"/>
        <v>Feb 27, 1934</v>
      </c>
    </row>
    <row r="184" spans="2:17" x14ac:dyDescent="0.25">
      <c r="B184" s="2" t="s">
        <v>686</v>
      </c>
      <c r="C184" s="2" t="s">
        <v>687</v>
      </c>
      <c r="D184" s="2" t="s">
        <v>688</v>
      </c>
      <c r="E184" s="2" t="s">
        <v>689</v>
      </c>
      <c r="F184" s="2">
        <f t="shared" si="26"/>
        <v>5</v>
      </c>
      <c r="G184" s="2" t="str">
        <f t="shared" si="27"/>
        <v>1806</v>
      </c>
      <c r="H184" s="2" t="str">
        <f t="shared" si="28"/>
        <v/>
      </c>
      <c r="I184" s="2">
        <f t="shared" si="29"/>
        <v>1</v>
      </c>
      <c r="J184" s="2">
        <f t="shared" si="30"/>
        <v>5</v>
      </c>
      <c r="K184" s="2" t="str">
        <f t="shared" si="31"/>
        <v>1876</v>
      </c>
      <c r="L184" s="2" t="str">
        <f t="shared" si="32"/>
        <v/>
      </c>
      <c r="M184" s="2">
        <f t="shared" si="33"/>
        <v>1</v>
      </c>
      <c r="N184" s="1" t="s">
        <v>6</v>
      </c>
      <c r="O184" s="2" t="str">
        <f t="shared" si="34"/>
        <v xml:space="preserve">Kjos, John J.          </v>
      </c>
      <c r="P184" s="2" t="str">
        <f t="shared" si="35"/>
        <v>1806</v>
      </c>
      <c r="Q184" s="2" t="str">
        <f t="shared" si="36"/>
        <v>1876</v>
      </c>
    </row>
    <row r="185" spans="2:17" x14ac:dyDescent="0.25">
      <c r="B185" s="2" t="s">
        <v>690</v>
      </c>
      <c r="C185" s="2" t="s">
        <v>112</v>
      </c>
      <c r="D185" s="2" t="s">
        <v>691</v>
      </c>
      <c r="E185" s="2" t="s">
        <v>350</v>
      </c>
      <c r="F185" s="2">
        <f t="shared" si="26"/>
        <v>5</v>
      </c>
      <c r="G185" s="2" t="str">
        <f t="shared" si="27"/>
        <v>1867</v>
      </c>
      <c r="H185" s="2" t="str">
        <f t="shared" si="28"/>
        <v/>
      </c>
      <c r="I185" s="2">
        <f t="shared" si="29"/>
        <v>1</v>
      </c>
      <c r="J185" s="2">
        <f t="shared" si="30"/>
        <v>5</v>
      </c>
      <c r="K185" s="2" t="str">
        <f t="shared" si="31"/>
        <v>1885</v>
      </c>
      <c r="L185" s="2" t="str">
        <f t="shared" si="32"/>
        <v/>
      </c>
      <c r="M185" s="2">
        <f t="shared" si="33"/>
        <v>1</v>
      </c>
      <c r="N185" s="1" t="s">
        <v>6</v>
      </c>
      <c r="O185" s="2" t="str">
        <f t="shared" si="34"/>
        <v xml:space="preserve">Knutson, Bertha        </v>
      </c>
      <c r="P185" s="2" t="str">
        <f t="shared" si="35"/>
        <v>1867</v>
      </c>
      <c r="Q185" s="2" t="str">
        <f t="shared" si="36"/>
        <v>1885</v>
      </c>
    </row>
    <row r="186" spans="2:17" x14ac:dyDescent="0.25">
      <c r="B186" s="2" t="s">
        <v>692</v>
      </c>
      <c r="C186" s="2" t="s">
        <v>88</v>
      </c>
      <c r="D186" s="2" t="s">
        <v>693</v>
      </c>
      <c r="E186" s="2" t="s">
        <v>694</v>
      </c>
      <c r="F186" s="2">
        <f t="shared" si="26"/>
        <v>5</v>
      </c>
      <c r="G186" s="2" t="str">
        <f t="shared" si="27"/>
        <v>1823</v>
      </c>
      <c r="H186" s="2" t="str">
        <f t="shared" si="28"/>
        <v/>
      </c>
      <c r="I186" s="2">
        <f t="shared" si="29"/>
        <v>1</v>
      </c>
      <c r="J186" s="2">
        <f t="shared" si="30"/>
        <v>5</v>
      </c>
      <c r="K186" s="2" t="str">
        <f t="shared" si="31"/>
        <v>1910</v>
      </c>
      <c r="L186" s="2" t="str">
        <f t="shared" si="32"/>
        <v/>
      </c>
      <c r="M186" s="2">
        <f t="shared" si="33"/>
        <v>1</v>
      </c>
      <c r="N186" s="1" t="s">
        <v>6</v>
      </c>
      <c r="O186" s="2" t="str">
        <f t="shared" si="34"/>
        <v xml:space="preserve">Knutson, Ingre         </v>
      </c>
      <c r="P186" s="2" t="str">
        <f t="shared" si="35"/>
        <v>1823</v>
      </c>
      <c r="Q186" s="2" t="str">
        <f t="shared" si="36"/>
        <v>1910</v>
      </c>
    </row>
    <row r="187" spans="2:17" x14ac:dyDescent="0.25">
      <c r="B187" s="2" t="s">
        <v>695</v>
      </c>
      <c r="C187" s="2" t="s">
        <v>108</v>
      </c>
      <c r="D187" s="2" t="s">
        <v>696</v>
      </c>
      <c r="E187" s="2" t="s">
        <v>697</v>
      </c>
      <c r="F187" s="2">
        <f t="shared" si="26"/>
        <v>5</v>
      </c>
      <c r="G187" s="2" t="str">
        <f t="shared" si="27"/>
        <v>1834</v>
      </c>
      <c r="H187" s="2" t="str">
        <f t="shared" si="28"/>
        <v/>
      </c>
      <c r="I187" s="2">
        <f t="shared" si="29"/>
        <v>1</v>
      </c>
      <c r="J187" s="2">
        <f t="shared" si="30"/>
        <v>5</v>
      </c>
      <c r="K187" s="2" t="str">
        <f t="shared" si="31"/>
        <v>1906</v>
      </c>
      <c r="L187" s="2" t="str">
        <f t="shared" si="32"/>
        <v/>
      </c>
      <c r="M187" s="2">
        <f t="shared" si="33"/>
        <v>1</v>
      </c>
      <c r="N187" s="1" t="s">
        <v>6</v>
      </c>
      <c r="O187" s="2" t="str">
        <f t="shared" si="34"/>
        <v xml:space="preserve">Knutson, Peder,        </v>
      </c>
      <c r="P187" s="2" t="str">
        <f t="shared" si="35"/>
        <v>1834</v>
      </c>
      <c r="Q187" s="2" t="str">
        <f t="shared" si="36"/>
        <v>1906</v>
      </c>
    </row>
    <row r="188" spans="2:17" x14ac:dyDescent="0.25">
      <c r="B188" s="2" t="s">
        <v>698</v>
      </c>
      <c r="C188" s="2" t="s">
        <v>135</v>
      </c>
      <c r="D188" s="2" t="s">
        <v>699</v>
      </c>
      <c r="E188" s="2" t="s">
        <v>700</v>
      </c>
      <c r="F188" s="2">
        <f t="shared" si="26"/>
        <v>5</v>
      </c>
      <c r="G188" s="2" t="str">
        <f t="shared" si="27"/>
        <v>1882</v>
      </c>
      <c r="H188" s="2" t="str">
        <f t="shared" si="28"/>
        <v/>
      </c>
      <c r="I188" s="2">
        <f t="shared" si="29"/>
        <v>1</v>
      </c>
      <c r="J188" s="2">
        <f t="shared" si="30"/>
        <v>5</v>
      </c>
      <c r="K188" s="2" t="str">
        <f t="shared" si="31"/>
        <v>1920</v>
      </c>
      <c r="L188" s="2" t="str">
        <f t="shared" si="32"/>
        <v/>
      </c>
      <c r="M188" s="2">
        <f t="shared" si="33"/>
        <v>1</v>
      </c>
      <c r="N188" s="1" t="s">
        <v>6</v>
      </c>
      <c r="O188" s="2" t="str">
        <f t="shared" si="34"/>
        <v xml:space="preserve">Magnus, Louis J.       </v>
      </c>
      <c r="P188" s="2" t="str">
        <f t="shared" si="35"/>
        <v>1882</v>
      </c>
      <c r="Q188" s="2" t="str">
        <f t="shared" si="36"/>
        <v>1920</v>
      </c>
    </row>
    <row r="189" spans="2:17" x14ac:dyDescent="0.25">
      <c r="B189" s="2" t="s">
        <v>701</v>
      </c>
      <c r="C189" s="2" t="s">
        <v>383</v>
      </c>
      <c r="D189" s="2" t="s">
        <v>702</v>
      </c>
      <c r="E189" s="2" t="s">
        <v>703</v>
      </c>
      <c r="F189" s="2">
        <f t="shared" si="26"/>
        <v>5</v>
      </c>
      <c r="G189" s="2" t="str">
        <f t="shared" si="27"/>
        <v>1817</v>
      </c>
      <c r="H189" s="2" t="str">
        <f t="shared" si="28"/>
        <v>Nov 26</v>
      </c>
      <c r="I189" s="2">
        <f t="shared" si="29"/>
        <v>7</v>
      </c>
      <c r="J189" s="2">
        <f t="shared" si="30"/>
        <v>5</v>
      </c>
      <c r="K189" s="2" t="str">
        <f t="shared" si="31"/>
        <v>1907</v>
      </c>
      <c r="L189" s="2" t="str">
        <f t="shared" si="32"/>
        <v>Oct 17</v>
      </c>
      <c r="M189" s="2">
        <f t="shared" si="33"/>
        <v>7</v>
      </c>
      <c r="N189" s="1" t="s">
        <v>6</v>
      </c>
      <c r="O189" s="2" t="str">
        <f t="shared" si="34"/>
        <v xml:space="preserve">Melaas, Eline G.       </v>
      </c>
      <c r="P189" s="2" t="str">
        <f t="shared" si="35"/>
        <v>Nov 26, 1817</v>
      </c>
      <c r="Q189" s="2" t="str">
        <f t="shared" si="36"/>
        <v>Oct 17, 1907</v>
      </c>
    </row>
    <row r="190" spans="2:17" x14ac:dyDescent="0.25">
      <c r="B190" s="2" t="s">
        <v>704</v>
      </c>
      <c r="C190" s="2" t="s">
        <v>705</v>
      </c>
      <c r="D190" s="2" t="s">
        <v>706</v>
      </c>
      <c r="E190" s="2" t="s">
        <v>707</v>
      </c>
      <c r="F190" s="2">
        <f t="shared" si="26"/>
        <v>5</v>
      </c>
      <c r="G190" s="2" t="str">
        <f t="shared" si="27"/>
        <v>1881</v>
      </c>
      <c r="H190" s="2" t="str">
        <f t="shared" si="28"/>
        <v/>
      </c>
      <c r="I190" s="2">
        <f t="shared" si="29"/>
        <v>1</v>
      </c>
      <c r="J190" s="2">
        <f t="shared" si="30"/>
        <v>5</v>
      </c>
      <c r="K190" s="2" t="str">
        <f t="shared" si="31"/>
        <v>1924</v>
      </c>
      <c r="L190" s="2" t="str">
        <f t="shared" si="32"/>
        <v/>
      </c>
      <c r="M190" s="2">
        <f t="shared" si="33"/>
        <v>1</v>
      </c>
      <c r="N190" s="1" t="s">
        <v>6</v>
      </c>
      <c r="O190" s="2" t="str">
        <f t="shared" si="34"/>
        <v xml:space="preserve">Melaas, Gilbert H.     </v>
      </c>
      <c r="P190" s="2" t="str">
        <f t="shared" si="35"/>
        <v>1881</v>
      </c>
      <c r="Q190" s="2" t="str">
        <f t="shared" si="36"/>
        <v>1924</v>
      </c>
    </row>
    <row r="191" spans="2:17" x14ac:dyDescent="0.25">
      <c r="B191" s="2" t="s">
        <v>708</v>
      </c>
      <c r="C191" s="2" t="s">
        <v>88</v>
      </c>
      <c r="D191" s="2" t="s">
        <v>709</v>
      </c>
      <c r="E191" s="2" t="s">
        <v>710</v>
      </c>
      <c r="F191" s="2">
        <f t="shared" si="26"/>
        <v>5</v>
      </c>
      <c r="G191" s="2" t="str">
        <f t="shared" si="27"/>
        <v>1848</v>
      </c>
      <c r="H191" s="2" t="str">
        <f t="shared" si="28"/>
        <v/>
      </c>
      <c r="I191" s="2">
        <f t="shared" si="29"/>
        <v>1</v>
      </c>
      <c r="J191" s="2">
        <f t="shared" si="30"/>
        <v>5</v>
      </c>
      <c r="K191" s="2" t="str">
        <f t="shared" si="31"/>
        <v>1935</v>
      </c>
      <c r="L191" s="2" t="str">
        <f t="shared" si="32"/>
        <v/>
      </c>
      <c r="M191" s="2">
        <f t="shared" si="33"/>
        <v>1</v>
      </c>
      <c r="N191" s="1" t="s">
        <v>6</v>
      </c>
      <c r="O191" s="2" t="str">
        <f t="shared" si="34"/>
        <v xml:space="preserve">Melaas, Hans O.        </v>
      </c>
      <c r="P191" s="2" t="str">
        <f t="shared" si="35"/>
        <v>1848</v>
      </c>
      <c r="Q191" s="2" t="str">
        <f t="shared" si="36"/>
        <v>1935</v>
      </c>
    </row>
    <row r="192" spans="2:17" x14ac:dyDescent="0.25">
      <c r="B192" s="2" t="s">
        <v>711</v>
      </c>
      <c r="C192" s="2" t="s">
        <v>104</v>
      </c>
      <c r="D192" s="2" t="s">
        <v>712</v>
      </c>
      <c r="E192" s="2" t="s">
        <v>713</v>
      </c>
      <c r="F192" s="2">
        <f t="shared" si="26"/>
        <v>5</v>
      </c>
      <c r="G192" s="2" t="str">
        <f t="shared" si="27"/>
        <v>1886</v>
      </c>
      <c r="H192" s="2" t="str">
        <f t="shared" si="28"/>
        <v>Apr 27</v>
      </c>
      <c r="I192" s="2">
        <f t="shared" si="29"/>
        <v>7</v>
      </c>
      <c r="J192" s="2">
        <f t="shared" si="30"/>
        <v>5</v>
      </c>
      <c r="K192" s="2" t="str">
        <f t="shared" si="31"/>
        <v>1935</v>
      </c>
      <c r="L192" s="2" t="str">
        <f t="shared" si="32"/>
        <v>Apr 30</v>
      </c>
      <c r="M192" s="2">
        <f t="shared" si="33"/>
        <v>7</v>
      </c>
      <c r="N192" s="1" t="s">
        <v>6</v>
      </c>
      <c r="O192" s="2" t="str">
        <f t="shared" si="34"/>
        <v xml:space="preserve">Melaas, Inga A,.       </v>
      </c>
      <c r="P192" s="2" t="str">
        <f t="shared" si="35"/>
        <v>Apr 27, 1886</v>
      </c>
      <c r="Q192" s="2" t="str">
        <f t="shared" si="36"/>
        <v>Apr 30, 1935</v>
      </c>
    </row>
    <row r="193" spans="2:17" x14ac:dyDescent="0.25">
      <c r="B193" s="2" t="s">
        <v>714</v>
      </c>
      <c r="C193" s="2" t="s">
        <v>104</v>
      </c>
      <c r="D193" s="2" t="s">
        <v>715</v>
      </c>
      <c r="E193" s="2" t="s">
        <v>716</v>
      </c>
      <c r="F193" s="2">
        <f t="shared" si="26"/>
        <v>5</v>
      </c>
      <c r="G193" s="2" t="str">
        <f t="shared" si="27"/>
        <v>1853</v>
      </c>
      <c r="H193" s="2" t="str">
        <f t="shared" si="28"/>
        <v/>
      </c>
      <c r="I193" s="2">
        <f t="shared" si="29"/>
        <v>1</v>
      </c>
      <c r="J193" s="2">
        <f t="shared" si="30"/>
        <v>5</v>
      </c>
      <c r="K193" s="2" t="str">
        <f t="shared" si="31"/>
        <v>1902</v>
      </c>
      <c r="L193" s="2" t="str">
        <f t="shared" si="32"/>
        <v/>
      </c>
      <c r="M193" s="2">
        <f t="shared" si="33"/>
        <v>1</v>
      </c>
      <c r="N193" s="1" t="s">
        <v>6</v>
      </c>
      <c r="O193" s="2" t="str">
        <f t="shared" si="34"/>
        <v xml:space="preserve">Melaas, Moren          </v>
      </c>
      <c r="P193" s="2" t="str">
        <f t="shared" si="35"/>
        <v>1853</v>
      </c>
      <c r="Q193" s="2" t="str">
        <f t="shared" si="36"/>
        <v>1902</v>
      </c>
    </row>
    <row r="194" spans="2:17" x14ac:dyDescent="0.25">
      <c r="B194" s="2" t="s">
        <v>717</v>
      </c>
      <c r="C194" s="2" t="s">
        <v>374</v>
      </c>
      <c r="D194" s="2" t="s">
        <v>718</v>
      </c>
      <c r="E194" s="2" t="s">
        <v>699</v>
      </c>
      <c r="F194" s="2">
        <f t="shared" ref="F194:F220" si="37">FIND(" ",CONCATENATE(TRIM(SUBSTITUTE(D194,"-"," ")),"  "))</f>
        <v>5</v>
      </c>
      <c r="G194" s="2" t="str">
        <f t="shared" ref="G194:G220" si="38">IF(F194&gt;1,MID(TRIM(D194),1,F194-1)," ")</f>
        <v>1851</v>
      </c>
      <c r="H194" s="2" t="str">
        <f t="shared" ref="H194:H220" si="39">MID(TRIM(D194),F194+1,20)</f>
        <v/>
      </c>
      <c r="I194" s="2">
        <f t="shared" ref="I194:I220" si="40">FIND("-",CONCATENATE(H194,"-    "))</f>
        <v>1</v>
      </c>
      <c r="J194" s="2">
        <f t="shared" ref="J194:J220" si="41">FIND(" ",CONCATENATE(TRIM(SUBSTITUTE(E194,"-"," ")),"  "))</f>
        <v>5</v>
      </c>
      <c r="K194" s="2" t="str">
        <f t="shared" ref="K194:K220" si="42">IF(J194&gt;1,MID(TRIM(E194),1,J194-1)," ")</f>
        <v>1882</v>
      </c>
      <c r="L194" s="2" t="str">
        <f t="shared" ref="L194:L220" si="43">MID(TRIM(E194),J194+1,20)</f>
        <v/>
      </c>
      <c r="M194" s="2">
        <f t="shared" ref="M194:M220" si="44">FIND("-",CONCATENATE(L194,"-    "))</f>
        <v>1</v>
      </c>
      <c r="N194" s="1" t="s">
        <v>6</v>
      </c>
      <c r="O194" s="2" t="str">
        <f t="shared" ref="O194:O220" si="45">B194</f>
        <v xml:space="preserve">Melaas, Ole            </v>
      </c>
      <c r="P194" s="2" t="str">
        <f t="shared" ref="P194:P220" si="46">TRIM(CONCATENATE(IF(I194&gt;1,CONCATENATE(MID(H194,I194+1,3)," ",MID(H194,1,I194-1),", ")," "),G194))</f>
        <v>1851</v>
      </c>
      <c r="Q194" s="2" t="str">
        <f t="shared" ref="Q194:Q220" si="47">TRIM(CONCATENATE(IF(M194&gt;1,CONCATENATE(MID(L194,M194+1,3)," ",MID(L194,1,M194-1),", ")," "),K194))</f>
        <v>1882</v>
      </c>
    </row>
    <row r="195" spans="2:17" x14ac:dyDescent="0.25">
      <c r="B195" s="2" t="s">
        <v>719</v>
      </c>
      <c r="C195" s="2" t="s">
        <v>720</v>
      </c>
      <c r="D195" s="2" t="s">
        <v>813</v>
      </c>
      <c r="E195" s="2" t="s">
        <v>813</v>
      </c>
      <c r="F195" s="2">
        <f t="shared" si="37"/>
        <v>1</v>
      </c>
      <c r="G195" s="2" t="str">
        <f t="shared" si="38"/>
        <v xml:space="preserve"> </v>
      </c>
      <c r="H195" s="2" t="str">
        <f t="shared" si="39"/>
        <v/>
      </c>
      <c r="I195" s="2">
        <f t="shared" si="40"/>
        <v>1</v>
      </c>
      <c r="J195" s="2">
        <f t="shared" si="41"/>
        <v>1</v>
      </c>
      <c r="K195" s="2" t="str">
        <f t="shared" si="42"/>
        <v xml:space="preserve"> </v>
      </c>
      <c r="L195" s="2" t="str">
        <f t="shared" si="43"/>
        <v/>
      </c>
      <c r="M195" s="2">
        <f t="shared" si="44"/>
        <v>1</v>
      </c>
      <c r="N195" s="1" t="s">
        <v>6</v>
      </c>
      <c r="O195" s="2" t="str">
        <f t="shared" si="45"/>
        <v xml:space="preserve">Melby,                 </v>
      </c>
      <c r="P195" s="2" t="str">
        <f t="shared" si="46"/>
        <v/>
      </c>
      <c r="Q195" s="2" t="str">
        <f t="shared" si="47"/>
        <v/>
      </c>
    </row>
    <row r="196" spans="2:17" x14ac:dyDescent="0.25">
      <c r="B196" s="2" t="s">
        <v>721</v>
      </c>
      <c r="C196" s="2" t="s">
        <v>84</v>
      </c>
      <c r="D196" s="2" t="s">
        <v>722</v>
      </c>
      <c r="E196" s="8">
        <v>1876</v>
      </c>
      <c r="F196" s="2">
        <f t="shared" si="37"/>
        <v>5</v>
      </c>
      <c r="G196" s="2" t="str">
        <f t="shared" si="38"/>
        <v>1843</v>
      </c>
      <c r="H196" s="2" t="str">
        <f t="shared" si="39"/>
        <v/>
      </c>
      <c r="I196" s="2">
        <f t="shared" si="40"/>
        <v>1</v>
      </c>
      <c r="J196" s="2">
        <f t="shared" si="41"/>
        <v>5</v>
      </c>
      <c r="K196" s="2" t="str">
        <f t="shared" si="42"/>
        <v>1876</v>
      </c>
      <c r="L196" s="2" t="str">
        <f t="shared" si="43"/>
        <v/>
      </c>
      <c r="M196" s="2">
        <f t="shared" si="44"/>
        <v>1</v>
      </c>
      <c r="N196" s="1" t="s">
        <v>6</v>
      </c>
      <c r="O196" s="2" t="str">
        <f t="shared" si="45"/>
        <v xml:space="preserve">Melby, Renhart         </v>
      </c>
      <c r="P196" s="2" t="str">
        <f t="shared" si="46"/>
        <v>1843</v>
      </c>
      <c r="Q196" s="2" t="str">
        <f t="shared" si="47"/>
        <v>1876</v>
      </c>
    </row>
    <row r="197" spans="2:17" x14ac:dyDescent="0.25">
      <c r="B197" s="2" t="s">
        <v>723</v>
      </c>
      <c r="C197" s="2" t="s">
        <v>724</v>
      </c>
      <c r="D197" s="2" t="s">
        <v>725</v>
      </c>
      <c r="E197" s="2" t="s">
        <v>811</v>
      </c>
      <c r="F197" s="2">
        <f t="shared" si="37"/>
        <v>5</v>
      </c>
      <c r="G197" s="2" t="str">
        <f t="shared" si="38"/>
        <v>1825</v>
      </c>
      <c r="H197" s="2" t="str">
        <f t="shared" si="39"/>
        <v>Jul 25</v>
      </c>
      <c r="I197" s="2">
        <f t="shared" si="40"/>
        <v>7</v>
      </c>
      <c r="J197" s="2">
        <f t="shared" si="41"/>
        <v>5</v>
      </c>
      <c r="K197" s="2" t="str">
        <f t="shared" si="42"/>
        <v>1892</v>
      </c>
      <c r="L197" s="2" t="str">
        <f t="shared" si="43"/>
        <v>Jan 21</v>
      </c>
      <c r="M197" s="2">
        <f t="shared" si="44"/>
        <v>7</v>
      </c>
      <c r="N197" s="1" t="s">
        <v>6</v>
      </c>
      <c r="O197" s="2" t="str">
        <f t="shared" si="45"/>
        <v xml:space="preserve">Myran, Engle H.        </v>
      </c>
      <c r="P197" s="2" t="str">
        <f t="shared" si="46"/>
        <v>Jul 25, 1825</v>
      </c>
      <c r="Q197" s="2" t="str">
        <f t="shared" si="47"/>
        <v>Jan 21, 1892</v>
      </c>
    </row>
    <row r="198" spans="2:17" x14ac:dyDescent="0.25">
      <c r="B198" s="2" t="s">
        <v>726</v>
      </c>
      <c r="C198" s="2" t="s">
        <v>727</v>
      </c>
      <c r="D198" s="2" t="s">
        <v>728</v>
      </c>
      <c r="E198" s="2" t="s">
        <v>729</v>
      </c>
      <c r="F198" s="2">
        <f t="shared" si="37"/>
        <v>5</v>
      </c>
      <c r="G198" s="2" t="str">
        <f t="shared" si="38"/>
        <v>1825</v>
      </c>
      <c r="H198" s="2" t="str">
        <f t="shared" si="39"/>
        <v>Jan 2</v>
      </c>
      <c r="I198" s="2">
        <f t="shared" si="40"/>
        <v>6</v>
      </c>
      <c r="J198" s="2">
        <f t="shared" si="41"/>
        <v>5</v>
      </c>
      <c r="K198" s="2" t="str">
        <f t="shared" si="42"/>
        <v>1880</v>
      </c>
      <c r="L198" s="2" t="str">
        <f t="shared" si="43"/>
        <v>Dec 15</v>
      </c>
      <c r="M198" s="2">
        <f t="shared" si="44"/>
        <v>7</v>
      </c>
      <c r="N198" s="1" t="s">
        <v>6</v>
      </c>
      <c r="O198" s="2" t="str">
        <f t="shared" si="45"/>
        <v xml:space="preserve">Myran, Helen W.        </v>
      </c>
      <c r="P198" s="2" t="str">
        <f t="shared" si="46"/>
        <v>Jan 2, 1825</v>
      </c>
      <c r="Q198" s="2" t="str">
        <f t="shared" si="47"/>
        <v>Dec 15, 1880</v>
      </c>
    </row>
    <row r="199" spans="2:17" x14ac:dyDescent="0.25">
      <c r="B199" s="2" t="s">
        <v>730</v>
      </c>
      <c r="C199" s="2" t="s">
        <v>386</v>
      </c>
      <c r="D199" s="2" t="s">
        <v>731</v>
      </c>
      <c r="E199" s="2" t="s">
        <v>732</v>
      </c>
      <c r="F199" s="2">
        <f t="shared" si="37"/>
        <v>5</v>
      </c>
      <c r="G199" s="2" t="str">
        <f t="shared" si="38"/>
        <v>1858</v>
      </c>
      <c r="H199" s="2" t="str">
        <f t="shared" si="39"/>
        <v>Jul 7</v>
      </c>
      <c r="I199" s="2">
        <f t="shared" si="40"/>
        <v>6</v>
      </c>
      <c r="J199" s="2">
        <f t="shared" si="41"/>
        <v>5</v>
      </c>
      <c r="K199" s="2" t="str">
        <f t="shared" si="42"/>
        <v>1936</v>
      </c>
      <c r="L199" s="2" t="str">
        <f t="shared" si="43"/>
        <v>Jan 21</v>
      </c>
      <c r="M199" s="2">
        <f t="shared" si="44"/>
        <v>7</v>
      </c>
      <c r="N199" s="1" t="s">
        <v>6</v>
      </c>
      <c r="O199" s="2" t="str">
        <f t="shared" si="45"/>
        <v xml:space="preserve">Myran, Helge O.        </v>
      </c>
      <c r="P199" s="2" t="str">
        <f t="shared" si="46"/>
        <v>Jul 7, 1858</v>
      </c>
      <c r="Q199" s="2" t="str">
        <f t="shared" si="47"/>
        <v>Jan 21, 1936</v>
      </c>
    </row>
    <row r="200" spans="2:17" x14ac:dyDescent="0.25">
      <c r="B200" s="2" t="s">
        <v>733</v>
      </c>
      <c r="C200" s="2" t="s">
        <v>734</v>
      </c>
      <c r="D200" s="2" t="s">
        <v>735</v>
      </c>
      <c r="E200" s="2" t="s">
        <v>736</v>
      </c>
      <c r="F200" s="2">
        <f t="shared" si="37"/>
        <v>5</v>
      </c>
      <c r="G200" s="2" t="str">
        <f t="shared" si="38"/>
        <v>1886</v>
      </c>
      <c r="H200" s="2" t="str">
        <f t="shared" si="39"/>
        <v>Feb 16</v>
      </c>
      <c r="I200" s="2">
        <f t="shared" si="40"/>
        <v>7</v>
      </c>
      <c r="J200" s="2">
        <f t="shared" si="41"/>
        <v>5</v>
      </c>
      <c r="K200" s="2" t="str">
        <f t="shared" si="42"/>
        <v>1926</v>
      </c>
      <c r="L200" s="2" t="str">
        <f t="shared" si="43"/>
        <v>Jan 25</v>
      </c>
      <c r="M200" s="2">
        <f t="shared" si="44"/>
        <v>7</v>
      </c>
      <c r="N200" s="1" t="s">
        <v>6</v>
      </c>
      <c r="O200" s="2" t="str">
        <f t="shared" si="45"/>
        <v xml:space="preserve">Myran, Kjersti H.      </v>
      </c>
      <c r="P200" s="2" t="str">
        <f t="shared" si="46"/>
        <v>Feb 16, 1886</v>
      </c>
      <c r="Q200" s="2" t="str">
        <f t="shared" si="47"/>
        <v>Jan 25, 1926</v>
      </c>
    </row>
    <row r="201" spans="2:17" x14ac:dyDescent="0.25">
      <c r="B201" s="2" t="s">
        <v>737</v>
      </c>
      <c r="C201" s="2" t="s">
        <v>131</v>
      </c>
      <c r="D201" s="2" t="s">
        <v>738</v>
      </c>
      <c r="E201" s="2" t="s">
        <v>707</v>
      </c>
      <c r="F201" s="2">
        <f t="shared" si="37"/>
        <v>5</v>
      </c>
      <c r="G201" s="2" t="str">
        <f t="shared" si="38"/>
        <v>1860</v>
      </c>
      <c r="H201" s="2" t="str">
        <f t="shared" si="39"/>
        <v/>
      </c>
      <c r="I201" s="2">
        <f t="shared" si="40"/>
        <v>1</v>
      </c>
      <c r="J201" s="2">
        <f t="shared" si="41"/>
        <v>5</v>
      </c>
      <c r="K201" s="2" t="str">
        <f t="shared" si="42"/>
        <v>1924</v>
      </c>
      <c r="L201" s="2" t="str">
        <f t="shared" si="43"/>
        <v/>
      </c>
      <c r="M201" s="2">
        <f t="shared" si="44"/>
        <v>1</v>
      </c>
      <c r="N201" s="1" t="s">
        <v>6</v>
      </c>
      <c r="O201" s="2" t="str">
        <f t="shared" si="45"/>
        <v xml:space="preserve">Myran, Ole O.          </v>
      </c>
      <c r="P201" s="2" t="str">
        <f t="shared" si="46"/>
        <v>1860</v>
      </c>
      <c r="Q201" s="2" t="str">
        <f t="shared" si="47"/>
        <v>1924</v>
      </c>
    </row>
    <row r="202" spans="2:17" x14ac:dyDescent="0.25">
      <c r="B202" s="2" t="s">
        <v>739</v>
      </c>
      <c r="C202" s="2" t="s">
        <v>374</v>
      </c>
      <c r="D202" s="2" t="s">
        <v>740</v>
      </c>
      <c r="E202" s="2" t="s">
        <v>741</v>
      </c>
      <c r="F202" s="2">
        <f t="shared" si="37"/>
        <v>5</v>
      </c>
      <c r="G202" s="2" t="str">
        <f t="shared" si="38"/>
        <v>1856</v>
      </c>
      <c r="H202" s="2" t="str">
        <f t="shared" si="39"/>
        <v>Sept 6</v>
      </c>
      <c r="I202" s="2">
        <f t="shared" si="40"/>
        <v>7</v>
      </c>
      <c r="J202" s="2">
        <f t="shared" si="41"/>
        <v>5</v>
      </c>
      <c r="K202" s="2" t="str">
        <f t="shared" si="42"/>
        <v>1887</v>
      </c>
      <c r="L202" s="2" t="str">
        <f t="shared" si="43"/>
        <v>Apr 28</v>
      </c>
      <c r="M202" s="2">
        <f t="shared" si="44"/>
        <v>7</v>
      </c>
      <c r="N202" s="1" t="s">
        <v>6</v>
      </c>
      <c r="O202" s="2" t="str">
        <f t="shared" si="45"/>
        <v xml:space="preserve">Myran, Thon            </v>
      </c>
      <c r="P202" s="2" t="str">
        <f t="shared" si="46"/>
        <v>Sept 6, 1856</v>
      </c>
      <c r="Q202" s="2" t="str">
        <f t="shared" si="47"/>
        <v>Apr 28, 1887</v>
      </c>
    </row>
    <row r="203" spans="2:17" x14ac:dyDescent="0.25">
      <c r="B203" s="2" t="s">
        <v>742</v>
      </c>
      <c r="C203" s="2" t="s">
        <v>386</v>
      </c>
      <c r="D203" s="2" t="s">
        <v>743</v>
      </c>
      <c r="E203" s="2" t="s">
        <v>744</v>
      </c>
      <c r="F203" s="2">
        <f t="shared" si="37"/>
        <v>5</v>
      </c>
      <c r="G203" s="2" t="str">
        <f t="shared" si="38"/>
        <v>1828</v>
      </c>
      <c r="H203" s="2" t="str">
        <f t="shared" si="39"/>
        <v>Jun 13</v>
      </c>
      <c r="I203" s="2">
        <f t="shared" si="40"/>
        <v>7</v>
      </c>
      <c r="J203" s="2">
        <f t="shared" si="41"/>
        <v>5</v>
      </c>
      <c r="K203" s="2" t="str">
        <f t="shared" si="42"/>
        <v>1906</v>
      </c>
      <c r="L203" s="2" t="str">
        <f t="shared" si="43"/>
        <v>Jun 20</v>
      </c>
      <c r="M203" s="2">
        <f t="shared" si="44"/>
        <v>7</v>
      </c>
      <c r="N203" s="1" t="s">
        <v>6</v>
      </c>
      <c r="O203" s="2" t="str">
        <f t="shared" si="45"/>
        <v xml:space="preserve">Myran, Thorljoe H.     </v>
      </c>
      <c r="P203" s="2" t="str">
        <f t="shared" si="46"/>
        <v>Jun 13, 1828</v>
      </c>
      <c r="Q203" s="2" t="str">
        <f t="shared" si="47"/>
        <v>Jun 20, 1906</v>
      </c>
    </row>
    <row r="204" spans="2:17" x14ac:dyDescent="0.25">
      <c r="B204" s="2" t="s">
        <v>745</v>
      </c>
      <c r="C204" s="2" t="s">
        <v>135</v>
      </c>
      <c r="D204" s="2" t="s">
        <v>746</v>
      </c>
      <c r="E204" s="2" t="s">
        <v>747</v>
      </c>
      <c r="F204" s="2">
        <f t="shared" si="37"/>
        <v>5</v>
      </c>
      <c r="G204" s="2" t="str">
        <f t="shared" si="38"/>
        <v>1816</v>
      </c>
      <c r="H204" s="2" t="str">
        <f t="shared" si="39"/>
        <v>Mar 7</v>
      </c>
      <c r="I204" s="2">
        <f t="shared" si="40"/>
        <v>6</v>
      </c>
      <c r="J204" s="2">
        <f t="shared" si="41"/>
        <v>5</v>
      </c>
      <c r="K204" s="2" t="str">
        <f t="shared" si="42"/>
        <v>1854</v>
      </c>
      <c r="L204" s="2" t="str">
        <f t="shared" si="43"/>
        <v>Oct 22</v>
      </c>
      <c r="M204" s="2">
        <f t="shared" si="44"/>
        <v>7</v>
      </c>
      <c r="N204" s="1" t="s">
        <v>6</v>
      </c>
      <c r="O204" s="2" t="str">
        <f t="shared" si="45"/>
        <v xml:space="preserve">Myran, Turi            </v>
      </c>
      <c r="P204" s="2" t="str">
        <f t="shared" si="46"/>
        <v>Mar 7, 1816</v>
      </c>
      <c r="Q204" s="2" t="str">
        <f t="shared" si="47"/>
        <v>Oct 22, 1854</v>
      </c>
    </row>
    <row r="205" spans="2:17" x14ac:dyDescent="0.25">
      <c r="B205" s="2" t="s">
        <v>748</v>
      </c>
      <c r="C205" s="2" t="s">
        <v>749</v>
      </c>
      <c r="D205" s="2" t="s">
        <v>422</v>
      </c>
      <c r="E205" s="2" t="s">
        <v>750</v>
      </c>
      <c r="F205" s="2">
        <f t="shared" si="37"/>
        <v>5</v>
      </c>
      <c r="G205" s="2" t="str">
        <f t="shared" si="38"/>
        <v>1818</v>
      </c>
      <c r="H205" s="2" t="str">
        <f t="shared" si="39"/>
        <v/>
      </c>
      <c r="I205" s="2">
        <f t="shared" si="40"/>
        <v>1</v>
      </c>
      <c r="J205" s="2">
        <f t="shared" si="41"/>
        <v>5</v>
      </c>
      <c r="K205" s="2" t="str">
        <f t="shared" si="42"/>
        <v>1855</v>
      </c>
      <c r="L205" s="2" t="str">
        <f t="shared" si="43"/>
        <v/>
      </c>
      <c r="M205" s="2">
        <f t="shared" si="44"/>
        <v>1</v>
      </c>
      <c r="N205" s="1" t="s">
        <v>6</v>
      </c>
      <c r="O205" s="2" t="str">
        <f t="shared" si="45"/>
        <v xml:space="preserve">Myrand, Asle           </v>
      </c>
      <c r="P205" s="2" t="str">
        <f t="shared" si="46"/>
        <v>1818</v>
      </c>
      <c r="Q205" s="2" t="str">
        <f t="shared" si="47"/>
        <v>1855</v>
      </c>
    </row>
    <row r="206" spans="2:17" x14ac:dyDescent="0.25">
      <c r="B206" s="2" t="s">
        <v>751</v>
      </c>
      <c r="C206" s="2" t="s">
        <v>752</v>
      </c>
      <c r="D206" s="2" t="s">
        <v>753</v>
      </c>
      <c r="E206" s="2" t="s">
        <v>754</v>
      </c>
      <c r="F206" s="2">
        <f t="shared" si="37"/>
        <v>5</v>
      </c>
      <c r="G206" s="2" t="str">
        <f t="shared" si="38"/>
        <v>1820</v>
      </c>
      <c r="H206" s="2" t="str">
        <f t="shared" si="39"/>
        <v/>
      </c>
      <c r="I206" s="2">
        <f t="shared" si="40"/>
        <v>1</v>
      </c>
      <c r="J206" s="2">
        <f t="shared" si="41"/>
        <v>5</v>
      </c>
      <c r="K206" s="2" t="str">
        <f t="shared" si="42"/>
        <v>1900</v>
      </c>
      <c r="L206" s="2" t="str">
        <f t="shared" si="43"/>
        <v/>
      </c>
      <c r="M206" s="2">
        <f t="shared" si="44"/>
        <v>1</v>
      </c>
      <c r="N206" s="1" t="s">
        <v>6</v>
      </c>
      <c r="O206" s="2" t="str">
        <f t="shared" si="45"/>
        <v xml:space="preserve">Myrand, Astrin         </v>
      </c>
      <c r="P206" s="2" t="str">
        <f t="shared" si="46"/>
        <v>1820</v>
      </c>
      <c r="Q206" s="2" t="str">
        <f t="shared" si="47"/>
        <v>1900</v>
      </c>
    </row>
    <row r="207" spans="2:17" x14ac:dyDescent="0.25">
      <c r="B207" s="2" t="s">
        <v>755</v>
      </c>
      <c r="C207" s="2" t="s">
        <v>756</v>
      </c>
      <c r="D207" s="2" t="s">
        <v>757</v>
      </c>
      <c r="E207" s="2" t="s">
        <v>228</v>
      </c>
      <c r="F207" s="2">
        <f t="shared" si="37"/>
        <v>5</v>
      </c>
      <c r="G207" s="2" t="str">
        <f t="shared" si="38"/>
        <v>1853</v>
      </c>
      <c r="H207" s="2" t="str">
        <f t="shared" si="39"/>
        <v/>
      </c>
      <c r="I207" s="2">
        <f t="shared" si="40"/>
        <v>1</v>
      </c>
      <c r="J207" s="2">
        <f t="shared" si="41"/>
        <v>5</v>
      </c>
      <c r="K207" s="2" t="str">
        <f t="shared" si="42"/>
        <v>1909</v>
      </c>
      <c r="L207" s="2" t="str">
        <f t="shared" si="43"/>
        <v/>
      </c>
      <c r="M207" s="2">
        <f t="shared" si="44"/>
        <v>1</v>
      </c>
      <c r="N207" s="1" t="s">
        <v>6</v>
      </c>
      <c r="O207" s="2" t="str">
        <f t="shared" si="45"/>
        <v xml:space="preserve">Vold, Amalie            </v>
      </c>
      <c r="P207" s="2" t="str">
        <f t="shared" si="46"/>
        <v>1853</v>
      </c>
      <c r="Q207" s="2" t="str">
        <f t="shared" si="47"/>
        <v>1909</v>
      </c>
    </row>
    <row r="208" spans="2:17" x14ac:dyDescent="0.25">
      <c r="B208" s="2" t="s">
        <v>758</v>
      </c>
      <c r="C208" s="2" t="s">
        <v>759</v>
      </c>
      <c r="D208" s="2" t="s">
        <v>760</v>
      </c>
      <c r="E208" s="2" t="s">
        <v>761</v>
      </c>
      <c r="F208" s="2">
        <f t="shared" si="37"/>
        <v>5</v>
      </c>
      <c r="G208" s="2" t="str">
        <f t="shared" si="38"/>
        <v>1828</v>
      </c>
      <c r="H208" s="2" t="str">
        <f t="shared" si="39"/>
        <v>Oct 4</v>
      </c>
      <c r="I208" s="2">
        <f t="shared" si="40"/>
        <v>6</v>
      </c>
      <c r="J208" s="2">
        <f t="shared" si="41"/>
        <v>5</v>
      </c>
      <c r="K208" s="2" t="str">
        <f t="shared" si="42"/>
        <v>1901</v>
      </c>
      <c r="L208" s="2" t="str">
        <f t="shared" si="43"/>
        <v>Jan 30</v>
      </c>
      <c r="M208" s="2">
        <f t="shared" si="44"/>
        <v>7</v>
      </c>
      <c r="N208" s="1" t="s">
        <v>6</v>
      </c>
      <c r="O208" s="2" t="str">
        <f t="shared" si="45"/>
        <v xml:space="preserve">Vold, Ellinor           </v>
      </c>
      <c r="P208" s="2" t="str">
        <f t="shared" si="46"/>
        <v>Oct 4, 1828</v>
      </c>
      <c r="Q208" s="2" t="str">
        <f t="shared" si="47"/>
        <v>Jan 30, 1901</v>
      </c>
    </row>
    <row r="209" spans="2:17" x14ac:dyDescent="0.25">
      <c r="B209" s="2" t="s">
        <v>762</v>
      </c>
      <c r="C209" s="2" t="s">
        <v>763</v>
      </c>
      <c r="D209" s="2" t="s">
        <v>764</v>
      </c>
      <c r="E209" s="2" t="s">
        <v>765</v>
      </c>
      <c r="F209" s="2">
        <f t="shared" si="37"/>
        <v>5</v>
      </c>
      <c r="G209" s="2" t="str">
        <f t="shared" si="38"/>
        <v>1830</v>
      </c>
      <c r="H209" s="2" t="str">
        <f t="shared" si="39"/>
        <v>Oct 29</v>
      </c>
      <c r="I209" s="2">
        <f t="shared" si="40"/>
        <v>7</v>
      </c>
      <c r="J209" s="2">
        <f t="shared" si="41"/>
        <v>5</v>
      </c>
      <c r="K209" s="2" t="str">
        <f t="shared" si="42"/>
        <v>1909</v>
      </c>
      <c r="L209" s="2" t="str">
        <f t="shared" si="43"/>
        <v>Oct 28</v>
      </c>
      <c r="M209" s="2">
        <f t="shared" si="44"/>
        <v>7</v>
      </c>
      <c r="N209" s="1" t="s">
        <v>6</v>
      </c>
      <c r="O209" s="2" t="str">
        <f t="shared" si="45"/>
        <v xml:space="preserve">Vold, Marie             </v>
      </c>
      <c r="P209" s="2" t="str">
        <f t="shared" si="46"/>
        <v>Oct 29, 1830</v>
      </c>
      <c r="Q209" s="2" t="str">
        <f t="shared" si="47"/>
        <v>Oct 28, 1909</v>
      </c>
    </row>
    <row r="210" spans="2:17" x14ac:dyDescent="0.25">
      <c r="B210" s="2" t="s">
        <v>766</v>
      </c>
      <c r="C210" s="2" t="s">
        <v>767</v>
      </c>
      <c r="D210" s="2" t="s">
        <v>768</v>
      </c>
      <c r="E210" s="2" t="s">
        <v>769</v>
      </c>
      <c r="F210" s="2">
        <f t="shared" si="37"/>
        <v>5</v>
      </c>
      <c r="G210" s="2" t="str">
        <f t="shared" si="38"/>
        <v>1880</v>
      </c>
      <c r="H210" s="2" t="str">
        <f t="shared" si="39"/>
        <v>Jun 26</v>
      </c>
      <c r="I210" s="2">
        <f t="shared" si="40"/>
        <v>7</v>
      </c>
      <c r="J210" s="2">
        <f t="shared" si="41"/>
        <v>5</v>
      </c>
      <c r="K210" s="2" t="str">
        <f t="shared" si="42"/>
        <v>1910</v>
      </c>
      <c r="L210" s="2" t="str">
        <f t="shared" si="43"/>
        <v>Aug 24</v>
      </c>
      <c r="M210" s="2">
        <f t="shared" si="44"/>
        <v>7</v>
      </c>
      <c r="N210" s="1" t="s">
        <v>6</v>
      </c>
      <c r="O210" s="2" t="str">
        <f t="shared" si="45"/>
        <v xml:space="preserve">Vold,Ole A.             </v>
      </c>
      <c r="P210" s="2" t="str">
        <f t="shared" si="46"/>
        <v>Jun 26, 1880</v>
      </c>
      <c r="Q210" s="2" t="str">
        <f t="shared" si="47"/>
        <v>Aug 24, 1910</v>
      </c>
    </row>
    <row r="211" spans="2:17" x14ac:dyDescent="0.25">
      <c r="B211" s="2" t="s">
        <v>770</v>
      </c>
      <c r="C211" s="2" t="s">
        <v>392</v>
      </c>
      <c r="D211" s="2" t="s">
        <v>771</v>
      </c>
      <c r="E211" s="2" t="s">
        <v>573</v>
      </c>
      <c r="F211" s="2">
        <f t="shared" si="37"/>
        <v>5</v>
      </c>
      <c r="G211" s="2" t="str">
        <f t="shared" si="38"/>
        <v>1824</v>
      </c>
      <c r="H211" s="2" t="str">
        <f t="shared" si="39"/>
        <v/>
      </c>
      <c r="I211" s="2">
        <f t="shared" si="40"/>
        <v>1</v>
      </c>
      <c r="J211" s="2">
        <f t="shared" si="41"/>
        <v>5</v>
      </c>
      <c r="K211" s="2" t="str">
        <f t="shared" si="42"/>
        <v>1905</v>
      </c>
      <c r="L211" s="2" t="str">
        <f t="shared" si="43"/>
        <v/>
      </c>
      <c r="M211" s="2">
        <f t="shared" si="44"/>
        <v>1</v>
      </c>
      <c r="N211" s="1" t="s">
        <v>6</v>
      </c>
      <c r="O211" s="2" t="str">
        <f t="shared" si="45"/>
        <v xml:space="preserve">Aasland, Ben            </v>
      </c>
      <c r="P211" s="2" t="str">
        <f t="shared" si="46"/>
        <v>1824</v>
      </c>
      <c r="Q211" s="2" t="str">
        <f t="shared" si="47"/>
        <v>1905</v>
      </c>
    </row>
    <row r="212" spans="2:17" x14ac:dyDescent="0.25">
      <c r="B212" s="2" t="s">
        <v>772</v>
      </c>
      <c r="C212" s="2" t="s">
        <v>773</v>
      </c>
      <c r="D212" s="2" t="s">
        <v>774</v>
      </c>
      <c r="E212" s="2" t="s">
        <v>775</v>
      </c>
      <c r="F212" s="2">
        <f t="shared" si="37"/>
        <v>5</v>
      </c>
      <c r="G212" s="2" t="str">
        <f t="shared" si="38"/>
        <v>1851</v>
      </c>
      <c r="H212" s="2" t="str">
        <f t="shared" si="39"/>
        <v/>
      </c>
      <c r="I212" s="2">
        <f t="shared" si="40"/>
        <v>1</v>
      </c>
      <c r="J212" s="2">
        <f t="shared" si="41"/>
        <v>5</v>
      </c>
      <c r="K212" s="2" t="str">
        <f t="shared" si="42"/>
        <v>1936</v>
      </c>
      <c r="L212" s="2" t="str">
        <f t="shared" si="43"/>
        <v/>
      </c>
      <c r="M212" s="2">
        <f t="shared" si="44"/>
        <v>1</v>
      </c>
      <c r="N212" s="1" t="s">
        <v>6</v>
      </c>
      <c r="O212" s="2" t="str">
        <f t="shared" si="45"/>
        <v xml:space="preserve">Anderson, John          </v>
      </c>
      <c r="P212" s="2" t="str">
        <f t="shared" si="46"/>
        <v>1851</v>
      </c>
      <c r="Q212" s="2" t="str">
        <f t="shared" si="47"/>
        <v>1936</v>
      </c>
    </row>
    <row r="213" spans="2:17" x14ac:dyDescent="0.25">
      <c r="B213" s="2" t="s">
        <v>776</v>
      </c>
      <c r="C213" s="2" t="s">
        <v>108</v>
      </c>
      <c r="D213" s="2" t="s">
        <v>777</v>
      </c>
      <c r="E213" s="2" t="s">
        <v>778</v>
      </c>
      <c r="F213" s="2">
        <f t="shared" si="37"/>
        <v>5</v>
      </c>
      <c r="G213" s="2" t="str">
        <f t="shared" si="38"/>
        <v>1845</v>
      </c>
      <c r="H213" s="2" t="str">
        <f t="shared" si="39"/>
        <v/>
      </c>
      <c r="I213" s="2">
        <f t="shared" si="40"/>
        <v>1</v>
      </c>
      <c r="J213" s="2">
        <f t="shared" si="41"/>
        <v>5</v>
      </c>
      <c r="K213" s="2" t="str">
        <f t="shared" si="42"/>
        <v>1917</v>
      </c>
      <c r="L213" s="2" t="str">
        <f t="shared" si="43"/>
        <v/>
      </c>
      <c r="M213" s="2">
        <f t="shared" si="44"/>
        <v>1</v>
      </c>
      <c r="N213" s="1" t="s">
        <v>6</v>
      </c>
      <c r="O213" s="2" t="str">
        <f t="shared" si="45"/>
        <v xml:space="preserve">Ask, Andreas            </v>
      </c>
      <c r="P213" s="2" t="str">
        <f t="shared" si="46"/>
        <v>1845</v>
      </c>
      <c r="Q213" s="2" t="str">
        <f t="shared" si="47"/>
        <v>1917</v>
      </c>
    </row>
    <row r="214" spans="2:17" x14ac:dyDescent="0.25">
      <c r="B214" s="2" t="s">
        <v>779</v>
      </c>
      <c r="C214" s="2" t="s">
        <v>759</v>
      </c>
      <c r="D214" s="2" t="s">
        <v>774</v>
      </c>
      <c r="E214" s="2" t="s">
        <v>616</v>
      </c>
      <c r="F214" s="2">
        <f t="shared" si="37"/>
        <v>5</v>
      </c>
      <c r="G214" s="2" t="str">
        <f t="shared" si="38"/>
        <v>1851</v>
      </c>
      <c r="H214" s="2" t="str">
        <f t="shared" si="39"/>
        <v/>
      </c>
      <c r="I214" s="2">
        <f t="shared" si="40"/>
        <v>1</v>
      </c>
      <c r="J214" s="2">
        <f t="shared" si="41"/>
        <v>5</v>
      </c>
      <c r="K214" s="2" t="str">
        <f t="shared" si="42"/>
        <v>1924</v>
      </c>
      <c r="L214" s="2" t="str">
        <f t="shared" si="43"/>
        <v/>
      </c>
      <c r="M214" s="2">
        <f t="shared" si="44"/>
        <v>1</v>
      </c>
      <c r="N214" s="1" t="s">
        <v>6</v>
      </c>
      <c r="O214" s="2" t="str">
        <f t="shared" si="45"/>
        <v xml:space="preserve">Ask, Anne K.            </v>
      </c>
      <c r="P214" s="2" t="str">
        <f t="shared" si="46"/>
        <v>1851</v>
      </c>
      <c r="Q214" s="2" t="str">
        <f t="shared" si="47"/>
        <v>1924</v>
      </c>
    </row>
    <row r="215" spans="2:17" x14ac:dyDescent="0.25">
      <c r="B215" s="2" t="s">
        <v>780</v>
      </c>
      <c r="C215" s="2" t="s">
        <v>752</v>
      </c>
      <c r="D215" s="2" t="s">
        <v>781</v>
      </c>
      <c r="E215" s="2" t="s">
        <v>782</v>
      </c>
      <c r="F215" s="2">
        <f t="shared" si="37"/>
        <v>5</v>
      </c>
      <c r="G215" s="2" t="str">
        <f t="shared" si="38"/>
        <v>1816</v>
      </c>
      <c r="H215" s="2" t="str">
        <f t="shared" si="39"/>
        <v/>
      </c>
      <c r="I215" s="2">
        <f t="shared" si="40"/>
        <v>1</v>
      </c>
      <c r="J215" s="2">
        <f t="shared" si="41"/>
        <v>5</v>
      </c>
      <c r="K215" s="2" t="str">
        <f t="shared" si="42"/>
        <v>1896</v>
      </c>
      <c r="L215" s="2" t="str">
        <f t="shared" si="43"/>
        <v/>
      </c>
      <c r="M215" s="2">
        <f t="shared" si="44"/>
        <v>1</v>
      </c>
      <c r="N215" s="1" t="s">
        <v>6</v>
      </c>
      <c r="O215" s="2" t="str">
        <f t="shared" si="45"/>
        <v xml:space="preserve">Ask, Berthie            </v>
      </c>
      <c r="P215" s="2" t="str">
        <f t="shared" si="46"/>
        <v>1816</v>
      </c>
      <c r="Q215" s="2" t="str">
        <f t="shared" si="47"/>
        <v>1896</v>
      </c>
    </row>
    <row r="216" spans="2:17" x14ac:dyDescent="0.25">
      <c r="B216" s="2" t="s">
        <v>783</v>
      </c>
      <c r="C216" s="2" t="s">
        <v>100</v>
      </c>
      <c r="D216" s="2" t="s">
        <v>784</v>
      </c>
      <c r="E216" s="2" t="s">
        <v>785</v>
      </c>
      <c r="F216" s="2">
        <f t="shared" si="37"/>
        <v>5</v>
      </c>
      <c r="G216" s="2" t="str">
        <f t="shared" si="38"/>
        <v>1836</v>
      </c>
      <c r="H216" s="2" t="str">
        <f t="shared" si="39"/>
        <v/>
      </c>
      <c r="I216" s="2">
        <f t="shared" si="40"/>
        <v>1</v>
      </c>
      <c r="J216" s="2">
        <f t="shared" si="41"/>
        <v>5</v>
      </c>
      <c r="K216" s="2" t="str">
        <f t="shared" si="42"/>
        <v>1913</v>
      </c>
      <c r="L216" s="2" t="str">
        <f t="shared" si="43"/>
        <v/>
      </c>
      <c r="M216" s="2">
        <f t="shared" si="44"/>
        <v>1</v>
      </c>
      <c r="N216" s="1" t="s">
        <v>6</v>
      </c>
      <c r="O216" s="2" t="str">
        <f t="shared" si="45"/>
        <v xml:space="preserve">Ask, Hans P.            </v>
      </c>
      <c r="P216" s="2" t="str">
        <f t="shared" si="46"/>
        <v>1836</v>
      </c>
      <c r="Q216" s="2" t="str">
        <f t="shared" si="47"/>
        <v>1913</v>
      </c>
    </row>
    <row r="217" spans="2:17" x14ac:dyDescent="0.25">
      <c r="B217" s="2" t="s">
        <v>786</v>
      </c>
      <c r="C217" s="2" t="s">
        <v>104</v>
      </c>
      <c r="D217" s="2" t="s">
        <v>787</v>
      </c>
      <c r="E217" s="2" t="s">
        <v>571</v>
      </c>
      <c r="F217" s="2">
        <f t="shared" si="37"/>
        <v>5</v>
      </c>
      <c r="G217" s="2" t="str">
        <f t="shared" si="38"/>
        <v>1835</v>
      </c>
      <c r="H217" s="2" t="str">
        <f t="shared" si="39"/>
        <v/>
      </c>
      <c r="I217" s="2">
        <f t="shared" si="40"/>
        <v>1</v>
      </c>
      <c r="J217" s="2">
        <f t="shared" si="41"/>
        <v>5</v>
      </c>
      <c r="K217" s="2" t="str">
        <f t="shared" si="42"/>
        <v>1884</v>
      </c>
      <c r="L217" s="2" t="str">
        <f t="shared" si="43"/>
        <v/>
      </c>
      <c r="M217" s="2">
        <f t="shared" si="44"/>
        <v>1</v>
      </c>
      <c r="N217" s="1" t="s">
        <v>6</v>
      </c>
      <c r="O217" s="2" t="str">
        <f t="shared" si="45"/>
        <v xml:space="preserve">Ask, Matheal            </v>
      </c>
      <c r="P217" s="2" t="str">
        <f t="shared" si="46"/>
        <v>1835</v>
      </c>
      <c r="Q217" s="2" t="str">
        <f t="shared" si="47"/>
        <v>1884</v>
      </c>
    </row>
    <row r="218" spans="2:17" x14ac:dyDescent="0.25">
      <c r="B218" s="2" t="s">
        <v>788</v>
      </c>
      <c r="C218" s="2" t="s">
        <v>139</v>
      </c>
      <c r="D218" s="2" t="s">
        <v>789</v>
      </c>
      <c r="E218" s="2" t="s">
        <v>790</v>
      </c>
      <c r="F218" s="2">
        <f t="shared" si="37"/>
        <v>5</v>
      </c>
      <c r="G218" s="2" t="str">
        <f t="shared" si="38"/>
        <v>1846</v>
      </c>
      <c r="H218" s="2" t="str">
        <f t="shared" si="39"/>
        <v>Feb 23</v>
      </c>
      <c r="I218" s="2">
        <f t="shared" si="40"/>
        <v>7</v>
      </c>
      <c r="J218" s="2">
        <f t="shared" si="41"/>
        <v>5</v>
      </c>
      <c r="K218" s="2" t="str">
        <f t="shared" si="42"/>
        <v>1915</v>
      </c>
      <c r="L218" s="2" t="str">
        <f t="shared" si="43"/>
        <v>Nov 15</v>
      </c>
      <c r="M218" s="2">
        <f t="shared" si="44"/>
        <v>7</v>
      </c>
      <c r="N218" s="1" t="s">
        <v>6</v>
      </c>
      <c r="O218" s="2" t="str">
        <f t="shared" si="45"/>
        <v xml:space="preserve">Austen, Mari J.         </v>
      </c>
      <c r="P218" s="2" t="str">
        <f t="shared" si="46"/>
        <v>Feb 23, 1846</v>
      </c>
      <c r="Q218" s="2" t="str">
        <f t="shared" si="47"/>
        <v>Nov 15, 1915</v>
      </c>
    </row>
    <row r="219" spans="2:17" x14ac:dyDescent="0.25">
      <c r="B219" s="2" t="s">
        <v>791</v>
      </c>
      <c r="C219" s="2" t="s">
        <v>557</v>
      </c>
      <c r="D219" s="2" t="s">
        <v>792</v>
      </c>
      <c r="E219" s="2" t="s">
        <v>536</v>
      </c>
      <c r="F219" s="2">
        <f t="shared" si="37"/>
        <v>5</v>
      </c>
      <c r="G219" s="2" t="str">
        <f t="shared" si="38"/>
        <v>1834</v>
      </c>
      <c r="H219" s="2" t="str">
        <f t="shared" si="39"/>
        <v/>
      </c>
      <c r="I219" s="2">
        <f t="shared" si="40"/>
        <v>1</v>
      </c>
      <c r="J219" s="2">
        <f t="shared" si="41"/>
        <v>5</v>
      </c>
      <c r="K219" s="2" t="str">
        <f t="shared" si="42"/>
        <v>1902</v>
      </c>
      <c r="L219" s="2" t="str">
        <f t="shared" si="43"/>
        <v/>
      </c>
      <c r="M219" s="2">
        <f t="shared" si="44"/>
        <v>1</v>
      </c>
      <c r="N219" s="1" t="s">
        <v>6</v>
      </c>
      <c r="O219" s="2" t="str">
        <f t="shared" si="45"/>
        <v xml:space="preserve">Hellen, Gertrud       </v>
      </c>
      <c r="P219" s="2" t="str">
        <f t="shared" si="46"/>
        <v>1834</v>
      </c>
      <c r="Q219" s="2" t="str">
        <f t="shared" si="47"/>
        <v>1902</v>
      </c>
    </row>
    <row r="220" spans="2:17" x14ac:dyDescent="0.25">
      <c r="B220" s="2" t="s">
        <v>793</v>
      </c>
      <c r="C220" s="2" t="s">
        <v>396</v>
      </c>
      <c r="D220" s="2" t="s">
        <v>794</v>
      </c>
      <c r="E220" s="2" t="s">
        <v>795</v>
      </c>
      <c r="F220" s="2">
        <f t="shared" si="37"/>
        <v>5</v>
      </c>
      <c r="G220" s="2" t="str">
        <f t="shared" si="38"/>
        <v>1812</v>
      </c>
      <c r="H220" s="2" t="str">
        <f t="shared" si="39"/>
        <v>1823</v>
      </c>
      <c r="I220" s="2">
        <f t="shared" si="40"/>
        <v>5</v>
      </c>
      <c r="J220" s="2">
        <f t="shared" si="41"/>
        <v>5</v>
      </c>
      <c r="K220" s="2" t="str">
        <f t="shared" si="42"/>
        <v>1935</v>
      </c>
      <c r="L220" s="2" t="str">
        <f t="shared" si="43"/>
        <v>1851</v>
      </c>
      <c r="M220" s="2">
        <f t="shared" si="44"/>
        <v>5</v>
      </c>
      <c r="N220" s="1" t="s">
        <v>6</v>
      </c>
      <c r="O220" s="2" t="str">
        <f t="shared" si="45"/>
        <v>Engen, Sitella B. Engen,</v>
      </c>
      <c r="P220" s="2" t="str">
        <f t="shared" si="46"/>
        <v>1823, 1812</v>
      </c>
      <c r="Q220" s="2" t="str">
        <f t="shared" si="47"/>
        <v>1851, 1935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20"/>
  <sheetViews>
    <sheetView tabSelected="1" workbookViewId="0">
      <pane xSplit="2" ySplit="4" topLeftCell="C215" activePane="bottomRight" state="frozen"/>
      <selection pane="topRight" activeCell="C1" sqref="C1"/>
      <selection pane="bottomLeft" activeCell="A5" sqref="A5"/>
      <selection pane="bottomRight" activeCell="E237" sqref="E237"/>
    </sheetView>
  </sheetViews>
  <sheetFormatPr defaultRowHeight="15" x14ac:dyDescent="0.25"/>
  <cols>
    <col min="1" max="1" width="5.7109375" style="1" customWidth="1"/>
    <col min="2" max="2" width="30.7109375" style="2" customWidth="1"/>
    <col min="3" max="4" width="20.7109375" style="1" customWidth="1"/>
    <col min="5" max="5" width="50.7109375" style="2" customWidth="1"/>
    <col min="6" max="6" width="9.7109375" style="1" customWidth="1"/>
    <col min="7" max="8" width="9.7109375" style="2" customWidth="1"/>
    <col min="9" max="15" width="9.140625" style="2"/>
    <col min="17" max="18" width="9.140625" style="2"/>
    <col min="20" max="16384" width="9.140625" style="2"/>
  </cols>
  <sheetData>
    <row r="1" spans="1:19" ht="26.25" x14ac:dyDescent="0.4">
      <c r="A1" s="9"/>
      <c r="B1" s="10"/>
      <c r="C1" s="11" t="s">
        <v>2607</v>
      </c>
      <c r="D1" s="12" t="s">
        <v>8</v>
      </c>
      <c r="E1" s="13"/>
      <c r="F1" s="13"/>
      <c r="G1" s="13"/>
      <c r="H1" s="13"/>
      <c r="N1" s="1" t="s">
        <v>59</v>
      </c>
      <c r="O1" s="2" t="s">
        <v>62</v>
      </c>
      <c r="P1" s="2" t="s">
        <v>61</v>
      </c>
      <c r="Q1" s="2" t="s">
        <v>61</v>
      </c>
      <c r="R1" s="2" t="s">
        <v>61</v>
      </c>
    </row>
    <row r="2" spans="1:19" x14ac:dyDescent="0.25">
      <c r="A2" s="9"/>
      <c r="C2" s="2"/>
      <c r="D2" s="13"/>
      <c r="E2" s="14"/>
      <c r="F2" s="13"/>
      <c r="G2" s="14"/>
      <c r="H2" s="14"/>
      <c r="N2" s="1" t="s">
        <v>60</v>
      </c>
      <c r="O2" s="2" t="s">
        <v>63</v>
      </c>
      <c r="P2" s="2" t="s">
        <v>16</v>
      </c>
      <c r="Q2" s="2" t="s">
        <v>15</v>
      </c>
      <c r="R2" s="2" t="s">
        <v>64</v>
      </c>
    </row>
    <row r="3" spans="1:19" x14ac:dyDescent="0.25">
      <c r="A3" s="10" t="s">
        <v>9</v>
      </c>
      <c r="B3" s="10"/>
      <c r="C3" s="13"/>
      <c r="D3" s="10">
        <f>L3</f>
        <v>654</v>
      </c>
      <c r="E3" s="15" t="s">
        <v>10</v>
      </c>
      <c r="F3" s="54"/>
      <c r="G3" s="15"/>
      <c r="H3" s="15"/>
      <c r="I3" s="2">
        <f>I705</f>
        <v>217</v>
      </c>
      <c r="J3" s="2">
        <f>J705</f>
        <v>611</v>
      </c>
      <c r="K3" s="2">
        <f>K705</f>
        <v>1</v>
      </c>
      <c r="L3" s="2">
        <f>L705</f>
        <v>654</v>
      </c>
      <c r="M3" s="2">
        <f>M705</f>
        <v>175</v>
      </c>
      <c r="N3" s="16">
        <f>J3/M3*I3</f>
        <v>757.64</v>
      </c>
      <c r="O3" s="19">
        <f>L3/N3</f>
        <v>0.8632068000633546</v>
      </c>
      <c r="P3" s="19">
        <f>I3/N3</f>
        <v>0.28641571194762683</v>
      </c>
      <c r="Q3" s="19">
        <f>J3/N3</f>
        <v>0.80645161290322587</v>
      </c>
      <c r="R3" s="19">
        <f>K3/N3</f>
        <v>1.3198880734913679E-3</v>
      </c>
    </row>
    <row r="4" spans="1:19" ht="15.75" x14ac:dyDescent="0.25">
      <c r="A4" s="33" t="s">
        <v>0</v>
      </c>
      <c r="B4" s="34" t="s">
        <v>31</v>
      </c>
      <c r="C4" s="35" t="s">
        <v>11</v>
      </c>
      <c r="D4" s="35" t="s">
        <v>12</v>
      </c>
      <c r="E4" s="35" t="s">
        <v>13</v>
      </c>
      <c r="F4" s="28" t="s">
        <v>947</v>
      </c>
      <c r="G4" s="28" t="s">
        <v>948</v>
      </c>
      <c r="H4" s="28" t="s">
        <v>949</v>
      </c>
      <c r="I4" s="18" t="s">
        <v>16</v>
      </c>
      <c r="J4" s="18" t="s">
        <v>15</v>
      </c>
      <c r="K4" s="17" t="s">
        <v>64</v>
      </c>
      <c r="L4" s="18" t="s">
        <v>17</v>
      </c>
      <c r="M4" s="18" t="s">
        <v>7</v>
      </c>
      <c r="N4" s="26"/>
    </row>
    <row r="5" spans="1:19" x14ac:dyDescent="0.25">
      <c r="A5" s="41" t="s">
        <v>1</v>
      </c>
      <c r="B5" s="42" t="s">
        <v>2204</v>
      </c>
      <c r="C5" s="44" t="s">
        <v>2205</v>
      </c>
      <c r="D5" s="43" t="s">
        <v>2206</v>
      </c>
      <c r="E5" s="42" t="s">
        <v>813</v>
      </c>
      <c r="F5" s="51">
        <v>440817</v>
      </c>
      <c r="G5" s="10"/>
      <c r="H5" s="10"/>
      <c r="I5" s="2">
        <f>IF(FIND("W",CONCATENATE($A5,"                                                                                                                         W"))&lt;20,1,0)</f>
        <v>0</v>
      </c>
      <c r="J5" s="2">
        <f>IF(FIND("P",CONCATENATE($A5,"                                                                                                     P"))&lt;20,1,0)</f>
        <v>1</v>
      </c>
      <c r="K5" s="2">
        <f>IF(FIND("O",CONCATENATE($A5,"                                                                                                               O"))&lt;20,1,0)</f>
        <v>0</v>
      </c>
      <c r="L5" s="2">
        <f>IF(I5+J5+K5&gt;0,1,0)</f>
        <v>1</v>
      </c>
      <c r="M5" s="2">
        <f>IF(J5+I5=2,1,0)</f>
        <v>0</v>
      </c>
      <c r="P5" s="2"/>
      <c r="S5" s="2"/>
    </row>
    <row r="6" spans="1:19" x14ac:dyDescent="0.25">
      <c r="A6" s="36" t="s">
        <v>6</v>
      </c>
      <c r="B6" s="37" t="s">
        <v>770</v>
      </c>
      <c r="C6" s="36" t="s">
        <v>833</v>
      </c>
      <c r="D6" s="36" t="s">
        <v>826</v>
      </c>
      <c r="E6" s="37" t="s">
        <v>28</v>
      </c>
      <c r="F6" s="13"/>
      <c r="G6" s="10"/>
      <c r="H6" s="10"/>
      <c r="I6" s="2">
        <f>IF(FIND("W",CONCATENATE($A6,"                                                                                                                         W"))&lt;20,1,0)</f>
        <v>1</v>
      </c>
      <c r="J6" s="2">
        <f>IF(FIND("P",CONCATENATE($A6,"                                                                                                     P"))&lt;20,1,0)</f>
        <v>0</v>
      </c>
      <c r="K6" s="2">
        <f>IF(FIND("O",CONCATENATE($A6,"                                                                                                               O"))&lt;20,1,0)</f>
        <v>0</v>
      </c>
      <c r="L6" s="2">
        <f>IF(I6+J6+K6&gt;0,1,0)</f>
        <v>1</v>
      </c>
      <c r="M6" s="2">
        <f>IF(J6+I6=2,1,0)</f>
        <v>0</v>
      </c>
    </row>
    <row r="7" spans="1:19" x14ac:dyDescent="0.25">
      <c r="A7" s="38" t="s">
        <v>23</v>
      </c>
      <c r="B7" s="39" t="s">
        <v>920</v>
      </c>
      <c r="C7" s="36" t="s">
        <v>921</v>
      </c>
      <c r="D7" s="36" t="s">
        <v>922</v>
      </c>
      <c r="E7" s="37" t="s">
        <v>923</v>
      </c>
      <c r="F7" s="13"/>
      <c r="G7" s="10" t="s">
        <v>955</v>
      </c>
      <c r="H7" s="10">
        <v>194931</v>
      </c>
      <c r="I7" s="2">
        <f>IF(FIND("W",CONCATENATE($A7,"                                                                                                                         W"))&lt;20,1,0)</f>
        <v>0</v>
      </c>
      <c r="J7" s="2">
        <f>IF(FIND("P",CONCATENATE($A7,"                                                                                                     P"))&lt;20,1,0)</f>
        <v>0</v>
      </c>
      <c r="K7" s="2">
        <f>IF(FIND("O",CONCATENATE($A7,"                                                                                                               O"))&lt;20,1,0)</f>
        <v>1</v>
      </c>
      <c r="L7" s="2">
        <f>IF(I7+J7+K7&gt;0,1,0)</f>
        <v>1</v>
      </c>
      <c r="M7" s="2">
        <f>IF(J7+I7=2,1,0)</f>
        <v>0</v>
      </c>
    </row>
    <row r="8" spans="1:19" x14ac:dyDescent="0.25">
      <c r="A8" s="41" t="s">
        <v>1</v>
      </c>
      <c r="B8" s="42" t="s">
        <v>1521</v>
      </c>
      <c r="C8" s="43" t="s">
        <v>1522</v>
      </c>
      <c r="D8" s="45" t="s">
        <v>1523</v>
      </c>
      <c r="E8" s="42" t="s">
        <v>1524</v>
      </c>
      <c r="F8" s="51">
        <v>440102</v>
      </c>
      <c r="G8" s="10"/>
      <c r="H8" s="10"/>
      <c r="I8" s="2">
        <f>IF(FIND("W",CONCATENATE($A8,"                                                                                                                         W"))&lt;20,1,0)</f>
        <v>0</v>
      </c>
      <c r="J8" s="2">
        <f>IF(FIND("P",CONCATENATE($A8,"                                                                                                     P"))&lt;20,1,0)</f>
        <v>1</v>
      </c>
      <c r="K8" s="2">
        <f>IF(FIND("O",CONCATENATE($A8,"                                                                                                               O"))&lt;20,1,0)</f>
        <v>0</v>
      </c>
      <c r="L8" s="2">
        <f>IF(I8+J8+K8&gt;0,1,0)</f>
        <v>1</v>
      </c>
      <c r="M8" s="2">
        <f>IF(J8+I8=2,1,0)</f>
        <v>0</v>
      </c>
    </row>
    <row r="9" spans="1:19" x14ac:dyDescent="0.25">
      <c r="A9" s="41" t="s">
        <v>924</v>
      </c>
      <c r="B9" s="42" t="s">
        <v>1519</v>
      </c>
      <c r="C9" s="43">
        <v>1851</v>
      </c>
      <c r="D9" s="43">
        <v>1939</v>
      </c>
      <c r="E9" s="42" t="s">
        <v>1520</v>
      </c>
      <c r="F9" s="51">
        <v>440101</v>
      </c>
      <c r="G9" s="10"/>
      <c r="H9" s="10"/>
      <c r="I9" s="2">
        <f>IF(FIND("W",CONCATENATE($A9,"                                                                                                                         W"))&lt;20,1,0)</f>
        <v>1</v>
      </c>
      <c r="J9" s="2">
        <f>IF(FIND("P",CONCATENATE($A9,"                                                                                                     P"))&lt;20,1,0)</f>
        <v>1</v>
      </c>
      <c r="K9" s="2">
        <f>IF(FIND("O",CONCATENATE($A9,"                                                                                                               O"))&lt;20,1,0)</f>
        <v>0</v>
      </c>
      <c r="L9" s="2">
        <f>IF(I9+J9+K9&gt;0,1,0)</f>
        <v>1</v>
      </c>
      <c r="M9" s="2">
        <f>IF(J9+I9=2,1,0)</f>
        <v>1</v>
      </c>
    </row>
    <row r="10" spans="1:19" x14ac:dyDescent="0.25">
      <c r="A10" s="41" t="s">
        <v>1</v>
      </c>
      <c r="B10" s="42" t="s">
        <v>1513</v>
      </c>
      <c r="C10" s="43" t="s">
        <v>1514</v>
      </c>
      <c r="D10" s="45" t="s">
        <v>1515</v>
      </c>
      <c r="E10" s="42" t="s">
        <v>1516</v>
      </c>
      <c r="F10" s="51">
        <v>440099</v>
      </c>
      <c r="G10" s="10"/>
      <c r="H10" s="10"/>
      <c r="I10" s="2">
        <f>IF(FIND("W",CONCATENATE($A10,"                                                                                                                         W"))&lt;20,1,0)</f>
        <v>0</v>
      </c>
      <c r="J10" s="2">
        <f>IF(FIND("P",CONCATENATE($A10,"                                                                                                     P"))&lt;20,1,0)</f>
        <v>1</v>
      </c>
      <c r="K10" s="2">
        <f>IF(FIND("O",CONCATENATE($A10,"                                                                                                               O"))&lt;20,1,0)</f>
        <v>0</v>
      </c>
      <c r="L10" s="2">
        <f>IF(I10+J10+K10&gt;0,1,0)</f>
        <v>1</v>
      </c>
      <c r="M10" s="2">
        <f>IF(J10+I10=2,1,0)</f>
        <v>0</v>
      </c>
    </row>
    <row r="11" spans="1:19" x14ac:dyDescent="0.25">
      <c r="A11" s="41" t="s">
        <v>1</v>
      </c>
      <c r="B11" s="42" t="s">
        <v>1517</v>
      </c>
      <c r="C11" s="43">
        <v>1871</v>
      </c>
      <c r="D11" s="43">
        <v>1959</v>
      </c>
      <c r="E11" s="42" t="s">
        <v>1518</v>
      </c>
      <c r="F11" s="51">
        <v>440100</v>
      </c>
      <c r="G11" s="10"/>
      <c r="H11" s="10"/>
      <c r="I11" s="2">
        <f>IF(FIND("W",CONCATENATE($A11,"                                                                                                                         W"))&lt;20,1,0)</f>
        <v>0</v>
      </c>
      <c r="J11" s="2">
        <f>IF(FIND("P",CONCATENATE($A11,"                                                                                                     P"))&lt;20,1,0)</f>
        <v>1</v>
      </c>
      <c r="K11" s="2">
        <f>IF(FIND("O",CONCATENATE($A11,"                                                                                                               O"))&lt;20,1,0)</f>
        <v>0</v>
      </c>
      <c r="L11" s="2">
        <f>IF(I11+J11+K11&gt;0,1,0)</f>
        <v>1</v>
      </c>
      <c r="M11" s="2">
        <f>IF(J11+I11=2,1,0)</f>
        <v>0</v>
      </c>
    </row>
    <row r="12" spans="1:19" x14ac:dyDescent="0.25">
      <c r="A12" s="41" t="s">
        <v>1</v>
      </c>
      <c r="B12" s="42" t="s">
        <v>1509</v>
      </c>
      <c r="C12" s="43" t="s">
        <v>1510</v>
      </c>
      <c r="D12" s="43" t="s">
        <v>1511</v>
      </c>
      <c r="E12" s="42" t="s">
        <v>1512</v>
      </c>
      <c r="F12" s="51">
        <v>440098</v>
      </c>
      <c r="G12" s="10"/>
      <c r="H12" s="10"/>
      <c r="I12" s="2">
        <f>IF(FIND("W",CONCATENATE($A12,"                                                                                                                         W"))&lt;20,1,0)</f>
        <v>0</v>
      </c>
      <c r="J12" s="2">
        <f>IF(FIND("P",CONCATENATE($A12,"                                                                                                     P"))&lt;20,1,0)</f>
        <v>1</v>
      </c>
      <c r="K12" s="2">
        <f>IF(FIND("O",CONCATENATE($A12,"                                                                                                               O"))&lt;20,1,0)</f>
        <v>0</v>
      </c>
      <c r="L12" s="2">
        <f>IF(I12+J12+K12&gt;0,1,0)</f>
        <v>1</v>
      </c>
      <c r="M12" s="2">
        <f>IF(J12+I12=2,1,0)</f>
        <v>0</v>
      </c>
    </row>
    <row r="13" spans="1:19" x14ac:dyDescent="0.25">
      <c r="A13" s="41" t="s">
        <v>1</v>
      </c>
      <c r="B13" s="42" t="s">
        <v>2457</v>
      </c>
      <c r="C13" s="43">
        <v>1885</v>
      </c>
      <c r="D13" s="43">
        <v>1954</v>
      </c>
      <c r="E13" s="42"/>
      <c r="F13" s="51">
        <v>440940</v>
      </c>
      <c r="G13" s="10"/>
      <c r="H13" s="10"/>
      <c r="I13" s="2">
        <f>IF(FIND("W",CONCATENATE($A13,"                                                                                                                         W"))&lt;20,1,0)</f>
        <v>0</v>
      </c>
      <c r="J13" s="2">
        <f>IF(FIND("P",CONCATENATE($A13,"                                                                                                     P"))&lt;20,1,0)</f>
        <v>1</v>
      </c>
      <c r="K13" s="2">
        <f>IF(FIND("O",CONCATENATE($A13,"                                                                                                               O"))&lt;20,1,0)</f>
        <v>0</v>
      </c>
      <c r="L13" s="2">
        <f>IF(I13+J13+K13&gt;0,1,0)</f>
        <v>1</v>
      </c>
      <c r="M13" s="2">
        <f>IF(J13+I13=2,1,0)</f>
        <v>0</v>
      </c>
    </row>
    <row r="14" spans="1:19" x14ac:dyDescent="0.25">
      <c r="A14" s="41" t="s">
        <v>1</v>
      </c>
      <c r="B14" s="42" t="s">
        <v>1795</v>
      </c>
      <c r="C14" s="43">
        <v>1889</v>
      </c>
      <c r="D14" s="43">
        <v>1966</v>
      </c>
      <c r="E14" s="42" t="s">
        <v>1796</v>
      </c>
      <c r="F14" s="51">
        <v>440425</v>
      </c>
      <c r="G14" s="10"/>
      <c r="H14" s="10"/>
      <c r="I14" s="2">
        <f>IF(FIND("W",CONCATENATE($A14,"                                                                                                                         W"))&lt;20,1,0)</f>
        <v>0</v>
      </c>
      <c r="J14" s="2">
        <f>IF(FIND("P",CONCATENATE($A14,"                                                                                                     P"))&lt;20,1,0)</f>
        <v>1</v>
      </c>
      <c r="K14" s="2">
        <f>IF(FIND("O",CONCATENATE($A14,"                                                                                                               O"))&lt;20,1,0)</f>
        <v>0</v>
      </c>
      <c r="L14" s="2">
        <f>IF(I14+J14+K14&gt;0,1,0)</f>
        <v>1</v>
      </c>
      <c r="M14" s="2">
        <f>IF(J14+I14=2,1,0)</f>
        <v>0</v>
      </c>
    </row>
    <row r="15" spans="1:19" x14ac:dyDescent="0.25">
      <c r="A15" s="41" t="s">
        <v>1</v>
      </c>
      <c r="B15" s="42" t="s">
        <v>1793</v>
      </c>
      <c r="C15" s="43">
        <v>1889</v>
      </c>
      <c r="D15" s="43">
        <v>1973</v>
      </c>
      <c r="E15" s="42" t="s">
        <v>1794</v>
      </c>
      <c r="F15" s="51">
        <v>440424</v>
      </c>
      <c r="G15" s="10"/>
      <c r="H15" s="10"/>
      <c r="I15" s="2">
        <f>IF(FIND("W",CONCATENATE($A15,"                                                                                                                         W"))&lt;20,1,0)</f>
        <v>0</v>
      </c>
      <c r="J15" s="2">
        <f>IF(FIND("P",CONCATENATE($A15,"                                                                                                     P"))&lt;20,1,0)</f>
        <v>1</v>
      </c>
      <c r="K15" s="2">
        <f>IF(FIND("O",CONCATENATE($A15,"                                                                                                               O"))&lt;20,1,0)</f>
        <v>0</v>
      </c>
      <c r="L15" s="2">
        <f>IF(I15+J15+K15&gt;0,1,0)</f>
        <v>1</v>
      </c>
      <c r="M15" s="2">
        <f>IF(J15+I15=2,1,0)</f>
        <v>0</v>
      </c>
    </row>
    <row r="16" spans="1:19" x14ac:dyDescent="0.25">
      <c r="A16" s="41" t="s">
        <v>924</v>
      </c>
      <c r="B16" s="42" t="s">
        <v>1797</v>
      </c>
      <c r="C16" s="43" t="s">
        <v>919</v>
      </c>
      <c r="D16" s="43" t="s">
        <v>1798</v>
      </c>
      <c r="E16" s="42" t="s">
        <v>1799</v>
      </c>
      <c r="F16" s="51">
        <v>440427</v>
      </c>
      <c r="G16" s="10"/>
      <c r="H16" s="10"/>
      <c r="I16" s="2">
        <f>IF(FIND("W",CONCATENATE($A16,"                                                                                                                         W"))&lt;20,1,0)</f>
        <v>1</v>
      </c>
      <c r="J16" s="2">
        <f>IF(FIND("P",CONCATENATE($A16,"                                                                                                     P"))&lt;20,1,0)</f>
        <v>1</v>
      </c>
      <c r="K16" s="2">
        <f>IF(FIND("O",CONCATENATE($A16,"                                                                                                               O"))&lt;20,1,0)</f>
        <v>0</v>
      </c>
      <c r="L16" s="2">
        <f>IF(I16+J16+K16&gt;0,1,0)</f>
        <v>1</v>
      </c>
      <c r="M16" s="2">
        <f>IF(J16+I16=2,1,0)</f>
        <v>1</v>
      </c>
    </row>
    <row r="17" spans="1:19" x14ac:dyDescent="0.25">
      <c r="A17" s="41" t="s">
        <v>1</v>
      </c>
      <c r="B17" s="42" t="s">
        <v>1789</v>
      </c>
      <c r="C17" s="43" t="s">
        <v>1790</v>
      </c>
      <c r="D17" s="45" t="s">
        <v>1791</v>
      </c>
      <c r="E17" s="42" t="s">
        <v>1792</v>
      </c>
      <c r="F17" s="51">
        <v>440419</v>
      </c>
      <c r="G17" s="10"/>
      <c r="H17" s="10"/>
      <c r="I17" s="2">
        <f>IF(FIND("W",CONCATENATE($A17,"                                                                                                                         W"))&lt;20,1,0)</f>
        <v>0</v>
      </c>
      <c r="J17" s="2">
        <f>IF(FIND("P",CONCATENATE($A17,"                                                                                                     P"))&lt;20,1,0)</f>
        <v>1</v>
      </c>
      <c r="K17" s="2">
        <f>IF(FIND("O",CONCATENATE($A17,"                                                                                                               O"))&lt;20,1,0)</f>
        <v>0</v>
      </c>
      <c r="L17" s="2">
        <f>IF(I17+J17+K17&gt;0,1,0)</f>
        <v>1</v>
      </c>
      <c r="M17" s="2">
        <f>IF(J17+I17=2,1,0)</f>
        <v>0</v>
      </c>
    </row>
    <row r="18" spans="1:19" x14ac:dyDescent="0.25">
      <c r="A18" s="41" t="s">
        <v>1</v>
      </c>
      <c r="B18" s="42" t="s">
        <v>1800</v>
      </c>
      <c r="C18" s="43" t="s">
        <v>1801</v>
      </c>
      <c r="D18" s="43" t="s">
        <v>1802</v>
      </c>
      <c r="E18" s="42" t="s">
        <v>1803</v>
      </c>
      <c r="F18" s="51">
        <v>440428</v>
      </c>
      <c r="G18" s="10"/>
      <c r="H18" s="10"/>
      <c r="I18" s="2">
        <f>IF(FIND("W",CONCATENATE($A18,"                                                                                                                         W"))&lt;20,1,0)</f>
        <v>0</v>
      </c>
      <c r="J18" s="2">
        <f>IF(FIND("P",CONCATENATE($A18,"                                                                                                     P"))&lt;20,1,0)</f>
        <v>1</v>
      </c>
      <c r="K18" s="2">
        <f>IF(FIND("O",CONCATENATE($A18,"                                                                                                               O"))&lt;20,1,0)</f>
        <v>0</v>
      </c>
      <c r="L18" s="2">
        <f>IF(I18+J18+K18&gt;0,1,0)</f>
        <v>1</v>
      </c>
      <c r="M18" s="2">
        <f>IF(J18+I18=2,1,0)</f>
        <v>0</v>
      </c>
    </row>
    <row r="19" spans="1:19" x14ac:dyDescent="0.25">
      <c r="A19" s="41" t="s">
        <v>924</v>
      </c>
      <c r="B19" s="42" t="s">
        <v>2420</v>
      </c>
      <c r="C19" s="43" t="s">
        <v>2635</v>
      </c>
      <c r="D19" s="45" t="s">
        <v>2421</v>
      </c>
      <c r="E19" s="42" t="s">
        <v>2422</v>
      </c>
      <c r="F19" s="51">
        <v>440923</v>
      </c>
      <c r="G19" s="10"/>
      <c r="H19" s="10"/>
      <c r="I19" s="2">
        <f>IF(FIND("W",CONCATENATE($A19,"                                                                                                                         W"))&lt;20,1,0)</f>
        <v>1</v>
      </c>
      <c r="J19" s="2">
        <f>IF(FIND("P",CONCATENATE($A19,"                                                                                                     P"))&lt;20,1,0)</f>
        <v>1</v>
      </c>
      <c r="K19" s="2">
        <f>IF(FIND("O",CONCATENATE($A19,"                                                                                                               O"))&lt;20,1,0)</f>
        <v>0</v>
      </c>
      <c r="L19" s="2">
        <f>IF(I19+J19+K19&gt;0,1,0)</f>
        <v>1</v>
      </c>
      <c r="M19" s="2">
        <f>IF(J19+I19=2,1,0)</f>
        <v>1</v>
      </c>
    </row>
    <row r="20" spans="1:19" x14ac:dyDescent="0.25">
      <c r="A20" s="41" t="s">
        <v>924</v>
      </c>
      <c r="B20" s="42" t="s">
        <v>2423</v>
      </c>
      <c r="C20" s="43">
        <v>1851</v>
      </c>
      <c r="D20" s="43">
        <v>1924</v>
      </c>
      <c r="E20" s="42" t="s">
        <v>2424</v>
      </c>
      <c r="F20" s="51">
        <v>440924</v>
      </c>
      <c r="G20" s="10"/>
      <c r="H20" s="10"/>
      <c r="I20" s="2">
        <f>IF(FIND("W",CONCATENATE($A20,"                                                                                                                         W"))&lt;20,1,0)</f>
        <v>1</v>
      </c>
      <c r="J20" s="2">
        <f>IF(FIND("P",CONCATENATE($A20,"                                                                                                     P"))&lt;20,1,0)</f>
        <v>1</v>
      </c>
      <c r="K20" s="2">
        <f>IF(FIND("O",CONCATENATE($A20,"                                                                                                               O"))&lt;20,1,0)</f>
        <v>0</v>
      </c>
      <c r="L20" s="2">
        <f>IF(I20+J20+K20&gt;0,1,0)</f>
        <v>1</v>
      </c>
      <c r="M20" s="2">
        <f>IF(J20+I20=2,1,0)</f>
        <v>1</v>
      </c>
    </row>
    <row r="21" spans="1:19" x14ac:dyDescent="0.25">
      <c r="A21" s="41" t="s">
        <v>924</v>
      </c>
      <c r="B21" s="42" t="s">
        <v>2601</v>
      </c>
      <c r="C21" s="43" t="s">
        <v>2418</v>
      </c>
      <c r="D21" s="43" t="s">
        <v>2419</v>
      </c>
      <c r="E21" s="42" t="s">
        <v>2602</v>
      </c>
      <c r="F21" s="51">
        <v>440922</v>
      </c>
      <c r="G21" s="10"/>
      <c r="H21" s="10"/>
      <c r="I21" s="2">
        <f>IF(FIND("W",CONCATENATE($A21,"                                                                                                                         W"))&lt;20,1,0)</f>
        <v>1</v>
      </c>
      <c r="J21" s="2">
        <f>IF(FIND("P",CONCATENATE($A21,"                                                                                                     P"))&lt;20,1,0)</f>
        <v>1</v>
      </c>
      <c r="K21" s="2">
        <f>IF(FIND("O",CONCATENATE($A21,"                                                                                                               O"))&lt;20,1,0)</f>
        <v>0</v>
      </c>
      <c r="L21" s="2">
        <f>IF(I21+J21+K21&gt;0,1,0)</f>
        <v>1</v>
      </c>
      <c r="M21" s="2">
        <f>IF(J21+I21=2,1,0)</f>
        <v>1</v>
      </c>
      <c r="P21" s="2"/>
      <c r="S21" s="2"/>
    </row>
    <row r="22" spans="1:19" x14ac:dyDescent="0.25">
      <c r="A22" s="41" t="s">
        <v>1</v>
      </c>
      <c r="B22" s="42" t="s">
        <v>1494</v>
      </c>
      <c r="C22" s="43">
        <v>1885</v>
      </c>
      <c r="D22" s="43">
        <v>1965</v>
      </c>
      <c r="E22" s="42" t="s">
        <v>1495</v>
      </c>
      <c r="F22" s="51">
        <v>440093</v>
      </c>
      <c r="G22" s="10"/>
      <c r="H22" s="10"/>
      <c r="I22" s="2">
        <f>IF(FIND("W",CONCATENATE($A22,"                                                                                                                         W"))&lt;20,1,0)</f>
        <v>0</v>
      </c>
      <c r="J22" s="2">
        <f>IF(FIND("P",CONCATENATE($A22,"                                                                                                     P"))&lt;20,1,0)</f>
        <v>1</v>
      </c>
      <c r="K22" s="2">
        <f>IF(FIND("O",CONCATENATE($A22,"                                                                                                               O"))&lt;20,1,0)</f>
        <v>0</v>
      </c>
      <c r="L22" s="2">
        <f>IF(I22+J22+K22&gt;0,1,0)</f>
        <v>1</v>
      </c>
      <c r="M22" s="2">
        <f>IF(J22+I22=2,1,0)</f>
        <v>0</v>
      </c>
    </row>
    <row r="23" spans="1:19" x14ac:dyDescent="0.25">
      <c r="A23" s="41" t="s">
        <v>924</v>
      </c>
      <c r="B23" s="42" t="s">
        <v>2489</v>
      </c>
      <c r="C23" s="43" t="s">
        <v>2490</v>
      </c>
      <c r="D23" s="43" t="s">
        <v>2491</v>
      </c>
      <c r="E23" s="42" t="s">
        <v>2492</v>
      </c>
      <c r="F23" s="51">
        <v>440958</v>
      </c>
      <c r="G23" s="10"/>
      <c r="H23" s="10"/>
      <c r="I23" s="2">
        <f>IF(FIND("W",CONCATENATE($A23,"                                                                                                                         W"))&lt;20,1,0)</f>
        <v>1</v>
      </c>
      <c r="J23" s="2">
        <f>IF(FIND("P",CONCATENATE($A23,"                                                                                                     P"))&lt;20,1,0)</f>
        <v>1</v>
      </c>
      <c r="K23" s="2">
        <f>IF(FIND("O",CONCATENATE($A23,"                                                                                                               O"))&lt;20,1,0)</f>
        <v>0</v>
      </c>
      <c r="L23" s="2">
        <f>IF(I23+J23+K23&gt;0,1,0)</f>
        <v>1</v>
      </c>
      <c r="M23" s="2">
        <f>IF(J23+I23=2,1,0)</f>
        <v>1</v>
      </c>
    </row>
    <row r="24" spans="1:19" x14ac:dyDescent="0.25">
      <c r="A24" s="36" t="s">
        <v>6</v>
      </c>
      <c r="B24" s="37" t="s">
        <v>786</v>
      </c>
      <c r="C24" s="36" t="s">
        <v>830</v>
      </c>
      <c r="D24" s="36" t="s">
        <v>859</v>
      </c>
      <c r="E24" s="37" t="s">
        <v>28</v>
      </c>
      <c r="F24" s="13"/>
      <c r="G24" s="10"/>
      <c r="H24" s="10"/>
      <c r="I24" s="2">
        <f>IF(FIND("W",CONCATENATE($A24,"                                                                                                                         W"))&lt;20,1,0)</f>
        <v>1</v>
      </c>
      <c r="J24" s="2">
        <f>IF(FIND("P",CONCATENATE($A24,"                                                                                                     P"))&lt;20,1,0)</f>
        <v>0</v>
      </c>
      <c r="K24" s="2">
        <f>IF(FIND("O",CONCATENATE($A24,"                                                                                                               O"))&lt;20,1,0)</f>
        <v>0</v>
      </c>
      <c r="L24" s="2">
        <f>IF(I24+J24+K24&gt;0,1,0)</f>
        <v>1</v>
      </c>
      <c r="M24" s="2">
        <f>IF(J24+I24=2,1,0)</f>
        <v>0</v>
      </c>
    </row>
    <row r="25" spans="1:19" x14ac:dyDescent="0.25">
      <c r="A25" s="41" t="s">
        <v>1</v>
      </c>
      <c r="B25" s="42" t="s">
        <v>1944</v>
      </c>
      <c r="C25" s="43" t="s">
        <v>1945</v>
      </c>
      <c r="D25" s="45" t="s">
        <v>1946</v>
      </c>
      <c r="E25" s="42"/>
      <c r="F25" s="51">
        <v>440536</v>
      </c>
      <c r="G25" s="10"/>
      <c r="H25" s="10"/>
      <c r="I25" s="2">
        <f>IF(FIND("W",CONCATENATE($A25,"                                                                                                                         W"))&lt;20,1,0)</f>
        <v>0</v>
      </c>
      <c r="J25" s="2">
        <f>IF(FIND("P",CONCATENATE($A25,"                                                                                                     P"))&lt;20,1,0)</f>
        <v>1</v>
      </c>
      <c r="K25" s="2">
        <f>IF(FIND("O",CONCATENATE($A25,"                                                                                                               O"))&lt;20,1,0)</f>
        <v>0</v>
      </c>
      <c r="L25" s="2">
        <f>IF(I25+J25+K25&gt;0,1,0)</f>
        <v>1</v>
      </c>
      <c r="M25" s="2">
        <f>IF(J25+I25=2,1,0)</f>
        <v>0</v>
      </c>
    </row>
    <row r="26" spans="1:19" x14ac:dyDescent="0.25">
      <c r="A26" s="41" t="s">
        <v>1</v>
      </c>
      <c r="B26" s="42" t="s">
        <v>1496</v>
      </c>
      <c r="C26" s="43">
        <v>1882</v>
      </c>
      <c r="D26" s="43">
        <v>1957</v>
      </c>
      <c r="E26" s="42" t="s">
        <v>1497</v>
      </c>
      <c r="F26" s="51">
        <v>440094</v>
      </c>
      <c r="G26" s="10"/>
      <c r="H26" s="10"/>
      <c r="I26" s="2">
        <f>IF(FIND("W",CONCATENATE($A26,"                                                                                                                         W"))&lt;20,1,0)</f>
        <v>0</v>
      </c>
      <c r="J26" s="2">
        <f>IF(FIND("P",CONCATENATE($A26,"                                                                                                     P"))&lt;20,1,0)</f>
        <v>1</v>
      </c>
      <c r="K26" s="2">
        <f>IF(FIND("O",CONCATENATE($A26,"                                                                                                               O"))&lt;20,1,0)</f>
        <v>0</v>
      </c>
      <c r="L26" s="2">
        <f>IF(I26+J26+K26&gt;0,1,0)</f>
        <v>1</v>
      </c>
      <c r="M26" s="2">
        <f>IF(J26+I26=2,1,0)</f>
        <v>0</v>
      </c>
      <c r="P26" s="2"/>
      <c r="S26" s="2"/>
    </row>
    <row r="27" spans="1:19" x14ac:dyDescent="0.25">
      <c r="A27" s="41" t="s">
        <v>1</v>
      </c>
      <c r="B27" s="42" t="s">
        <v>2493</v>
      </c>
      <c r="C27" s="43">
        <v>1851</v>
      </c>
      <c r="D27" s="43">
        <v>1928</v>
      </c>
      <c r="E27" s="42" t="s">
        <v>2494</v>
      </c>
      <c r="F27" s="51">
        <v>440959</v>
      </c>
      <c r="G27" s="10"/>
      <c r="H27" s="10"/>
      <c r="I27" s="2">
        <f>IF(FIND("W",CONCATENATE($A27,"                                                                                                                         W"))&lt;20,1,0)</f>
        <v>0</v>
      </c>
      <c r="J27" s="2">
        <f>IF(FIND("P",CONCATENATE($A27,"                                                                                                     P"))&lt;20,1,0)</f>
        <v>1</v>
      </c>
      <c r="K27" s="2">
        <f>IF(FIND("O",CONCATENATE($A27,"                                                                                                               O"))&lt;20,1,0)</f>
        <v>0</v>
      </c>
      <c r="L27" s="2">
        <f>IF(I27+J27+K27&gt;0,1,0)</f>
        <v>1</v>
      </c>
      <c r="M27" s="2">
        <f>IF(J27+I27=2,1,0)</f>
        <v>0</v>
      </c>
    </row>
    <row r="28" spans="1:19" ht="15.75" x14ac:dyDescent="0.25">
      <c r="A28" s="33" t="s">
        <v>0</v>
      </c>
      <c r="B28" s="34" t="s">
        <v>32</v>
      </c>
      <c r="C28" s="35" t="s">
        <v>11</v>
      </c>
      <c r="D28" s="35" t="s">
        <v>12</v>
      </c>
      <c r="E28" s="35" t="s">
        <v>13</v>
      </c>
      <c r="F28" s="29"/>
      <c r="G28" s="29"/>
      <c r="H28" s="29"/>
      <c r="P28" s="2"/>
      <c r="S28" s="2"/>
    </row>
    <row r="29" spans="1:19" x14ac:dyDescent="0.25">
      <c r="A29" s="41" t="s">
        <v>1</v>
      </c>
      <c r="B29" s="42" t="s">
        <v>2617</v>
      </c>
      <c r="C29" s="43" t="s">
        <v>2173</v>
      </c>
      <c r="D29" s="43" t="s">
        <v>2174</v>
      </c>
      <c r="E29" s="42" t="s">
        <v>2175</v>
      </c>
      <c r="F29" s="51">
        <v>440761</v>
      </c>
      <c r="G29" s="10"/>
      <c r="H29" s="10"/>
      <c r="I29" s="2">
        <f>IF(FIND("W",CONCATENATE($A29,"                                                                                                                         W"))&lt;20,1,0)</f>
        <v>0</v>
      </c>
      <c r="J29" s="2">
        <f>IF(FIND("P",CONCATENATE($A29,"                                                                                                     P"))&lt;20,1,0)</f>
        <v>1</v>
      </c>
      <c r="K29" s="2">
        <f>IF(FIND("O",CONCATENATE($A29,"                                                                                                               O"))&lt;20,1,0)</f>
        <v>0</v>
      </c>
      <c r="L29" s="2">
        <f>IF(I29+J29+K29&gt;0,1,0)</f>
        <v>1</v>
      </c>
      <c r="M29" s="2">
        <f>IF(J29+I29=2,1,0)</f>
        <v>0</v>
      </c>
      <c r="P29" s="2"/>
      <c r="S29" s="2"/>
    </row>
    <row r="30" spans="1:19" x14ac:dyDescent="0.25">
      <c r="A30" s="41" t="s">
        <v>1</v>
      </c>
      <c r="B30" s="42" t="s">
        <v>1327</v>
      </c>
      <c r="C30" s="43">
        <v>1909</v>
      </c>
      <c r="D30" s="43">
        <v>1910</v>
      </c>
      <c r="E30" s="42" t="s">
        <v>1326</v>
      </c>
      <c r="F30" s="51">
        <v>440009</v>
      </c>
      <c r="G30" s="10"/>
      <c r="H30" s="10"/>
      <c r="I30" s="2">
        <f>IF(FIND("W",CONCATENATE($A30,"                                                                                                                         W"))&lt;20,1,0)</f>
        <v>0</v>
      </c>
      <c r="J30" s="2">
        <f>IF(FIND("P",CONCATENATE($A30,"                                                                                                     P"))&lt;20,1,0)</f>
        <v>1</v>
      </c>
      <c r="K30" s="2">
        <f>IF(FIND("O",CONCATENATE($A30,"                                                                                                               O"))&lt;20,1,0)</f>
        <v>0</v>
      </c>
      <c r="L30" s="2">
        <f>IF(I30+J30+K30&gt;0,1,0)</f>
        <v>1</v>
      </c>
      <c r="M30" s="2">
        <f>IF(J30+I30=2,1,0)</f>
        <v>0</v>
      </c>
      <c r="P30" s="2"/>
      <c r="S30" s="2"/>
    </row>
    <row r="31" spans="1:19" x14ac:dyDescent="0.25">
      <c r="A31" s="41" t="s">
        <v>1</v>
      </c>
      <c r="B31" s="42" t="s">
        <v>2164</v>
      </c>
      <c r="C31" s="43" t="s">
        <v>1787</v>
      </c>
      <c r="D31" s="43" t="s">
        <v>1787</v>
      </c>
      <c r="E31" s="42" t="s">
        <v>2165</v>
      </c>
      <c r="F31" s="51">
        <v>440742</v>
      </c>
      <c r="G31" s="10"/>
      <c r="H31" s="10"/>
      <c r="I31" s="2">
        <f>IF(FIND("W",CONCATENATE($A31,"                                                                                                                         W"))&lt;20,1,0)</f>
        <v>0</v>
      </c>
      <c r="J31" s="2">
        <f>IF(FIND("P",CONCATENATE($A31,"                                                                                                     P"))&lt;20,1,0)</f>
        <v>1</v>
      </c>
      <c r="K31" s="2">
        <f>IF(FIND("O",CONCATENATE($A31,"                                                                                                               O"))&lt;20,1,0)</f>
        <v>0</v>
      </c>
      <c r="L31" s="2">
        <f>IF(I31+J31+K31&gt;0,1,0)</f>
        <v>1</v>
      </c>
      <c r="M31" s="2">
        <f>IF(J31+I31=2,1,0)</f>
        <v>0</v>
      </c>
      <c r="P31" s="2"/>
      <c r="S31" s="2"/>
    </row>
    <row r="32" spans="1:19" x14ac:dyDescent="0.25">
      <c r="A32" s="41" t="s">
        <v>1</v>
      </c>
      <c r="B32" s="42" t="s">
        <v>1325</v>
      </c>
      <c r="C32" s="43">
        <v>1888</v>
      </c>
      <c r="D32" s="43">
        <v>1916</v>
      </c>
      <c r="E32" s="42" t="s">
        <v>1326</v>
      </c>
      <c r="F32" s="51">
        <v>440007</v>
      </c>
      <c r="G32" s="10"/>
      <c r="H32" s="10"/>
      <c r="I32" s="2">
        <f>IF(FIND("W",CONCATENATE($A32,"                                                                                                                         W"))&lt;20,1,0)</f>
        <v>0</v>
      </c>
      <c r="J32" s="2">
        <f>IF(FIND("P",CONCATENATE($A32,"                                                                                                     P"))&lt;20,1,0)</f>
        <v>1</v>
      </c>
      <c r="K32" s="2">
        <f>IF(FIND("O",CONCATENATE($A32,"                                                                                                               O"))&lt;20,1,0)</f>
        <v>0</v>
      </c>
      <c r="L32" s="2">
        <f>IF(I32+J32+K32&gt;0,1,0)</f>
        <v>1</v>
      </c>
      <c r="M32" s="2">
        <f>IF(J32+I32=2,1,0)</f>
        <v>0</v>
      </c>
      <c r="P32" s="2"/>
      <c r="S32" s="2"/>
    </row>
    <row r="33" spans="1:19" x14ac:dyDescent="0.25">
      <c r="A33" s="41" t="s">
        <v>1</v>
      </c>
      <c r="B33" s="42" t="s">
        <v>1641</v>
      </c>
      <c r="C33" s="43" t="s">
        <v>1642</v>
      </c>
      <c r="D33" s="45" t="s">
        <v>1643</v>
      </c>
      <c r="E33" s="42" t="s">
        <v>1644</v>
      </c>
      <c r="F33" s="51">
        <v>440316</v>
      </c>
      <c r="G33" s="10"/>
      <c r="H33" s="10"/>
      <c r="I33" s="2">
        <f>IF(FIND("W",CONCATENATE($A33,"                                                                                                                         W"))&lt;20,1,0)</f>
        <v>0</v>
      </c>
      <c r="J33" s="2">
        <f>IF(FIND("P",CONCATENATE($A33,"                                                                                                     P"))&lt;20,1,0)</f>
        <v>1</v>
      </c>
      <c r="K33" s="2">
        <f>IF(FIND("O",CONCATENATE($A33,"                                                                                                               O"))&lt;20,1,0)</f>
        <v>0</v>
      </c>
      <c r="L33" s="2">
        <f>IF(I33+J33+K33&gt;0,1,0)</f>
        <v>1</v>
      </c>
      <c r="M33" s="2">
        <f>IF(J33+I33=2,1,0)</f>
        <v>0</v>
      </c>
      <c r="P33" s="2"/>
      <c r="S33" s="2"/>
    </row>
    <row r="34" spans="1:19" x14ac:dyDescent="0.25">
      <c r="A34" s="41" t="s">
        <v>1</v>
      </c>
      <c r="B34" s="42" t="s">
        <v>2640</v>
      </c>
      <c r="C34" s="43" t="s">
        <v>2170</v>
      </c>
      <c r="D34" s="43" t="s">
        <v>2171</v>
      </c>
      <c r="E34" s="42" t="s">
        <v>2172</v>
      </c>
      <c r="F34" s="51">
        <v>440752</v>
      </c>
      <c r="G34" s="10"/>
      <c r="H34" s="10"/>
      <c r="I34" s="2">
        <f>IF(FIND("W",CONCATENATE($A34,"                                                                                                                         W"))&lt;20,1,0)</f>
        <v>0</v>
      </c>
      <c r="J34" s="2">
        <f>IF(FIND("P",CONCATENATE($A34,"                                                                                                     P"))&lt;20,1,0)</f>
        <v>1</v>
      </c>
      <c r="K34" s="2">
        <f>IF(FIND("O",CONCATENATE($A34,"                                                                                                               O"))&lt;20,1,0)</f>
        <v>0</v>
      </c>
      <c r="L34" s="2">
        <f>IF(I34+J34+K34&gt;0,1,0)</f>
        <v>1</v>
      </c>
      <c r="M34" s="2">
        <f>IF(J34+I34=2,1,0)</f>
        <v>0</v>
      </c>
      <c r="P34" s="2"/>
      <c r="S34" s="2"/>
    </row>
    <row r="35" spans="1:19" x14ac:dyDescent="0.25">
      <c r="A35" s="41" t="s">
        <v>1</v>
      </c>
      <c r="B35" s="42" t="s">
        <v>2162</v>
      </c>
      <c r="C35" s="43" t="s">
        <v>1787</v>
      </c>
      <c r="D35" s="43" t="s">
        <v>1787</v>
      </c>
      <c r="E35" s="42" t="s">
        <v>2163</v>
      </c>
      <c r="F35" s="51">
        <v>440741</v>
      </c>
      <c r="G35" s="10"/>
      <c r="H35" s="10"/>
      <c r="I35" s="2">
        <f>IF(FIND("W",CONCATENATE($A35,"                                                                                                                         W"))&lt;20,1,0)</f>
        <v>0</v>
      </c>
      <c r="J35" s="2">
        <f>IF(FIND("P",CONCATENATE($A35,"                                                                                                     P"))&lt;20,1,0)</f>
        <v>1</v>
      </c>
      <c r="K35" s="2">
        <f>IF(FIND("O",CONCATENATE($A35,"                                                                                                               O"))&lt;20,1,0)</f>
        <v>0</v>
      </c>
      <c r="L35" s="2">
        <f>IF(I35+J35+K35&gt;0,1,0)</f>
        <v>1</v>
      </c>
      <c r="M35" s="2">
        <f>IF(J35+I35=2,1,0)</f>
        <v>0</v>
      </c>
      <c r="P35" s="2"/>
      <c r="S35" s="2"/>
    </row>
    <row r="36" spans="1:19" x14ac:dyDescent="0.25">
      <c r="A36" s="41" t="s">
        <v>1</v>
      </c>
      <c r="B36" s="42" t="s">
        <v>1868</v>
      </c>
      <c r="C36" s="43" t="s">
        <v>1869</v>
      </c>
      <c r="D36" s="43" t="s">
        <v>1870</v>
      </c>
      <c r="E36" s="42" t="s">
        <v>1871</v>
      </c>
      <c r="F36" s="51">
        <v>440486</v>
      </c>
      <c r="G36" s="10"/>
      <c r="H36" s="10"/>
      <c r="I36" s="2">
        <f>IF(FIND("W",CONCATENATE($A36,"                                                                                                                         W"))&lt;20,1,0)</f>
        <v>0</v>
      </c>
      <c r="J36" s="2">
        <f>IF(FIND("P",CONCATENATE($A36,"                                                                                                     P"))&lt;20,1,0)</f>
        <v>1</v>
      </c>
      <c r="K36" s="2">
        <f>IF(FIND("O",CONCATENATE($A36,"                                                                                                               O"))&lt;20,1,0)</f>
        <v>0</v>
      </c>
      <c r="L36" s="2">
        <f>IF(I36+J36+K36&gt;0,1,0)</f>
        <v>1</v>
      </c>
      <c r="M36" s="2">
        <f>IF(J36+I36=2,1,0)</f>
        <v>0</v>
      </c>
      <c r="P36" s="2"/>
      <c r="S36" s="2"/>
    </row>
    <row r="37" spans="1:19" x14ac:dyDescent="0.25">
      <c r="A37" s="41" t="s">
        <v>1</v>
      </c>
      <c r="B37" s="42" t="s">
        <v>1857</v>
      </c>
      <c r="C37" s="43">
        <v>1877</v>
      </c>
      <c r="D37" s="43">
        <v>1958</v>
      </c>
      <c r="E37" s="42" t="s">
        <v>1858</v>
      </c>
      <c r="F37" s="51">
        <v>440475</v>
      </c>
      <c r="G37" s="10"/>
      <c r="H37" s="10"/>
      <c r="I37" s="2">
        <f>IF(FIND("W",CONCATENATE($A37,"                                                                                                                         W"))&lt;20,1,0)</f>
        <v>0</v>
      </c>
      <c r="J37" s="2">
        <f>IF(FIND("P",CONCATENATE($A37,"                                                                                                     P"))&lt;20,1,0)</f>
        <v>1</v>
      </c>
      <c r="K37" s="2">
        <f>IF(FIND("O",CONCATENATE($A37,"                                                                                                               O"))&lt;20,1,0)</f>
        <v>0</v>
      </c>
      <c r="L37" s="2">
        <f>IF(I37+J37+K37&gt;0,1,0)</f>
        <v>1</v>
      </c>
      <c r="M37" s="2">
        <f>IF(J37+I37=2,1,0)</f>
        <v>0</v>
      </c>
      <c r="P37" s="2"/>
      <c r="S37" s="2"/>
    </row>
    <row r="38" spans="1:19" x14ac:dyDescent="0.25">
      <c r="A38" s="41" t="s">
        <v>1</v>
      </c>
      <c r="B38" s="42" t="s">
        <v>1859</v>
      </c>
      <c r="C38" s="43">
        <v>1890</v>
      </c>
      <c r="D38" s="43">
        <v>1978</v>
      </c>
      <c r="E38" s="42" t="s">
        <v>1860</v>
      </c>
      <c r="F38" s="51">
        <v>440476</v>
      </c>
      <c r="G38" s="10"/>
      <c r="H38" s="10"/>
      <c r="I38" s="2">
        <f>IF(FIND("W",CONCATENATE($A38,"                                                                                                                         W"))&lt;20,1,0)</f>
        <v>0</v>
      </c>
      <c r="J38" s="2">
        <f>IF(FIND("P",CONCATENATE($A38,"                                                                                                     P"))&lt;20,1,0)</f>
        <v>1</v>
      </c>
      <c r="K38" s="2">
        <f>IF(FIND("O",CONCATENATE($A38,"                                                                                                               O"))&lt;20,1,0)</f>
        <v>0</v>
      </c>
      <c r="L38" s="2">
        <f>IF(I38+J38+K38&gt;0,1,0)</f>
        <v>1</v>
      </c>
      <c r="M38" s="2">
        <f>IF(J38+I38=2,1,0)</f>
        <v>0</v>
      </c>
      <c r="P38" s="2"/>
      <c r="S38" s="2"/>
    </row>
    <row r="39" spans="1:19" x14ac:dyDescent="0.25">
      <c r="A39" s="41" t="s">
        <v>1</v>
      </c>
      <c r="B39" s="42" t="s">
        <v>1321</v>
      </c>
      <c r="C39" s="43">
        <v>1864</v>
      </c>
      <c r="D39" s="43">
        <v>1942</v>
      </c>
      <c r="E39" s="42" t="s">
        <v>1322</v>
      </c>
      <c r="F39" s="51">
        <v>440008</v>
      </c>
      <c r="G39" s="10"/>
      <c r="H39" s="10"/>
      <c r="I39" s="2">
        <f>IF(FIND("W",CONCATENATE($A39,"                                                                                                                         W"))&lt;20,1,0)</f>
        <v>0</v>
      </c>
      <c r="J39" s="2">
        <f>IF(FIND("P",CONCATENATE($A39,"                                                                                                     P"))&lt;20,1,0)</f>
        <v>1</v>
      </c>
      <c r="K39" s="2">
        <f>IF(FIND("O",CONCATENATE($A39,"                                                                                                               O"))&lt;20,1,0)</f>
        <v>0</v>
      </c>
      <c r="L39" s="2">
        <f>IF(I39+J39+K39&gt;0,1,0)</f>
        <v>1</v>
      </c>
      <c r="M39" s="2">
        <f>IF(J39+I39=2,1,0)</f>
        <v>0</v>
      </c>
      <c r="P39" s="2"/>
      <c r="S39" s="2"/>
    </row>
    <row r="40" spans="1:19" x14ac:dyDescent="0.25">
      <c r="A40" s="41" t="s">
        <v>1</v>
      </c>
      <c r="B40" s="42" t="s">
        <v>1321</v>
      </c>
      <c r="C40" s="43" t="s">
        <v>1833</v>
      </c>
      <c r="D40" s="45" t="s">
        <v>1834</v>
      </c>
      <c r="E40" s="42" t="s">
        <v>1835</v>
      </c>
      <c r="F40" s="51">
        <v>440448</v>
      </c>
      <c r="G40" s="10"/>
      <c r="H40" s="10"/>
      <c r="I40" s="2">
        <f>IF(FIND("W",CONCATENATE($A40,"                                                                                                                         W"))&lt;20,1,0)</f>
        <v>0</v>
      </c>
      <c r="J40" s="2">
        <f>IF(FIND("P",CONCATENATE($A40,"                                                                                                     P"))&lt;20,1,0)</f>
        <v>1</v>
      </c>
      <c r="K40" s="2">
        <f>IF(FIND("O",CONCATENATE($A40,"                                                                                                               O"))&lt;20,1,0)</f>
        <v>0</v>
      </c>
      <c r="L40" s="2">
        <f>IF(I40+J40+K40&gt;0,1,0)</f>
        <v>1</v>
      </c>
      <c r="M40" s="2">
        <f>IF(J40+I40=2,1,0)</f>
        <v>0</v>
      </c>
      <c r="P40" s="2"/>
      <c r="S40" s="2"/>
    </row>
    <row r="41" spans="1:19" x14ac:dyDescent="0.25">
      <c r="A41" s="41" t="s">
        <v>813</v>
      </c>
      <c r="B41" s="42" t="s">
        <v>1320</v>
      </c>
      <c r="C41" s="43"/>
      <c r="D41" s="43"/>
      <c r="E41" s="42"/>
      <c r="F41" s="51">
        <v>440005</v>
      </c>
      <c r="G41" s="10"/>
      <c r="H41" s="10"/>
      <c r="I41" s="2">
        <f>IF(FIND("W",CONCATENATE($A41,"                                                                                                                         W"))&lt;20,1,0)</f>
        <v>0</v>
      </c>
      <c r="J41" s="2">
        <f>IF(FIND("P",CONCATENATE($A41,"                                                                                                     P"))&lt;20,1,0)</f>
        <v>0</v>
      </c>
      <c r="K41" s="2">
        <f>IF(FIND("O",CONCATENATE($A41,"                                                                                                               O"))&lt;20,1,0)</f>
        <v>0</v>
      </c>
      <c r="L41" s="2">
        <f>IF(I41+J41+K41&gt;0,1,0)</f>
        <v>0</v>
      </c>
      <c r="M41" s="2">
        <f>IF(J41+I41=2,1,0)</f>
        <v>0</v>
      </c>
      <c r="P41" s="2"/>
      <c r="S41" s="2"/>
    </row>
    <row r="42" spans="1:19" x14ac:dyDescent="0.25">
      <c r="A42" s="41" t="s">
        <v>1</v>
      </c>
      <c r="B42" s="42" t="s">
        <v>1829</v>
      </c>
      <c r="C42" s="43" t="s">
        <v>1830</v>
      </c>
      <c r="D42" s="43" t="s">
        <v>1831</v>
      </c>
      <c r="E42" s="42" t="s">
        <v>1832</v>
      </c>
      <c r="F42" s="51">
        <v>440447</v>
      </c>
      <c r="G42" s="10"/>
      <c r="H42" s="10"/>
      <c r="I42" s="2">
        <f>IF(FIND("W",CONCATENATE($A42,"                                                                                                                         W"))&lt;20,1,0)</f>
        <v>0</v>
      </c>
      <c r="J42" s="2">
        <f>IF(FIND("P",CONCATENATE($A42,"                                                                                                     P"))&lt;20,1,0)</f>
        <v>1</v>
      </c>
      <c r="K42" s="2">
        <f>IF(FIND("O",CONCATENATE($A42,"                                                                                                               O"))&lt;20,1,0)</f>
        <v>0</v>
      </c>
      <c r="L42" s="2">
        <f>IF(I42+J42+K42&gt;0,1,0)</f>
        <v>1</v>
      </c>
      <c r="M42" s="2">
        <f>IF(J42+I42=2,1,0)</f>
        <v>0</v>
      </c>
      <c r="P42" s="2"/>
      <c r="S42" s="2"/>
    </row>
    <row r="43" spans="1:19" x14ac:dyDescent="0.25">
      <c r="A43" s="41" t="s">
        <v>1</v>
      </c>
      <c r="B43" s="42" t="s">
        <v>2176</v>
      </c>
      <c r="C43" s="43" t="s">
        <v>2177</v>
      </c>
      <c r="D43" s="43" t="s">
        <v>2178</v>
      </c>
      <c r="E43" s="42" t="s">
        <v>2175</v>
      </c>
      <c r="F43" s="51">
        <v>440764</v>
      </c>
      <c r="G43" s="10"/>
      <c r="H43" s="10"/>
      <c r="I43" s="2">
        <f>IF(FIND("W",CONCATENATE($A43,"                                                                                                                         W"))&lt;20,1,0)</f>
        <v>0</v>
      </c>
      <c r="J43" s="2">
        <f>IF(FIND("P",CONCATENATE($A43,"                                                                                                     P"))&lt;20,1,0)</f>
        <v>1</v>
      </c>
      <c r="K43" s="2">
        <f>IF(FIND("O",CONCATENATE($A43,"                                                                                                               O"))&lt;20,1,0)</f>
        <v>0</v>
      </c>
      <c r="L43" s="2">
        <f>IF(I43+J43+K43&gt;0,1,0)</f>
        <v>1</v>
      </c>
      <c r="M43" s="2">
        <f>IF(J43+I43=2,1,0)</f>
        <v>0</v>
      </c>
      <c r="P43" s="2"/>
      <c r="S43" s="2"/>
    </row>
    <row r="44" spans="1:19" x14ac:dyDescent="0.25">
      <c r="A44" s="41" t="s">
        <v>1</v>
      </c>
      <c r="B44" s="42" t="s">
        <v>1645</v>
      </c>
      <c r="C44" s="43" t="s">
        <v>1646</v>
      </c>
      <c r="D44" s="43" t="s">
        <v>1647</v>
      </c>
      <c r="E44" s="42" t="s">
        <v>1648</v>
      </c>
      <c r="F44" s="51">
        <v>440317</v>
      </c>
      <c r="G44" s="10"/>
      <c r="H44" s="10"/>
      <c r="I44" s="2">
        <f>IF(FIND("W",CONCATENATE($A44,"                                                                                                                         W"))&lt;20,1,0)</f>
        <v>0</v>
      </c>
      <c r="J44" s="2">
        <f>IF(FIND("P",CONCATENATE($A44,"                                                                                                     P"))&lt;20,1,0)</f>
        <v>1</v>
      </c>
      <c r="K44" s="2">
        <f>IF(FIND("O",CONCATENATE($A44,"                                                                                                               O"))&lt;20,1,0)</f>
        <v>0</v>
      </c>
      <c r="L44" s="2">
        <f>IF(I44+J44+K44&gt;0,1,0)</f>
        <v>1</v>
      </c>
      <c r="M44" s="2">
        <f>IF(J44+I44=2,1,0)</f>
        <v>0</v>
      </c>
      <c r="P44" s="2"/>
      <c r="S44" s="2"/>
    </row>
    <row r="45" spans="1:19" x14ac:dyDescent="0.25">
      <c r="A45" s="41" t="s">
        <v>1</v>
      </c>
      <c r="B45" s="42" t="s">
        <v>1168</v>
      </c>
      <c r="C45" s="43" t="s">
        <v>1169</v>
      </c>
      <c r="D45" s="43" t="s">
        <v>1170</v>
      </c>
      <c r="E45" s="42" t="s">
        <v>1171</v>
      </c>
      <c r="F45" s="51">
        <v>439938</v>
      </c>
      <c r="G45" s="10"/>
      <c r="H45" s="10"/>
      <c r="I45" s="2">
        <f>IF(FIND("W",CONCATENATE($A45,"                                                                                                                         W"))&lt;20,1,0)</f>
        <v>0</v>
      </c>
      <c r="J45" s="2">
        <f>IF(FIND("P",CONCATENATE($A45,"                                                                                                     P"))&lt;20,1,0)</f>
        <v>1</v>
      </c>
      <c r="K45" s="2">
        <f>IF(FIND("O",CONCATENATE($A45,"                                                                                                               O"))&lt;20,1,0)</f>
        <v>0</v>
      </c>
      <c r="L45" s="2">
        <f>IF(I45+J45+K45&gt;0,1,0)</f>
        <v>1</v>
      </c>
      <c r="M45" s="2">
        <f>IF(J45+I45=2,1,0)</f>
        <v>0</v>
      </c>
      <c r="P45" s="2"/>
      <c r="S45" s="2"/>
    </row>
    <row r="46" spans="1:19" x14ac:dyDescent="0.25">
      <c r="A46" s="41" t="s">
        <v>1</v>
      </c>
      <c r="B46" s="42" t="s">
        <v>1862</v>
      </c>
      <c r="C46" s="43" t="s">
        <v>2636</v>
      </c>
      <c r="D46" s="43" t="s">
        <v>1863</v>
      </c>
      <c r="E46" s="42" t="s">
        <v>1864</v>
      </c>
      <c r="F46" s="51">
        <v>440482</v>
      </c>
      <c r="G46" s="10"/>
      <c r="H46" s="10"/>
      <c r="I46" s="2">
        <f>IF(FIND("W",CONCATENATE($A46,"                                                                                                                         W"))&lt;20,1,0)</f>
        <v>0</v>
      </c>
      <c r="J46" s="2">
        <f>IF(FIND("P",CONCATENATE($A46,"                                                                                                     P"))&lt;20,1,0)</f>
        <v>1</v>
      </c>
      <c r="K46" s="2">
        <f>IF(FIND("O",CONCATENATE($A46,"                                                                                                               O"))&lt;20,1,0)</f>
        <v>0</v>
      </c>
      <c r="L46" s="2">
        <f>IF(I46+J46+K46&gt;0,1,0)</f>
        <v>1</v>
      </c>
      <c r="M46" s="2">
        <f>IF(J46+I46=2,1,0)</f>
        <v>0</v>
      </c>
      <c r="P46" s="2"/>
      <c r="S46" s="2"/>
    </row>
    <row r="47" spans="1:19" x14ac:dyDescent="0.25">
      <c r="A47" s="41" t="s">
        <v>1</v>
      </c>
      <c r="B47" s="42" t="s">
        <v>1328</v>
      </c>
      <c r="C47" s="43">
        <v>1921</v>
      </c>
      <c r="D47" s="43">
        <v>1921</v>
      </c>
      <c r="E47" s="42" t="s">
        <v>1326</v>
      </c>
      <c r="F47" s="51">
        <v>440010</v>
      </c>
      <c r="G47" s="10"/>
      <c r="H47" s="10"/>
      <c r="I47" s="2">
        <f>IF(FIND("W",CONCATENATE($A47,"                                                                                                                         W"))&lt;20,1,0)</f>
        <v>0</v>
      </c>
      <c r="J47" s="2">
        <f>IF(FIND("P",CONCATENATE($A47,"                                                                                                     P"))&lt;20,1,0)</f>
        <v>1</v>
      </c>
      <c r="K47" s="2">
        <f>IF(FIND("O",CONCATENATE($A47,"                                                                                                               O"))&lt;20,1,0)</f>
        <v>0</v>
      </c>
      <c r="L47" s="2">
        <f>IF(I47+J47+K47&gt;0,1,0)</f>
        <v>1</v>
      </c>
      <c r="M47" s="2">
        <f>IF(J47+I47=2,1,0)</f>
        <v>0</v>
      </c>
      <c r="P47" s="2"/>
      <c r="S47" s="2"/>
    </row>
    <row r="48" spans="1:19" x14ac:dyDescent="0.25">
      <c r="A48" s="41" t="s">
        <v>813</v>
      </c>
      <c r="B48" s="42" t="s">
        <v>1861</v>
      </c>
      <c r="C48" s="43"/>
      <c r="D48" s="43"/>
      <c r="E48" s="42"/>
      <c r="F48" s="51">
        <v>440480</v>
      </c>
      <c r="G48" s="10"/>
      <c r="H48" s="10"/>
      <c r="I48" s="2">
        <f>IF(FIND("W",CONCATENATE($A48,"                                                                                                                         W"))&lt;20,1,0)</f>
        <v>0</v>
      </c>
      <c r="J48" s="2">
        <f>IF(FIND("P",CONCATENATE($A48,"                                                                                                     P"))&lt;20,1,0)</f>
        <v>0</v>
      </c>
      <c r="K48" s="2">
        <f>IF(FIND("O",CONCATENATE($A48,"                                                                                                               O"))&lt;20,1,0)</f>
        <v>0</v>
      </c>
      <c r="L48" s="2">
        <f>IF(I48+J48+K48&gt;0,1,0)</f>
        <v>0</v>
      </c>
      <c r="M48" s="2">
        <f>IF(J48+I48=2,1,0)</f>
        <v>0</v>
      </c>
      <c r="P48" s="2"/>
      <c r="S48" s="2"/>
    </row>
    <row r="49" spans="1:19" x14ac:dyDescent="0.25">
      <c r="A49" s="41" t="s">
        <v>1</v>
      </c>
      <c r="B49" s="42" t="s">
        <v>1721</v>
      </c>
      <c r="C49" s="43" t="s">
        <v>1722</v>
      </c>
      <c r="D49" s="45" t="s">
        <v>1723</v>
      </c>
      <c r="E49" s="42" t="s">
        <v>1724</v>
      </c>
      <c r="F49" s="40">
        <v>440372</v>
      </c>
      <c r="G49" s="10"/>
      <c r="H49" s="10"/>
      <c r="I49" s="2">
        <f>IF(FIND("W",CONCATENATE($A49,"                                                                                                                         W"))&lt;20,1,0)</f>
        <v>0</v>
      </c>
      <c r="J49" s="2">
        <f>IF(FIND("P",CONCATENATE($A49,"                                                                                                     P"))&lt;20,1,0)</f>
        <v>1</v>
      </c>
      <c r="K49" s="2">
        <f>IF(FIND("O",CONCATENATE($A49,"                                                                                                               O"))&lt;20,1,0)</f>
        <v>0</v>
      </c>
      <c r="L49" s="2">
        <f>IF(I49+J49+K49&gt;0,1,0)</f>
        <v>1</v>
      </c>
      <c r="M49" s="2">
        <f>IF(J49+I49=2,1,0)</f>
        <v>0</v>
      </c>
      <c r="P49" s="2"/>
      <c r="S49" s="2"/>
    </row>
    <row r="50" spans="1:19" x14ac:dyDescent="0.25">
      <c r="A50" s="41" t="s">
        <v>1</v>
      </c>
      <c r="B50" s="42" t="s">
        <v>1721</v>
      </c>
      <c r="C50" s="43" t="s">
        <v>1865</v>
      </c>
      <c r="D50" s="45" t="s">
        <v>1866</v>
      </c>
      <c r="E50" s="42" t="s">
        <v>1867</v>
      </c>
      <c r="F50" s="51">
        <v>440483</v>
      </c>
      <c r="G50" s="10"/>
      <c r="H50" s="10"/>
      <c r="I50" s="2">
        <f>IF(FIND("W",CONCATENATE($A50,"                                                                                                                         W"))&lt;20,1,0)</f>
        <v>0</v>
      </c>
      <c r="J50" s="2">
        <f>IF(FIND("P",CONCATENATE($A50,"                                                                                                     P"))&lt;20,1,0)</f>
        <v>1</v>
      </c>
      <c r="K50" s="2">
        <f>IF(FIND("O",CONCATENATE($A50,"                                                                                                               O"))&lt;20,1,0)</f>
        <v>0</v>
      </c>
      <c r="L50" s="2">
        <f>IF(I50+J50+K50&gt;0,1,0)</f>
        <v>1</v>
      </c>
      <c r="M50" s="2">
        <f>IF(J50+I50=2,1,0)</f>
        <v>0</v>
      </c>
      <c r="P50" s="2"/>
      <c r="S50" s="2"/>
    </row>
    <row r="51" spans="1:19" x14ac:dyDescent="0.25">
      <c r="A51" s="41" t="s">
        <v>1</v>
      </c>
      <c r="B51" s="42" t="s">
        <v>1717</v>
      </c>
      <c r="C51" s="43" t="s">
        <v>1718</v>
      </c>
      <c r="D51" s="43" t="s">
        <v>1719</v>
      </c>
      <c r="E51" s="42" t="s">
        <v>1720</v>
      </c>
      <c r="F51" s="51">
        <v>440371</v>
      </c>
      <c r="G51" s="10"/>
      <c r="H51" s="10"/>
      <c r="I51" s="2">
        <f>IF(FIND("W",CONCATENATE($A51,"                                                                                                                         W"))&lt;20,1,0)</f>
        <v>0</v>
      </c>
      <c r="J51" s="2">
        <f>IF(FIND("P",CONCATENATE($A51,"                                                                                                     P"))&lt;20,1,0)</f>
        <v>1</v>
      </c>
      <c r="K51" s="2">
        <f>IF(FIND("O",CONCATENATE($A51,"                                                                                                               O"))&lt;20,1,0)</f>
        <v>0</v>
      </c>
      <c r="L51" s="2">
        <f>IF(I51+J51+K51&gt;0,1,0)</f>
        <v>1</v>
      </c>
      <c r="M51" s="2">
        <f>IF(J51+I51=2,1,0)</f>
        <v>0</v>
      </c>
      <c r="P51" s="2"/>
      <c r="S51" s="2"/>
    </row>
    <row r="52" spans="1:19" x14ac:dyDescent="0.25">
      <c r="A52" s="41" t="s">
        <v>1</v>
      </c>
      <c r="B52" s="42" t="s">
        <v>1725</v>
      </c>
      <c r="C52" s="43" t="s">
        <v>1726</v>
      </c>
      <c r="D52" s="43" t="s">
        <v>1727</v>
      </c>
      <c r="E52" s="42" t="s">
        <v>1728</v>
      </c>
      <c r="F52" s="51">
        <v>440373</v>
      </c>
      <c r="G52" s="10"/>
      <c r="H52" s="10"/>
      <c r="I52" s="2">
        <f>IF(FIND("W",CONCATENATE($A52,"                                                                                                                         W"))&lt;20,1,0)</f>
        <v>0</v>
      </c>
      <c r="J52" s="2">
        <f>IF(FIND("P",CONCATENATE($A52,"                                                                                                     P"))&lt;20,1,0)</f>
        <v>1</v>
      </c>
      <c r="K52" s="2">
        <f>IF(FIND("O",CONCATENATE($A52,"                                                                                                               O"))&lt;20,1,0)</f>
        <v>0</v>
      </c>
      <c r="L52" s="2">
        <f>IF(I52+J52+K52&gt;0,1,0)</f>
        <v>1</v>
      </c>
      <c r="M52" s="2">
        <f>IF(J52+I52=2,1,0)</f>
        <v>0</v>
      </c>
      <c r="P52" s="2"/>
      <c r="S52" s="2"/>
    </row>
    <row r="53" spans="1:19" x14ac:dyDescent="0.25">
      <c r="A53" s="41" t="s">
        <v>1</v>
      </c>
      <c r="B53" s="42" t="s">
        <v>2166</v>
      </c>
      <c r="C53" s="43" t="s">
        <v>2167</v>
      </c>
      <c r="D53" s="43" t="s">
        <v>2168</v>
      </c>
      <c r="E53" s="42" t="s">
        <v>2169</v>
      </c>
      <c r="F53" s="51">
        <v>440747</v>
      </c>
      <c r="G53" s="10"/>
      <c r="H53" s="10"/>
      <c r="I53" s="2">
        <f>IF(FIND("W",CONCATENATE($A53,"                                                                                                                         W"))&lt;20,1,0)</f>
        <v>0</v>
      </c>
      <c r="J53" s="2">
        <f>IF(FIND("P",CONCATENATE($A53,"                                                                                                     P"))&lt;20,1,0)</f>
        <v>1</v>
      </c>
      <c r="K53" s="2">
        <f>IF(FIND("O",CONCATENATE($A53,"                                                                                                               O"))&lt;20,1,0)</f>
        <v>0</v>
      </c>
      <c r="L53" s="2">
        <f>IF(I53+J53+K53&gt;0,1,0)</f>
        <v>1</v>
      </c>
      <c r="M53" s="2">
        <f>IF(J53+I53=2,1,0)</f>
        <v>0</v>
      </c>
      <c r="P53" s="2"/>
      <c r="S53" s="2"/>
    </row>
    <row r="54" spans="1:19" x14ac:dyDescent="0.25">
      <c r="A54" s="48" t="s">
        <v>1</v>
      </c>
      <c r="B54" s="49" t="s">
        <v>1323</v>
      </c>
      <c r="C54" s="50">
        <v>1866</v>
      </c>
      <c r="D54" s="50">
        <v>1929</v>
      </c>
      <c r="E54" s="49" t="s">
        <v>1324</v>
      </c>
      <c r="F54" s="51">
        <v>440006</v>
      </c>
      <c r="G54" s="10"/>
      <c r="H54" s="10"/>
      <c r="I54" s="2">
        <f>IF(FIND("W",CONCATENATE($A54,"                                                                                                                         W"))&lt;20,1,0)</f>
        <v>0</v>
      </c>
      <c r="J54" s="2">
        <f>IF(FIND("P",CONCATENATE($A54,"                                                                                                     P"))&lt;20,1,0)</f>
        <v>1</v>
      </c>
      <c r="K54" s="2">
        <f>IF(FIND("O",CONCATENATE($A54,"                                                                                                               O"))&lt;20,1,0)</f>
        <v>0</v>
      </c>
      <c r="L54" s="2">
        <f>IF(I54+J54+K54&gt;0,1,0)</f>
        <v>1</v>
      </c>
      <c r="M54" s="2">
        <f>IF(J54+I54=2,1,0)</f>
        <v>0</v>
      </c>
      <c r="P54" s="2"/>
      <c r="S54" s="2"/>
    </row>
    <row r="55" spans="1:19" x14ac:dyDescent="0.25">
      <c r="A55" s="41" t="s">
        <v>1</v>
      </c>
      <c r="B55" s="42" t="s">
        <v>1637</v>
      </c>
      <c r="C55" s="43" t="s">
        <v>1638</v>
      </c>
      <c r="D55" s="43" t="s">
        <v>1639</v>
      </c>
      <c r="E55" s="42" t="s">
        <v>1640</v>
      </c>
      <c r="F55" s="43">
        <v>440315</v>
      </c>
      <c r="G55" s="10"/>
      <c r="H55" s="10"/>
      <c r="I55" s="2">
        <f>IF(FIND("W",CONCATENATE($A55,"                                                                                                                         W"))&lt;20,1,0)</f>
        <v>0</v>
      </c>
      <c r="J55" s="2">
        <f>IF(FIND("P",CONCATENATE($A55,"                                                                                                     P"))&lt;20,1,0)</f>
        <v>1</v>
      </c>
      <c r="K55" s="2">
        <f>IF(FIND("O",CONCATENATE($A55,"                                                                                                               O"))&lt;20,1,0)</f>
        <v>0</v>
      </c>
      <c r="L55" s="2">
        <f>IF(I55+J55+K55&gt;0,1,0)</f>
        <v>1</v>
      </c>
      <c r="M55" s="2">
        <f>IF(J55+I55=2,1,0)</f>
        <v>0</v>
      </c>
      <c r="P55" s="2"/>
      <c r="S55" s="2"/>
    </row>
    <row r="56" spans="1:19" x14ac:dyDescent="0.25">
      <c r="A56" s="41" t="s">
        <v>1</v>
      </c>
      <c r="B56" s="42" t="s">
        <v>2524</v>
      </c>
      <c r="C56" s="43" t="s">
        <v>2525</v>
      </c>
      <c r="D56" s="43" t="s">
        <v>2526</v>
      </c>
      <c r="E56" s="42" t="s">
        <v>2527</v>
      </c>
      <c r="F56" s="43">
        <v>440973</v>
      </c>
      <c r="G56" s="10"/>
      <c r="H56" s="10"/>
      <c r="I56" s="2">
        <f>IF(FIND("W",CONCATENATE($A56,"                                                                                                                         W"))&lt;20,1,0)</f>
        <v>0</v>
      </c>
      <c r="J56" s="2">
        <f>IF(FIND("P",CONCATENATE($A56,"                                                                                                     P"))&lt;20,1,0)</f>
        <v>1</v>
      </c>
      <c r="K56" s="2">
        <f>IF(FIND("O",CONCATENATE($A56,"                                                                                                               O"))&lt;20,1,0)</f>
        <v>0</v>
      </c>
      <c r="L56" s="2">
        <f>IF(I56+J56+K56&gt;0,1,0)</f>
        <v>1</v>
      </c>
      <c r="M56" s="2">
        <f>IF(J56+I56=2,1,0)</f>
        <v>0</v>
      </c>
      <c r="P56" s="2"/>
      <c r="S56" s="2"/>
    </row>
    <row r="57" spans="1:19" x14ac:dyDescent="0.25">
      <c r="A57" s="41" t="s">
        <v>1</v>
      </c>
      <c r="B57" s="42" t="s">
        <v>2520</v>
      </c>
      <c r="C57" s="43" t="s">
        <v>2521</v>
      </c>
      <c r="D57" s="45" t="s">
        <v>2522</v>
      </c>
      <c r="E57" s="42" t="s">
        <v>2523</v>
      </c>
      <c r="F57" s="43">
        <v>440972</v>
      </c>
      <c r="G57" s="10"/>
      <c r="H57" s="10"/>
      <c r="I57" s="2">
        <f>IF(FIND("W",CONCATENATE($A57,"                                                                                                                         W"))&lt;20,1,0)</f>
        <v>0</v>
      </c>
      <c r="J57" s="2">
        <f>IF(FIND("P",CONCATENATE($A57,"                                                                                                     P"))&lt;20,1,0)</f>
        <v>1</v>
      </c>
      <c r="K57" s="2">
        <f>IF(FIND("O",CONCATENATE($A57,"                                                                                                               O"))&lt;20,1,0)</f>
        <v>0</v>
      </c>
      <c r="L57" s="2">
        <f>IF(I57+J57+K57&gt;0,1,0)</f>
        <v>1</v>
      </c>
      <c r="M57" s="2">
        <f>IF(J57+I57=2,1,0)</f>
        <v>0</v>
      </c>
      <c r="P57" s="2"/>
      <c r="S57" s="2"/>
    </row>
    <row r="58" spans="1:19" x14ac:dyDescent="0.25">
      <c r="A58" s="41" t="s">
        <v>1</v>
      </c>
      <c r="B58" s="42" t="s">
        <v>2516</v>
      </c>
      <c r="C58" s="43" t="s">
        <v>2517</v>
      </c>
      <c r="D58" s="43" t="s">
        <v>2518</v>
      </c>
      <c r="E58" s="42" t="s">
        <v>2519</v>
      </c>
      <c r="F58" s="43">
        <v>440971</v>
      </c>
      <c r="G58" s="10"/>
      <c r="H58" s="10"/>
      <c r="I58" s="2">
        <f>IF(FIND("W",CONCATENATE($A58,"                                                                                                                         W"))&lt;20,1,0)</f>
        <v>0</v>
      </c>
      <c r="J58" s="2">
        <f>IF(FIND("P",CONCATENATE($A58,"                                                                                                     P"))&lt;20,1,0)</f>
        <v>1</v>
      </c>
      <c r="K58" s="2">
        <f>IF(FIND("O",CONCATENATE($A58,"                                                                                                               O"))&lt;20,1,0)</f>
        <v>0</v>
      </c>
      <c r="L58" s="2">
        <f>IF(I58+J58+K58&gt;0,1,0)</f>
        <v>1</v>
      </c>
      <c r="M58" s="2">
        <f>IF(J58+I58=2,1,0)</f>
        <v>0</v>
      </c>
      <c r="P58" s="2"/>
      <c r="S58" s="2"/>
    </row>
    <row r="59" spans="1:19" x14ac:dyDescent="0.25">
      <c r="A59" s="41" t="s">
        <v>1</v>
      </c>
      <c r="B59" s="42" t="s">
        <v>1806</v>
      </c>
      <c r="C59" s="43"/>
      <c r="D59" s="43">
        <v>1950</v>
      </c>
      <c r="E59" s="47" t="s">
        <v>1807</v>
      </c>
      <c r="F59" s="43">
        <v>447969</v>
      </c>
      <c r="G59" s="10"/>
      <c r="H59" s="10"/>
      <c r="I59" s="2">
        <f>IF(FIND("W",CONCATENATE($A59,"                                                                                                                         W"))&lt;20,1,0)</f>
        <v>0</v>
      </c>
      <c r="J59" s="2">
        <f>IF(FIND("P",CONCATENATE($A59,"                                                                                                     P"))&lt;20,1,0)</f>
        <v>1</v>
      </c>
      <c r="K59" s="2">
        <f>IF(FIND("O",CONCATENATE($A59,"                                                                                                               O"))&lt;20,1,0)</f>
        <v>0</v>
      </c>
      <c r="L59" s="2">
        <f>IF(I59+J59+K59&gt;0,1,0)</f>
        <v>1</v>
      </c>
      <c r="M59" s="2">
        <f>IF(J59+I59=2,1,0)</f>
        <v>0</v>
      </c>
      <c r="P59" s="2"/>
      <c r="S59" s="2"/>
    </row>
    <row r="60" spans="1:19" x14ac:dyDescent="0.25">
      <c r="A60" s="41" t="s">
        <v>1</v>
      </c>
      <c r="B60" s="42" t="s">
        <v>1982</v>
      </c>
      <c r="C60" s="43">
        <v>1879</v>
      </c>
      <c r="D60" s="43">
        <v>1908</v>
      </c>
      <c r="E60" s="42"/>
      <c r="F60" s="43">
        <v>440553</v>
      </c>
      <c r="G60" s="10"/>
      <c r="H60" s="10"/>
      <c r="I60" s="2">
        <f>IF(FIND("W",CONCATENATE($A60,"                                                                                                                         W"))&lt;20,1,0)</f>
        <v>0</v>
      </c>
      <c r="J60" s="2">
        <f>IF(FIND("P",CONCATENATE($A60,"                                                                                                     P"))&lt;20,1,0)</f>
        <v>1</v>
      </c>
      <c r="K60" s="2">
        <f>IF(FIND("O",CONCATENATE($A60,"                                                                                                               O"))&lt;20,1,0)</f>
        <v>0</v>
      </c>
      <c r="L60" s="2">
        <f>IF(I60+J60+K60&gt;0,1,0)</f>
        <v>1</v>
      </c>
      <c r="M60" s="2">
        <f>IF(J60+I60=2,1,0)</f>
        <v>0</v>
      </c>
      <c r="P60" s="2"/>
      <c r="S60" s="2"/>
    </row>
    <row r="61" spans="1:19" x14ac:dyDescent="0.25">
      <c r="A61" s="41" t="s">
        <v>1</v>
      </c>
      <c r="B61" s="42" t="s">
        <v>2381</v>
      </c>
      <c r="C61" s="43" t="s">
        <v>2382</v>
      </c>
      <c r="D61" s="43" t="s">
        <v>2383</v>
      </c>
      <c r="E61" s="42" t="s">
        <v>2384</v>
      </c>
      <c r="F61" s="43">
        <v>440908</v>
      </c>
      <c r="G61" s="10"/>
      <c r="H61" s="10"/>
      <c r="I61" s="2">
        <f>IF(FIND("W",CONCATENATE($A61,"                                                                                                                         W"))&lt;20,1,0)</f>
        <v>0</v>
      </c>
      <c r="J61" s="2">
        <f>IF(FIND("P",CONCATENATE($A61,"                                                                                                     P"))&lt;20,1,0)</f>
        <v>1</v>
      </c>
      <c r="K61" s="2">
        <f>IF(FIND("O",CONCATENATE($A61,"                                                                                                               O"))&lt;20,1,0)</f>
        <v>0</v>
      </c>
      <c r="L61" s="2">
        <f>IF(I61+J61+K61&gt;0,1,0)</f>
        <v>1</v>
      </c>
      <c r="M61" s="2">
        <f>IF(J61+I61=2,1,0)</f>
        <v>0</v>
      </c>
      <c r="P61" s="2"/>
      <c r="S61" s="2"/>
    </row>
    <row r="62" spans="1:19" ht="30" x14ac:dyDescent="0.25">
      <c r="A62" s="41" t="s">
        <v>1</v>
      </c>
      <c r="B62" s="42" t="s">
        <v>2637</v>
      </c>
      <c r="C62" s="43" t="s">
        <v>2379</v>
      </c>
      <c r="D62" s="43" t="s">
        <v>2380</v>
      </c>
      <c r="E62" s="42" t="s">
        <v>2638</v>
      </c>
      <c r="F62" s="43">
        <v>440907</v>
      </c>
      <c r="G62" s="10"/>
      <c r="H62" s="10"/>
      <c r="I62" s="2">
        <f>IF(FIND("W",CONCATENATE($A62,"                                                                                                                         W"))&lt;20,1,0)</f>
        <v>0</v>
      </c>
      <c r="J62" s="2">
        <f>IF(FIND("P",CONCATENATE($A62,"                                                                                                     P"))&lt;20,1,0)</f>
        <v>1</v>
      </c>
      <c r="K62" s="2">
        <f>IF(FIND("O",CONCATENATE($A62,"                                                                                                               O"))&lt;20,1,0)</f>
        <v>0</v>
      </c>
      <c r="L62" s="2">
        <f>IF(I62+J62+K62&gt;0,1,0)</f>
        <v>1</v>
      </c>
      <c r="M62" s="2">
        <f>IF(J62+I62=2,1,0)</f>
        <v>0</v>
      </c>
      <c r="P62" s="2"/>
      <c r="S62" s="2"/>
    </row>
    <row r="63" spans="1:19" x14ac:dyDescent="0.25">
      <c r="A63" s="41" t="s">
        <v>1</v>
      </c>
      <c r="B63" s="42" t="s">
        <v>2235</v>
      </c>
      <c r="C63" s="43" t="s">
        <v>2236</v>
      </c>
      <c r="D63" s="45" t="s">
        <v>2237</v>
      </c>
      <c r="E63" s="42"/>
      <c r="F63" s="43">
        <v>440828</v>
      </c>
      <c r="G63" s="10"/>
      <c r="H63" s="10"/>
      <c r="I63" s="2">
        <f>IF(FIND("W",CONCATENATE($A63,"                                                                                                                         W"))&lt;20,1,0)</f>
        <v>0</v>
      </c>
      <c r="J63" s="2">
        <f>IF(FIND("P",CONCATENATE($A63,"                                                                                                     P"))&lt;20,1,0)</f>
        <v>1</v>
      </c>
      <c r="K63" s="2">
        <f>IF(FIND("O",CONCATENATE($A63,"                                                                                                               O"))&lt;20,1,0)</f>
        <v>0</v>
      </c>
      <c r="L63" s="2">
        <f>IF(I63+J63+K63&gt;0,1,0)</f>
        <v>1</v>
      </c>
      <c r="M63" s="2">
        <f>IF(J63+I63=2,1,0)</f>
        <v>0</v>
      </c>
      <c r="P63" s="2"/>
      <c r="S63" s="2"/>
    </row>
    <row r="64" spans="1:19" x14ac:dyDescent="0.25">
      <c r="A64" s="36" t="s">
        <v>6</v>
      </c>
      <c r="B64" s="37" t="s">
        <v>275</v>
      </c>
      <c r="C64" s="36" t="s">
        <v>839</v>
      </c>
      <c r="D64" s="36" t="s">
        <v>840</v>
      </c>
      <c r="E64" s="37" t="s">
        <v>28</v>
      </c>
      <c r="F64" s="55"/>
      <c r="G64" s="10"/>
      <c r="H64" s="10"/>
      <c r="I64" s="2">
        <f>IF(FIND("W",CONCATENATE($A64,"                                                                                                                         W"))&lt;20,1,0)</f>
        <v>1</v>
      </c>
      <c r="J64" s="2">
        <f>IF(FIND("P",CONCATENATE($A64,"                                                                                                     P"))&lt;20,1,0)</f>
        <v>0</v>
      </c>
      <c r="K64" s="2">
        <f>IF(FIND("O",CONCATENATE($A64,"                                                                                                               O"))&lt;20,1,0)</f>
        <v>0</v>
      </c>
      <c r="L64" s="2">
        <f>IF(I64+J64+K64&gt;0,1,0)</f>
        <v>1</v>
      </c>
      <c r="M64" s="2">
        <f>IF(J64+I64=2,1,0)</f>
        <v>0</v>
      </c>
      <c r="P64" s="2"/>
      <c r="S64" s="2"/>
    </row>
    <row r="65" spans="1:19" x14ac:dyDescent="0.25">
      <c r="A65" s="41" t="s">
        <v>1</v>
      </c>
      <c r="B65" s="42" t="s">
        <v>2351</v>
      </c>
      <c r="C65" s="43">
        <v>1876</v>
      </c>
      <c r="D65" s="43">
        <v>1937</v>
      </c>
      <c r="E65" s="42" t="s">
        <v>2352</v>
      </c>
      <c r="F65" s="43">
        <v>440894</v>
      </c>
      <c r="G65" s="10"/>
      <c r="H65" s="10"/>
      <c r="I65" s="2">
        <f>IF(FIND("W",CONCATENATE($A65,"                                                                                                                         W"))&lt;20,1,0)</f>
        <v>0</v>
      </c>
      <c r="J65" s="2">
        <f>IF(FIND("P",CONCATENATE($A65,"                                                                                                     P"))&lt;20,1,0)</f>
        <v>1</v>
      </c>
      <c r="K65" s="2">
        <f>IF(FIND("O",CONCATENATE($A65,"                                                                                                               O"))&lt;20,1,0)</f>
        <v>0</v>
      </c>
      <c r="L65" s="2">
        <f>IF(I65+J65+K65&gt;0,1,0)</f>
        <v>1</v>
      </c>
      <c r="M65" s="2">
        <f>IF(J65+I65=2,1,0)</f>
        <v>0</v>
      </c>
      <c r="P65" s="2"/>
      <c r="S65" s="2"/>
    </row>
    <row r="66" spans="1:19" x14ac:dyDescent="0.25">
      <c r="A66" s="41" t="s">
        <v>1</v>
      </c>
      <c r="B66" s="42" t="s">
        <v>2198</v>
      </c>
      <c r="C66" s="43" t="s">
        <v>2195</v>
      </c>
      <c r="D66" s="43" t="s">
        <v>2199</v>
      </c>
      <c r="E66" s="42" t="s">
        <v>2200</v>
      </c>
      <c r="F66" s="43">
        <v>440812</v>
      </c>
      <c r="G66" s="10"/>
      <c r="H66" s="10"/>
      <c r="I66" s="2">
        <f>IF(FIND("W",CONCATENATE($A66,"                                                                                                                         W"))&lt;20,1,0)</f>
        <v>0</v>
      </c>
      <c r="J66" s="2">
        <f>IF(FIND("P",CONCATENATE($A66,"                                                                                                     P"))&lt;20,1,0)</f>
        <v>1</v>
      </c>
      <c r="K66" s="2">
        <f>IF(FIND("O",CONCATENATE($A66,"                                                                                                               O"))&lt;20,1,0)</f>
        <v>0</v>
      </c>
      <c r="L66" s="2">
        <f>IF(I66+J66+K66&gt;0,1,0)</f>
        <v>1</v>
      </c>
      <c r="M66" s="2">
        <f>IF(J66+I66=2,1,0)</f>
        <v>0</v>
      </c>
      <c r="P66" s="2"/>
      <c r="S66" s="2"/>
    </row>
    <row r="67" spans="1:19" ht="30" x14ac:dyDescent="0.25">
      <c r="A67" s="41" t="s">
        <v>924</v>
      </c>
      <c r="B67" s="42" t="s">
        <v>1115</v>
      </c>
      <c r="C67" s="43" t="s">
        <v>1116</v>
      </c>
      <c r="D67" s="43" t="s">
        <v>1117</v>
      </c>
      <c r="E67" s="42" t="s">
        <v>2549</v>
      </c>
      <c r="F67" s="43">
        <v>439918</v>
      </c>
      <c r="G67" s="10"/>
      <c r="H67" s="10"/>
      <c r="I67" s="2">
        <f>IF(FIND("W",CONCATENATE($A67,"                                                                                                                         W"))&lt;20,1,0)</f>
        <v>1</v>
      </c>
      <c r="J67" s="2">
        <f>IF(FIND("P",CONCATENATE($A67,"                                                                                                     P"))&lt;20,1,0)</f>
        <v>1</v>
      </c>
      <c r="K67" s="2">
        <f>IF(FIND("O",CONCATENATE($A67,"                                                                                                               O"))&lt;20,1,0)</f>
        <v>0</v>
      </c>
      <c r="L67" s="2">
        <f>IF(I67+J67+K67&gt;0,1,0)</f>
        <v>1</v>
      </c>
      <c r="M67" s="2">
        <f>IF(J67+I67=2,1,0)</f>
        <v>1</v>
      </c>
      <c r="P67" s="2"/>
      <c r="S67" s="2"/>
    </row>
    <row r="68" spans="1:19" x14ac:dyDescent="0.25">
      <c r="A68" s="41" t="s">
        <v>1</v>
      </c>
      <c r="B68" s="42" t="s">
        <v>1134</v>
      </c>
      <c r="C68" s="43">
        <v>1890</v>
      </c>
      <c r="D68" s="43">
        <v>1972</v>
      </c>
      <c r="E68" s="42" t="s">
        <v>1135</v>
      </c>
      <c r="F68" s="43">
        <v>439925</v>
      </c>
      <c r="G68" s="10"/>
      <c r="H68" s="10"/>
      <c r="I68" s="2">
        <f>IF(FIND("W",CONCATENATE($A68,"                                                                                                                         W"))&lt;20,1,0)</f>
        <v>0</v>
      </c>
      <c r="J68" s="2">
        <f>IF(FIND("P",CONCATENATE($A68,"                                                                                                     P"))&lt;20,1,0)</f>
        <v>1</v>
      </c>
      <c r="K68" s="2">
        <f>IF(FIND("O",CONCATENATE($A68,"                                                                                                               O"))&lt;20,1,0)</f>
        <v>0</v>
      </c>
      <c r="L68" s="2">
        <f>IF(I68+J68+K68&gt;0,1,0)</f>
        <v>1</v>
      </c>
      <c r="M68" s="2">
        <f>IF(J68+I68=2,1,0)</f>
        <v>0</v>
      </c>
      <c r="P68" s="2"/>
      <c r="S68" s="2"/>
    </row>
    <row r="69" spans="1:19" x14ac:dyDescent="0.25">
      <c r="A69" s="41" t="s">
        <v>1</v>
      </c>
      <c r="B69" s="42" t="s">
        <v>2334</v>
      </c>
      <c r="C69" s="43" t="s">
        <v>2335</v>
      </c>
      <c r="D69" s="45" t="s">
        <v>2336</v>
      </c>
      <c r="E69" s="42" t="s">
        <v>2337</v>
      </c>
      <c r="F69" s="43">
        <v>440885</v>
      </c>
      <c r="G69" s="10"/>
      <c r="H69" s="10"/>
      <c r="I69" s="2">
        <f>IF(FIND("W",CONCATENATE($A69,"                                                                                                                         W"))&lt;20,1,0)</f>
        <v>0</v>
      </c>
      <c r="J69" s="2">
        <f>IF(FIND("P",CONCATENATE($A69,"                                                                                                     P"))&lt;20,1,0)</f>
        <v>1</v>
      </c>
      <c r="K69" s="2">
        <f>IF(FIND("O",CONCATENATE($A69,"                                                                                                               O"))&lt;20,1,0)</f>
        <v>0</v>
      </c>
      <c r="L69" s="2">
        <f>IF(I69+J69+K69&gt;0,1,0)</f>
        <v>1</v>
      </c>
      <c r="M69" s="2">
        <f>IF(J69+I69=2,1,0)</f>
        <v>0</v>
      </c>
      <c r="P69" s="2"/>
      <c r="S69" s="2"/>
    </row>
    <row r="70" spans="1:19" ht="30" x14ac:dyDescent="0.25">
      <c r="A70" s="41" t="s">
        <v>924</v>
      </c>
      <c r="B70" s="42" t="s">
        <v>1108</v>
      </c>
      <c r="C70" s="43" t="s">
        <v>1109</v>
      </c>
      <c r="D70" s="43" t="s">
        <v>1110</v>
      </c>
      <c r="E70" s="42" t="s">
        <v>2550</v>
      </c>
      <c r="F70" s="43">
        <v>439916</v>
      </c>
      <c r="G70" s="10"/>
      <c r="H70" s="10"/>
      <c r="I70" s="2">
        <f>IF(FIND("W",CONCATENATE($A70,"                                                                                                                         W"))&lt;20,1,0)</f>
        <v>1</v>
      </c>
      <c r="J70" s="2">
        <f>IF(FIND("P",CONCATENATE($A70,"                                                                                                     P"))&lt;20,1,0)</f>
        <v>1</v>
      </c>
      <c r="K70" s="2">
        <f>IF(FIND("O",CONCATENATE($A70,"                                                                                                               O"))&lt;20,1,0)</f>
        <v>0</v>
      </c>
      <c r="L70" s="2">
        <f>IF(I70+J70+K70&gt;0,1,0)</f>
        <v>1</v>
      </c>
      <c r="M70" s="2">
        <f>IF(J70+I70=2,1,0)</f>
        <v>1</v>
      </c>
      <c r="P70" s="2"/>
      <c r="S70" s="2"/>
    </row>
    <row r="71" spans="1:19" x14ac:dyDescent="0.25">
      <c r="A71" s="41" t="s">
        <v>1</v>
      </c>
      <c r="B71" s="42" t="s">
        <v>987</v>
      </c>
      <c r="C71" s="43" t="s">
        <v>988</v>
      </c>
      <c r="D71" s="43" t="s">
        <v>989</v>
      </c>
      <c r="E71" s="42" t="s">
        <v>990</v>
      </c>
      <c r="F71" s="43">
        <v>439860</v>
      </c>
      <c r="G71" s="10"/>
      <c r="H71" s="10"/>
      <c r="I71" s="2">
        <f>IF(FIND("W",CONCATENATE($A71,"                                                                                                                         W"))&lt;20,1,0)</f>
        <v>0</v>
      </c>
      <c r="J71" s="2">
        <f>IF(FIND("P",CONCATENATE($A71,"                                                                                                     P"))&lt;20,1,0)</f>
        <v>1</v>
      </c>
      <c r="K71" s="2">
        <f>IF(FIND("O",CONCATENATE($A71,"                                                                                                               O"))&lt;20,1,0)</f>
        <v>0</v>
      </c>
      <c r="L71" s="2">
        <f>IF(I71+J71+K71&gt;0,1,0)</f>
        <v>1</v>
      </c>
      <c r="M71" s="2">
        <f>IF(J71+I71=2,1,0)</f>
        <v>0</v>
      </c>
      <c r="P71" s="2"/>
      <c r="S71" s="2"/>
    </row>
    <row r="72" spans="1:19" ht="30" x14ac:dyDescent="0.25">
      <c r="A72" s="41" t="s">
        <v>1</v>
      </c>
      <c r="B72" s="42" t="s">
        <v>1207</v>
      </c>
      <c r="C72" s="43">
        <v>1889</v>
      </c>
      <c r="D72" s="43" t="s">
        <v>1208</v>
      </c>
      <c r="E72" s="42" t="s">
        <v>1209</v>
      </c>
      <c r="F72" s="43">
        <v>439956</v>
      </c>
      <c r="G72" s="10"/>
      <c r="H72" s="10"/>
      <c r="I72" s="2">
        <f>IF(FIND("W",CONCATENATE($A72,"                                                                                                                         W"))&lt;20,1,0)</f>
        <v>0</v>
      </c>
      <c r="J72" s="2">
        <f>IF(FIND("P",CONCATENATE($A72,"                                                                                                     P"))&lt;20,1,0)</f>
        <v>1</v>
      </c>
      <c r="K72" s="2">
        <f>IF(FIND("O",CONCATENATE($A72,"                                                                                                               O"))&lt;20,1,0)</f>
        <v>0</v>
      </c>
      <c r="L72" s="2">
        <f>IF(I72+J72+K72&gt;0,1,0)</f>
        <v>1</v>
      </c>
      <c r="M72" s="2">
        <f>IF(J72+I72=2,1,0)</f>
        <v>0</v>
      </c>
      <c r="P72" s="2"/>
      <c r="S72" s="2"/>
    </row>
    <row r="73" spans="1:19" ht="30" x14ac:dyDescent="0.25">
      <c r="A73" s="41" t="s">
        <v>1</v>
      </c>
      <c r="B73" s="42" t="s">
        <v>980</v>
      </c>
      <c r="C73" s="43" t="s">
        <v>981</v>
      </c>
      <c r="D73" s="45" t="s">
        <v>982</v>
      </c>
      <c r="E73" s="42" t="s">
        <v>983</v>
      </c>
      <c r="F73" s="43">
        <v>439857</v>
      </c>
      <c r="G73" s="10"/>
      <c r="H73" s="10"/>
      <c r="I73" s="2">
        <f>IF(FIND("W",CONCATENATE($A73,"                                                                                                                         W"))&lt;20,1,0)</f>
        <v>0</v>
      </c>
      <c r="J73" s="2">
        <f>IF(FIND("P",CONCATENATE($A73,"                                                                                                     P"))&lt;20,1,0)</f>
        <v>1</v>
      </c>
      <c r="K73" s="2">
        <f>IF(FIND("O",CONCATENATE($A73,"                                                                                                               O"))&lt;20,1,0)</f>
        <v>0</v>
      </c>
      <c r="L73" s="2">
        <f>IF(I73+J73+K73&gt;0,1,0)</f>
        <v>1</v>
      </c>
      <c r="M73" s="2">
        <f>IF(J73+I73=2,1,0)</f>
        <v>0</v>
      </c>
      <c r="P73" s="2"/>
      <c r="S73" s="2"/>
    </row>
    <row r="74" spans="1:19" ht="30" x14ac:dyDescent="0.25">
      <c r="A74" s="41" t="s">
        <v>924</v>
      </c>
      <c r="B74" s="42" t="s">
        <v>985</v>
      </c>
      <c r="C74" s="43" t="s">
        <v>842</v>
      </c>
      <c r="D74" s="43" t="s">
        <v>986</v>
      </c>
      <c r="E74" s="42" t="s">
        <v>2551</v>
      </c>
      <c r="F74" s="43">
        <v>439859</v>
      </c>
      <c r="G74" s="10"/>
      <c r="H74" s="10"/>
      <c r="I74" s="2">
        <f>IF(FIND("W",CONCATENATE($A74,"                                                                                                                         W"))&lt;20,1,0)</f>
        <v>1</v>
      </c>
      <c r="J74" s="2">
        <f>IF(FIND("P",CONCATENATE($A74,"                                                                                                     P"))&lt;20,1,0)</f>
        <v>1</v>
      </c>
      <c r="K74" s="2">
        <f>IF(FIND("O",CONCATENATE($A74,"                                                                                                               O"))&lt;20,1,0)</f>
        <v>0</v>
      </c>
      <c r="L74" s="2">
        <f>IF(I74+J74+K74&gt;0,1,0)</f>
        <v>1</v>
      </c>
      <c r="M74" s="2">
        <f>IF(J74+I74=2,1,0)</f>
        <v>1</v>
      </c>
      <c r="P74" s="2"/>
      <c r="S74" s="2"/>
    </row>
    <row r="75" spans="1:19" x14ac:dyDescent="0.25">
      <c r="A75" s="41" t="s">
        <v>813</v>
      </c>
      <c r="B75" s="42" t="s">
        <v>984</v>
      </c>
      <c r="C75" s="43"/>
      <c r="D75" s="43"/>
      <c r="E75" s="42"/>
      <c r="F75" s="43">
        <v>439858</v>
      </c>
      <c r="G75" s="10"/>
      <c r="H75" s="10"/>
      <c r="I75" s="2">
        <f>IF(FIND("W",CONCATENATE($A75,"                                                                                                                         W"))&lt;20,1,0)</f>
        <v>0</v>
      </c>
      <c r="J75" s="2">
        <f>IF(FIND("P",CONCATENATE($A75,"                                                                                                     P"))&lt;20,1,0)</f>
        <v>0</v>
      </c>
      <c r="K75" s="2">
        <f>IF(FIND("O",CONCATENATE($A75,"                                                                                                               O"))&lt;20,1,0)</f>
        <v>0</v>
      </c>
      <c r="L75" s="2">
        <f>IF(I75+J75+K75&gt;0,1,0)</f>
        <v>0</v>
      </c>
      <c r="M75" s="2">
        <f>IF(J75+I75=2,1,0)</f>
        <v>0</v>
      </c>
      <c r="P75" s="2"/>
      <c r="S75" s="2"/>
    </row>
    <row r="76" spans="1:19" x14ac:dyDescent="0.25">
      <c r="A76" s="41" t="s">
        <v>1</v>
      </c>
      <c r="B76" s="42" t="s">
        <v>1128</v>
      </c>
      <c r="C76" s="43" t="s">
        <v>1129</v>
      </c>
      <c r="D76" s="43" t="s">
        <v>1130</v>
      </c>
      <c r="E76" s="42" t="s">
        <v>1131</v>
      </c>
      <c r="F76" s="43">
        <v>439923</v>
      </c>
      <c r="G76" s="10"/>
      <c r="H76" s="10"/>
      <c r="I76" s="2">
        <f>IF(FIND("W",CONCATENATE($A76,"                                                                                                                         W"))&lt;20,1,0)</f>
        <v>0</v>
      </c>
      <c r="J76" s="2">
        <f>IF(FIND("P",CONCATENATE($A76,"                                                                                                     P"))&lt;20,1,0)</f>
        <v>1</v>
      </c>
      <c r="K76" s="2">
        <f>IF(FIND("O",CONCATENATE($A76,"                                                                                                               O"))&lt;20,1,0)</f>
        <v>0</v>
      </c>
      <c r="L76" s="2">
        <f>IF(I76+J76+K76&gt;0,1,0)</f>
        <v>1</v>
      </c>
      <c r="M76" s="2">
        <f>IF(J76+I76=2,1,0)</f>
        <v>0</v>
      </c>
      <c r="P76" s="2"/>
      <c r="S76" s="2"/>
    </row>
    <row r="77" spans="1:19" ht="30" x14ac:dyDescent="0.25">
      <c r="A77" s="41" t="s">
        <v>924</v>
      </c>
      <c r="B77" s="42" t="s">
        <v>993</v>
      </c>
      <c r="C77" s="44" t="s">
        <v>994</v>
      </c>
      <c r="D77" s="43" t="s">
        <v>995</v>
      </c>
      <c r="E77" s="42" t="s">
        <v>2600</v>
      </c>
      <c r="F77" s="43">
        <v>439862</v>
      </c>
      <c r="G77" s="10"/>
      <c r="H77" s="10"/>
      <c r="I77" s="2">
        <f>IF(FIND("W",CONCATENATE($A77,"                                                                                                                         W"))&lt;20,1,0)</f>
        <v>1</v>
      </c>
      <c r="J77" s="2">
        <f>IF(FIND("P",CONCATENATE($A77,"                                                                                                     P"))&lt;20,1,0)</f>
        <v>1</v>
      </c>
      <c r="K77" s="2">
        <f>IF(FIND("O",CONCATENATE($A77,"                                                                                                               O"))&lt;20,1,0)</f>
        <v>0</v>
      </c>
      <c r="L77" s="2">
        <f>IF(I77+J77+K77&gt;0,1,0)</f>
        <v>1</v>
      </c>
      <c r="M77" s="2">
        <f>IF(J77+I77=2,1,0)</f>
        <v>1</v>
      </c>
      <c r="P77" s="2"/>
      <c r="S77" s="2"/>
    </row>
    <row r="78" spans="1:19" ht="30" x14ac:dyDescent="0.25">
      <c r="A78" s="41" t="s">
        <v>924</v>
      </c>
      <c r="B78" s="42" t="s">
        <v>2187</v>
      </c>
      <c r="C78" s="43" t="s">
        <v>2188</v>
      </c>
      <c r="D78" s="44" t="s">
        <v>2189</v>
      </c>
      <c r="E78" s="42" t="s">
        <v>2546</v>
      </c>
      <c r="F78" s="43">
        <v>440792</v>
      </c>
      <c r="G78" s="10"/>
      <c r="H78" s="10"/>
      <c r="I78" s="2">
        <f>IF(FIND("W",CONCATENATE($A78,"                                                                                                                         W"))&lt;20,1,0)</f>
        <v>1</v>
      </c>
      <c r="J78" s="2">
        <f>IF(FIND("P",CONCATENATE($A78,"                                                                                                     P"))&lt;20,1,0)</f>
        <v>1</v>
      </c>
      <c r="K78" s="2">
        <f>IF(FIND("O",CONCATENATE($A78,"                                                                                                               O"))&lt;20,1,0)</f>
        <v>0</v>
      </c>
      <c r="L78" s="2">
        <f>IF(I78+J78+K78&gt;0,1,0)</f>
        <v>1</v>
      </c>
      <c r="M78" s="2">
        <f>IF(J78+I78=2,1,0)</f>
        <v>1</v>
      </c>
      <c r="P78" s="2"/>
      <c r="S78" s="2"/>
    </row>
    <row r="79" spans="1:19" ht="30" x14ac:dyDescent="0.25">
      <c r="A79" s="41" t="s">
        <v>924</v>
      </c>
      <c r="B79" s="42" t="s">
        <v>2190</v>
      </c>
      <c r="C79" s="43" t="s">
        <v>2191</v>
      </c>
      <c r="D79" s="43" t="s">
        <v>2192</v>
      </c>
      <c r="E79" s="42" t="s">
        <v>2193</v>
      </c>
      <c r="F79" s="43">
        <v>440802</v>
      </c>
      <c r="G79" s="10"/>
      <c r="H79" s="10"/>
      <c r="I79" s="2">
        <f>IF(FIND("W",CONCATENATE($A79,"                                                                                                                         W"))&lt;20,1,0)</f>
        <v>1</v>
      </c>
      <c r="J79" s="2">
        <f>IF(FIND("P",CONCATENATE($A79,"                                                                                                     P"))&lt;20,1,0)</f>
        <v>1</v>
      </c>
      <c r="K79" s="2">
        <f>IF(FIND("O",CONCATENATE($A79,"                                                                                                               O"))&lt;20,1,0)</f>
        <v>0</v>
      </c>
      <c r="L79" s="2">
        <f>IF(I79+J79+K79&gt;0,1,0)</f>
        <v>1</v>
      </c>
      <c r="M79" s="2">
        <f>IF(J79+I79=2,1,0)</f>
        <v>1</v>
      </c>
      <c r="P79" s="2"/>
      <c r="S79" s="2"/>
    </row>
    <row r="80" spans="1:19" x14ac:dyDescent="0.25">
      <c r="A80" s="41" t="s">
        <v>924</v>
      </c>
      <c r="B80" s="42" t="s">
        <v>2183</v>
      </c>
      <c r="C80" s="43" t="s">
        <v>2184</v>
      </c>
      <c r="D80" s="45" t="s">
        <v>2185</v>
      </c>
      <c r="E80" s="42" t="s">
        <v>2186</v>
      </c>
      <c r="F80" s="43">
        <v>440791</v>
      </c>
      <c r="G80" s="10"/>
      <c r="H80" s="10"/>
      <c r="I80" s="2">
        <f>IF(FIND("W",CONCATENATE($A80,"                                                                                                                         W"))&lt;20,1,0)</f>
        <v>1</v>
      </c>
      <c r="J80" s="2">
        <f>IF(FIND("P",CONCATENATE($A80,"                                                                                                     P"))&lt;20,1,0)</f>
        <v>1</v>
      </c>
      <c r="K80" s="2">
        <f>IF(FIND("O",CONCATENATE($A80,"                                                                                                               O"))&lt;20,1,0)</f>
        <v>0</v>
      </c>
      <c r="L80" s="2">
        <f>IF(I80+J80+K80&gt;0,1,0)</f>
        <v>1</v>
      </c>
      <c r="M80" s="2">
        <f>IF(J80+I80=2,1,0)</f>
        <v>1</v>
      </c>
      <c r="P80" s="2"/>
      <c r="S80" s="2"/>
    </row>
    <row r="81" spans="1:19" ht="30" x14ac:dyDescent="0.25">
      <c r="A81" s="41" t="s">
        <v>924</v>
      </c>
      <c r="B81" s="42" t="s">
        <v>2548</v>
      </c>
      <c r="C81" s="43" t="s">
        <v>1103</v>
      </c>
      <c r="D81" s="43" t="s">
        <v>1104</v>
      </c>
      <c r="E81" s="42" t="s">
        <v>2547</v>
      </c>
      <c r="F81" s="43">
        <v>439913</v>
      </c>
      <c r="G81" s="10"/>
      <c r="H81" s="10"/>
      <c r="I81" s="2">
        <f>IF(FIND("W",CONCATENATE($A81,"                                                                                                                         W"))&lt;20,1,0)</f>
        <v>1</v>
      </c>
      <c r="J81" s="2">
        <f>IF(FIND("P",CONCATENATE($A81,"                                                                                                     P"))&lt;20,1,0)</f>
        <v>1</v>
      </c>
      <c r="K81" s="2">
        <f>IF(FIND("O",CONCATENATE($A81,"                                                                                                               O"))&lt;20,1,0)</f>
        <v>0</v>
      </c>
      <c r="L81" s="2">
        <f>IF(I81+J81+K81&gt;0,1,0)</f>
        <v>1</v>
      </c>
      <c r="M81" s="2">
        <f>IF(J81+I81=2,1,0)</f>
        <v>1</v>
      </c>
      <c r="P81" s="2"/>
      <c r="S81" s="2"/>
    </row>
    <row r="82" spans="1:19" x14ac:dyDescent="0.25">
      <c r="A82" s="41" t="s">
        <v>1</v>
      </c>
      <c r="B82" s="42" t="s">
        <v>1111</v>
      </c>
      <c r="C82" s="43" t="s">
        <v>1112</v>
      </c>
      <c r="D82" s="43" t="s">
        <v>1113</v>
      </c>
      <c r="E82" s="42" t="s">
        <v>1114</v>
      </c>
      <c r="F82" s="43">
        <v>439917</v>
      </c>
      <c r="G82" s="10"/>
      <c r="H82" s="10"/>
      <c r="I82" s="2">
        <f>IF(FIND("W",CONCATENATE($A82,"                                                                                                                         W"))&lt;20,1,0)</f>
        <v>0</v>
      </c>
      <c r="J82" s="2">
        <f>IF(FIND("P",CONCATENATE($A82,"                                                                                                     P"))&lt;20,1,0)</f>
        <v>1</v>
      </c>
      <c r="K82" s="2">
        <f>IF(FIND("O",CONCATENATE($A82,"                                                                                                               O"))&lt;20,1,0)</f>
        <v>0</v>
      </c>
      <c r="L82" s="2">
        <f>IF(I82+J82+K82&gt;0,1,0)</f>
        <v>1</v>
      </c>
      <c r="M82" s="2">
        <f>IF(J82+I82=2,1,0)</f>
        <v>0</v>
      </c>
      <c r="P82" s="2"/>
      <c r="S82" s="2"/>
    </row>
    <row r="83" spans="1:19" ht="30" x14ac:dyDescent="0.25">
      <c r="A83" s="41" t="s">
        <v>924</v>
      </c>
      <c r="B83" s="42" t="s">
        <v>1118</v>
      </c>
      <c r="C83" s="43" t="s">
        <v>1119</v>
      </c>
      <c r="D83" s="43" t="s">
        <v>1120</v>
      </c>
      <c r="E83" s="42" t="s">
        <v>2552</v>
      </c>
      <c r="F83" s="43">
        <v>439919</v>
      </c>
      <c r="G83" s="10"/>
      <c r="H83" s="10"/>
      <c r="I83" s="2">
        <f>IF(FIND("W",CONCATENATE($A83,"                                                                                                                         W"))&lt;20,1,0)</f>
        <v>1</v>
      </c>
      <c r="J83" s="2">
        <f>IF(FIND("P",CONCATENATE($A83,"                                                                                                     P"))&lt;20,1,0)</f>
        <v>1</v>
      </c>
      <c r="K83" s="2">
        <f>IF(FIND("O",CONCATENATE($A83,"                                                                                                               O"))&lt;20,1,0)</f>
        <v>0</v>
      </c>
      <c r="L83" s="2">
        <f>IF(I83+J83+K83&gt;0,1,0)</f>
        <v>1</v>
      </c>
      <c r="M83" s="2">
        <f>IF(J83+I83=2,1,0)</f>
        <v>1</v>
      </c>
      <c r="P83" s="2"/>
      <c r="S83" s="2"/>
    </row>
    <row r="84" spans="1:19" x14ac:dyDescent="0.25">
      <c r="A84" s="41" t="s">
        <v>1</v>
      </c>
      <c r="B84" s="42" t="s">
        <v>2338</v>
      </c>
      <c r="C84" s="45" t="s">
        <v>2339</v>
      </c>
      <c r="D84" s="45" t="s">
        <v>2340</v>
      </c>
      <c r="E84" s="42" t="s">
        <v>2337</v>
      </c>
      <c r="F84" s="43">
        <v>440886</v>
      </c>
      <c r="G84" s="10"/>
      <c r="H84" s="10"/>
      <c r="I84" s="2">
        <f>IF(FIND("W",CONCATENATE($A84,"                                                                                                                         W"))&lt;20,1,0)</f>
        <v>0</v>
      </c>
      <c r="J84" s="2">
        <f>IF(FIND("P",CONCATENATE($A84,"                                                                                                     P"))&lt;20,1,0)</f>
        <v>1</v>
      </c>
      <c r="K84" s="2">
        <f>IF(FIND("O",CONCATENATE($A84,"                                                                                                               O"))&lt;20,1,0)</f>
        <v>0</v>
      </c>
      <c r="L84" s="2">
        <f>IF(I84+J84+K84&gt;0,1,0)</f>
        <v>1</v>
      </c>
      <c r="M84" s="2">
        <f>IF(J84+I84=2,1,0)</f>
        <v>0</v>
      </c>
      <c r="P84" s="2"/>
      <c r="S84" s="2"/>
    </row>
    <row r="85" spans="1:19" x14ac:dyDescent="0.25">
      <c r="A85" s="41" t="s">
        <v>1</v>
      </c>
      <c r="B85" s="42" t="s">
        <v>1425</v>
      </c>
      <c r="C85" s="43" t="s">
        <v>1426</v>
      </c>
      <c r="D85" s="45" t="s">
        <v>1427</v>
      </c>
      <c r="E85" s="42" t="s">
        <v>1428</v>
      </c>
      <c r="F85" s="43">
        <v>440059</v>
      </c>
      <c r="G85" s="10"/>
      <c r="H85" s="10"/>
      <c r="I85" s="2">
        <f>IF(FIND("W",CONCATENATE($A85,"                                                                                                                         W"))&lt;20,1,0)</f>
        <v>0</v>
      </c>
      <c r="J85" s="2">
        <f>IF(FIND("P",CONCATENATE($A85,"                                                                                                     P"))&lt;20,1,0)</f>
        <v>1</v>
      </c>
      <c r="K85" s="2">
        <f>IF(FIND("O",CONCATENATE($A85,"                                                                                                               O"))&lt;20,1,0)</f>
        <v>0</v>
      </c>
      <c r="L85" s="2">
        <f>IF(I85+J85+K85&gt;0,1,0)</f>
        <v>1</v>
      </c>
      <c r="M85" s="2">
        <f>IF(J85+I85=2,1,0)</f>
        <v>0</v>
      </c>
      <c r="P85" s="2"/>
      <c r="S85" s="2"/>
    </row>
    <row r="86" spans="1:19" x14ac:dyDescent="0.25">
      <c r="A86" s="41" t="s">
        <v>1</v>
      </c>
      <c r="B86" s="42" t="s">
        <v>1429</v>
      </c>
      <c r="C86" s="43">
        <v>1894</v>
      </c>
      <c r="D86" s="43">
        <v>1974</v>
      </c>
      <c r="E86" s="42" t="s">
        <v>1430</v>
      </c>
      <c r="F86" s="43">
        <v>440061</v>
      </c>
      <c r="G86" s="10"/>
      <c r="H86" s="10"/>
      <c r="I86" s="2">
        <f>IF(FIND("W",CONCATENATE($A86,"                                                                                                                         W"))&lt;20,1,0)</f>
        <v>0</v>
      </c>
      <c r="J86" s="2">
        <f>IF(FIND("P",CONCATENATE($A86,"                                                                                                     P"))&lt;20,1,0)</f>
        <v>1</v>
      </c>
      <c r="K86" s="2">
        <f>IF(FIND("O",CONCATENATE($A86,"                                                                                                               O"))&lt;20,1,0)</f>
        <v>0</v>
      </c>
      <c r="L86" s="2">
        <f>IF(I86+J86+K86&gt;0,1,0)</f>
        <v>1</v>
      </c>
      <c r="M86" s="2">
        <f>IF(J86+I86=2,1,0)</f>
        <v>0</v>
      </c>
      <c r="P86" s="2"/>
      <c r="S86" s="2"/>
    </row>
    <row r="87" spans="1:19" x14ac:dyDescent="0.25">
      <c r="A87" s="41" t="s">
        <v>924</v>
      </c>
      <c r="B87" s="42" t="s">
        <v>1105</v>
      </c>
      <c r="C87" s="43" t="s">
        <v>844</v>
      </c>
      <c r="D87" s="43" t="s">
        <v>1106</v>
      </c>
      <c r="E87" s="42" t="s">
        <v>1107</v>
      </c>
      <c r="F87" s="43">
        <v>439915</v>
      </c>
      <c r="G87" s="10"/>
      <c r="H87" s="10"/>
      <c r="I87" s="2">
        <f>IF(FIND("W",CONCATENATE($A87,"                                                                                                                         W"))&lt;20,1,0)</f>
        <v>1</v>
      </c>
      <c r="J87" s="2">
        <f>IF(FIND("P",CONCATENATE($A87,"                                                                                                     P"))&lt;20,1,0)</f>
        <v>1</v>
      </c>
      <c r="K87" s="2">
        <f>IF(FIND("O",CONCATENATE($A87,"                                                                                                               O"))&lt;20,1,0)</f>
        <v>0</v>
      </c>
      <c r="L87" s="2">
        <f>IF(I87+J87+K87&gt;0,1,0)</f>
        <v>1</v>
      </c>
      <c r="M87" s="2">
        <f>IF(J87+I87=2,1,0)</f>
        <v>1</v>
      </c>
      <c r="P87" s="2"/>
      <c r="S87" s="2"/>
    </row>
    <row r="88" spans="1:19" x14ac:dyDescent="0.25">
      <c r="A88" s="41" t="s">
        <v>1</v>
      </c>
      <c r="B88" s="42" t="s">
        <v>1132</v>
      </c>
      <c r="C88" s="43">
        <v>1895</v>
      </c>
      <c r="D88" s="43">
        <v>1959</v>
      </c>
      <c r="E88" s="42" t="s">
        <v>1133</v>
      </c>
      <c r="F88" s="43">
        <v>439924</v>
      </c>
      <c r="G88" s="10"/>
      <c r="H88" s="10"/>
      <c r="I88" s="2">
        <f>IF(FIND("W",CONCATENATE($A88,"                                                                                                                         W"))&lt;20,1,0)</f>
        <v>0</v>
      </c>
      <c r="J88" s="2">
        <f>IF(FIND("P",CONCATENATE($A88,"                                                                                                     P"))&lt;20,1,0)</f>
        <v>1</v>
      </c>
      <c r="K88" s="2">
        <f>IF(FIND("O",CONCATENATE($A88,"                                                                                                               O"))&lt;20,1,0)</f>
        <v>0</v>
      </c>
      <c r="L88" s="2">
        <f>IF(I88+J88+K88&gt;0,1,0)</f>
        <v>1</v>
      </c>
      <c r="M88" s="2">
        <f>IF(J88+I88=2,1,0)</f>
        <v>0</v>
      </c>
      <c r="P88" s="2"/>
      <c r="S88" s="2"/>
    </row>
    <row r="89" spans="1:19" x14ac:dyDescent="0.25">
      <c r="A89" s="41" t="s">
        <v>924</v>
      </c>
      <c r="B89" s="42" t="s">
        <v>991</v>
      </c>
      <c r="C89" s="43"/>
      <c r="D89" s="45" t="s">
        <v>992</v>
      </c>
      <c r="E89" s="42" t="s">
        <v>979</v>
      </c>
      <c r="F89" s="43">
        <v>439861</v>
      </c>
      <c r="G89" s="10"/>
      <c r="H89" s="10"/>
      <c r="I89" s="2">
        <f>IF(FIND("W",CONCATENATE($A89,"                                                                                                                         W"))&lt;20,1,0)</f>
        <v>1</v>
      </c>
      <c r="J89" s="2">
        <f>IF(FIND("P",CONCATENATE($A89,"                                                                                                     P"))&lt;20,1,0)</f>
        <v>1</v>
      </c>
      <c r="K89" s="2">
        <f>IF(FIND("O",CONCATENATE($A89,"                                                                                                               O"))&lt;20,1,0)</f>
        <v>0</v>
      </c>
      <c r="L89" s="2">
        <f>IF(I89+J89+K89&gt;0,1,0)</f>
        <v>1</v>
      </c>
      <c r="M89" s="2">
        <f>IF(J89+I89=2,1,0)</f>
        <v>1</v>
      </c>
      <c r="P89" s="2"/>
      <c r="S89" s="2"/>
    </row>
    <row r="90" spans="1:19" x14ac:dyDescent="0.25">
      <c r="A90" s="41" t="s">
        <v>1</v>
      </c>
      <c r="B90" s="42" t="s">
        <v>2353</v>
      </c>
      <c r="C90" s="43">
        <v>1873</v>
      </c>
      <c r="D90" s="43">
        <v>1946</v>
      </c>
      <c r="E90" s="42" t="s">
        <v>2354</v>
      </c>
      <c r="F90" s="43">
        <v>440895</v>
      </c>
      <c r="G90" s="10"/>
      <c r="H90" s="10"/>
      <c r="I90" s="2">
        <f>IF(FIND("W",CONCATENATE($A90,"                                                                                                                         W"))&lt;20,1,0)</f>
        <v>0</v>
      </c>
      <c r="J90" s="2">
        <f>IF(FIND("P",CONCATENATE($A90,"                                                                                                     P"))&lt;20,1,0)</f>
        <v>1</v>
      </c>
      <c r="K90" s="2">
        <f>IF(FIND("O",CONCATENATE($A90,"                                                                                                               O"))&lt;20,1,0)</f>
        <v>0</v>
      </c>
      <c r="L90" s="2">
        <f>IF(I90+J90+K90&gt;0,1,0)</f>
        <v>1</v>
      </c>
      <c r="M90" s="2">
        <f>IF(J90+I90=2,1,0)</f>
        <v>0</v>
      </c>
      <c r="P90" s="2"/>
      <c r="S90" s="2"/>
    </row>
    <row r="91" spans="1:19" x14ac:dyDescent="0.25">
      <c r="A91" s="41" t="s">
        <v>924</v>
      </c>
      <c r="B91" s="42" t="s">
        <v>1203</v>
      </c>
      <c r="C91" s="43" t="s">
        <v>845</v>
      </c>
      <c r="D91" s="43" t="s">
        <v>846</v>
      </c>
      <c r="E91" s="42" t="s">
        <v>1204</v>
      </c>
      <c r="F91" s="43">
        <v>439957</v>
      </c>
      <c r="G91" s="10"/>
      <c r="H91" s="10"/>
      <c r="I91" s="2">
        <f>IF(FIND("W",CONCATENATE($A91,"                                                                                                                         W"))&lt;20,1,0)</f>
        <v>1</v>
      </c>
      <c r="J91" s="2">
        <f>IF(FIND("P",CONCATENATE($A91,"                                                                                                     P"))&lt;20,1,0)</f>
        <v>1</v>
      </c>
      <c r="K91" s="2">
        <f>IF(FIND("O",CONCATENATE($A91,"                                                                                                               O"))&lt;20,1,0)</f>
        <v>0</v>
      </c>
      <c r="L91" s="2">
        <f>IF(I91+J91+K91&gt;0,1,0)</f>
        <v>1</v>
      </c>
      <c r="M91" s="2">
        <f>IF(J91+I91=2,1,0)</f>
        <v>1</v>
      </c>
      <c r="P91" s="2"/>
      <c r="S91" s="2"/>
    </row>
    <row r="92" spans="1:19" x14ac:dyDescent="0.25">
      <c r="A92" s="41" t="s">
        <v>1</v>
      </c>
      <c r="B92" s="42" t="s">
        <v>2194</v>
      </c>
      <c r="C92" s="43" t="s">
        <v>2195</v>
      </c>
      <c r="D92" s="43" t="s">
        <v>2196</v>
      </c>
      <c r="E92" s="42" t="s">
        <v>2197</v>
      </c>
      <c r="F92" s="43">
        <v>440805</v>
      </c>
      <c r="G92" s="10"/>
      <c r="H92" s="10"/>
      <c r="I92" s="2">
        <f>IF(FIND("W",CONCATENATE($A92,"                                                                                                                         W"))&lt;20,1,0)</f>
        <v>0</v>
      </c>
      <c r="J92" s="2">
        <f>IF(FIND("P",CONCATENATE($A92,"                                                                                                     P"))&lt;20,1,0)</f>
        <v>1</v>
      </c>
      <c r="K92" s="2">
        <f>IF(FIND("O",CONCATENATE($A92,"                                                                                                               O"))&lt;20,1,0)</f>
        <v>0</v>
      </c>
      <c r="L92" s="2">
        <f>IF(I92+J92+K92&gt;0,1,0)</f>
        <v>1</v>
      </c>
      <c r="M92" s="2">
        <f>IF(J92+I92=2,1,0)</f>
        <v>0</v>
      </c>
      <c r="P92" s="2"/>
      <c r="S92" s="2"/>
    </row>
    <row r="93" spans="1:19" x14ac:dyDescent="0.25">
      <c r="A93" s="41" t="s">
        <v>1</v>
      </c>
      <c r="B93" s="42" t="s">
        <v>2341</v>
      </c>
      <c r="C93" s="43">
        <v>1907</v>
      </c>
      <c r="D93" s="43">
        <v>1979</v>
      </c>
      <c r="E93" s="42" t="s">
        <v>2337</v>
      </c>
      <c r="F93" s="43">
        <v>440887</v>
      </c>
      <c r="G93" s="10"/>
      <c r="H93" s="10"/>
      <c r="I93" s="2">
        <f>IF(FIND("W",CONCATENATE($A93,"                                                                                                                         W"))&lt;20,1,0)</f>
        <v>0</v>
      </c>
      <c r="J93" s="2">
        <f>IF(FIND("P",CONCATENATE($A93,"                                                                                                     P"))&lt;20,1,0)</f>
        <v>1</v>
      </c>
      <c r="K93" s="2">
        <f>IF(FIND("O",CONCATENATE($A93,"                                                                                                               O"))&lt;20,1,0)</f>
        <v>0</v>
      </c>
      <c r="L93" s="2">
        <f>IF(I93+J93+K93&gt;0,1,0)</f>
        <v>1</v>
      </c>
      <c r="M93" s="2">
        <f>IF(J93+I93=2,1,0)</f>
        <v>0</v>
      </c>
      <c r="P93" s="2"/>
      <c r="S93" s="2"/>
    </row>
    <row r="94" spans="1:19" x14ac:dyDescent="0.25">
      <c r="A94" s="41" t="s">
        <v>1</v>
      </c>
      <c r="B94" s="42" t="s">
        <v>976</v>
      </c>
      <c r="C94" s="45" t="s">
        <v>977</v>
      </c>
      <c r="D94" s="43" t="s">
        <v>978</v>
      </c>
      <c r="E94" s="42" t="s">
        <v>979</v>
      </c>
      <c r="F94" s="43">
        <v>439856</v>
      </c>
      <c r="G94" s="10"/>
      <c r="H94" s="10"/>
      <c r="I94" s="2">
        <f>IF(FIND("W",CONCATENATE($A94,"                                                                                                                         W"))&lt;20,1,0)</f>
        <v>0</v>
      </c>
      <c r="J94" s="2">
        <f>IF(FIND("P",CONCATENATE($A94,"                                                                                                     P"))&lt;20,1,0)</f>
        <v>1</v>
      </c>
      <c r="K94" s="2">
        <f>IF(FIND("O",CONCATENATE($A94,"                                                                                                               O"))&lt;20,1,0)</f>
        <v>0</v>
      </c>
      <c r="L94" s="2">
        <f>IF(I94+J94+K94&gt;0,1,0)</f>
        <v>1</v>
      </c>
      <c r="M94" s="2">
        <f>IF(J94+I94=2,1,0)</f>
        <v>0</v>
      </c>
      <c r="P94" s="2"/>
      <c r="S94" s="2"/>
    </row>
    <row r="95" spans="1:19" x14ac:dyDescent="0.25">
      <c r="A95" s="41" t="s">
        <v>1</v>
      </c>
      <c r="B95" s="42" t="s">
        <v>1382</v>
      </c>
      <c r="C95" s="45" t="s">
        <v>1383</v>
      </c>
      <c r="D95" s="45" t="s">
        <v>1384</v>
      </c>
      <c r="E95" s="42" t="s">
        <v>1385</v>
      </c>
      <c r="F95" s="43">
        <v>440042</v>
      </c>
      <c r="G95" s="10"/>
      <c r="H95" s="10"/>
      <c r="I95" s="2">
        <f>IF(FIND("W",CONCATENATE($A95,"                                                                                                                         W"))&lt;20,1,0)</f>
        <v>0</v>
      </c>
      <c r="J95" s="2">
        <f>IF(FIND("P",CONCATENATE($A95,"                                                                                                     P"))&lt;20,1,0)</f>
        <v>1</v>
      </c>
      <c r="K95" s="2">
        <f>IF(FIND("O",CONCATENATE($A95,"                                                                                                               O"))&lt;20,1,0)</f>
        <v>0</v>
      </c>
      <c r="L95" s="2">
        <f>IF(I95+J95+K95&gt;0,1,0)</f>
        <v>1</v>
      </c>
      <c r="M95" s="2">
        <f>IF(J95+I95=2,1,0)</f>
        <v>0</v>
      </c>
      <c r="P95" s="2"/>
      <c r="S95" s="2"/>
    </row>
    <row r="96" spans="1:19" x14ac:dyDescent="0.25">
      <c r="A96" s="41" t="s">
        <v>1</v>
      </c>
      <c r="B96" s="42" t="s">
        <v>1386</v>
      </c>
      <c r="C96" s="43">
        <v>1895</v>
      </c>
      <c r="D96" s="43">
        <v>1998</v>
      </c>
      <c r="E96" s="42" t="s">
        <v>1387</v>
      </c>
      <c r="F96" s="43">
        <v>440043</v>
      </c>
      <c r="G96" s="10"/>
      <c r="H96" s="10"/>
      <c r="I96" s="2">
        <f>IF(FIND("W",CONCATENATE($A96,"                                                                                                                         W"))&lt;20,1,0)</f>
        <v>0</v>
      </c>
      <c r="J96" s="2">
        <f>IF(FIND("P",CONCATENATE($A96,"                                                                                                     P"))&lt;20,1,0)</f>
        <v>1</v>
      </c>
      <c r="K96" s="2">
        <f>IF(FIND("O",CONCATENATE($A96,"                                                                                                               O"))&lt;20,1,0)</f>
        <v>0</v>
      </c>
      <c r="L96" s="2">
        <f>IF(I96+J96+K96&gt;0,1,0)</f>
        <v>1</v>
      </c>
      <c r="M96" s="2">
        <f>IF(J96+I96=2,1,0)</f>
        <v>0</v>
      </c>
      <c r="P96" s="2"/>
      <c r="S96" s="2"/>
    </row>
    <row r="97" spans="1:19" x14ac:dyDescent="0.25">
      <c r="A97" s="41" t="s">
        <v>1</v>
      </c>
      <c r="B97" s="42" t="s">
        <v>1388</v>
      </c>
      <c r="C97" s="43">
        <v>1894</v>
      </c>
      <c r="D97" s="43">
        <v>1974</v>
      </c>
      <c r="E97" s="42" t="s">
        <v>1389</v>
      </c>
      <c r="F97" s="43">
        <v>440044</v>
      </c>
      <c r="G97" s="10"/>
      <c r="H97" s="10"/>
      <c r="I97" s="2">
        <f>IF(FIND("W",CONCATENATE($A97,"                                                                                                                         W"))&lt;20,1,0)</f>
        <v>0</v>
      </c>
      <c r="J97" s="2">
        <f>IF(FIND("P",CONCATENATE($A97,"                                                                                                     P"))&lt;20,1,0)</f>
        <v>1</v>
      </c>
      <c r="K97" s="2">
        <f>IF(FIND("O",CONCATENATE($A97,"                                                                                                               O"))&lt;20,1,0)</f>
        <v>0</v>
      </c>
      <c r="L97" s="2">
        <f>IF(I97+J97+K97&gt;0,1,0)</f>
        <v>1</v>
      </c>
      <c r="M97" s="2">
        <f>IF(J97+I97=2,1,0)</f>
        <v>0</v>
      </c>
      <c r="P97" s="2"/>
      <c r="S97" s="2"/>
    </row>
    <row r="98" spans="1:19" x14ac:dyDescent="0.25">
      <c r="A98" s="41" t="s">
        <v>1</v>
      </c>
      <c r="B98" s="42" t="s">
        <v>1016</v>
      </c>
      <c r="C98" s="43" t="s">
        <v>1017</v>
      </c>
      <c r="D98" s="43" t="s">
        <v>1018</v>
      </c>
      <c r="E98" s="42" t="s">
        <v>1019</v>
      </c>
      <c r="F98" s="43">
        <v>439875</v>
      </c>
      <c r="G98" s="10"/>
      <c r="H98" s="10"/>
      <c r="I98" s="2">
        <f>IF(FIND("W",CONCATENATE($A98,"                                                                                                                         W"))&lt;20,1,0)</f>
        <v>0</v>
      </c>
      <c r="J98" s="2">
        <f>IF(FIND("P",CONCATENATE($A98,"                                                                                                     P"))&lt;20,1,0)</f>
        <v>1</v>
      </c>
      <c r="K98" s="2">
        <f>IF(FIND("O",CONCATENATE($A98,"                                                                                                               O"))&lt;20,1,0)</f>
        <v>0</v>
      </c>
      <c r="L98" s="2">
        <f>IF(I98+J98+K98&gt;0,1,0)</f>
        <v>1</v>
      </c>
      <c r="M98" s="2">
        <f>IF(J98+I98=2,1,0)</f>
        <v>0</v>
      </c>
      <c r="P98" s="2"/>
      <c r="S98" s="2"/>
    </row>
    <row r="99" spans="1:19" x14ac:dyDescent="0.25">
      <c r="A99" s="41" t="s">
        <v>1</v>
      </c>
      <c r="B99" s="42" t="s">
        <v>2427</v>
      </c>
      <c r="C99" s="43">
        <v>1830</v>
      </c>
      <c r="D99" s="43">
        <v>1904</v>
      </c>
      <c r="E99" s="42" t="s">
        <v>2428</v>
      </c>
      <c r="F99" s="43">
        <v>440926</v>
      </c>
      <c r="G99" s="10"/>
      <c r="H99" s="10"/>
      <c r="I99" s="2">
        <f>IF(FIND("W",CONCATENATE($A99,"                                                                                                                         W"))&lt;20,1,0)</f>
        <v>0</v>
      </c>
      <c r="J99" s="2">
        <f>IF(FIND("P",CONCATENATE($A99,"                                                                                                     P"))&lt;20,1,0)</f>
        <v>1</v>
      </c>
      <c r="K99" s="2">
        <f>IF(FIND("O",CONCATENATE($A99,"                                                                                                               O"))&lt;20,1,0)</f>
        <v>0</v>
      </c>
      <c r="L99" s="2">
        <f>IF(I99+J99+K99&gt;0,1,0)</f>
        <v>1</v>
      </c>
      <c r="M99" s="2">
        <f>IF(J99+I99=2,1,0)</f>
        <v>0</v>
      </c>
      <c r="P99" s="2"/>
      <c r="S99" s="2"/>
    </row>
    <row r="100" spans="1:19" x14ac:dyDescent="0.25">
      <c r="A100" s="41" t="s">
        <v>1</v>
      </c>
      <c r="B100" s="42" t="s">
        <v>2425</v>
      </c>
      <c r="C100" s="43">
        <v>1834</v>
      </c>
      <c r="D100" s="43">
        <v>1905</v>
      </c>
      <c r="E100" s="42" t="s">
        <v>2426</v>
      </c>
      <c r="F100" s="43">
        <v>440925</v>
      </c>
      <c r="G100" s="10"/>
      <c r="H100" s="10"/>
      <c r="I100" s="2">
        <f>IF(FIND("W",CONCATENATE($A100,"                                                                                                                         W"))&lt;20,1,0)</f>
        <v>0</v>
      </c>
      <c r="J100" s="2">
        <f>IF(FIND("P",CONCATENATE($A100,"                                                                                                     P"))&lt;20,1,0)</f>
        <v>1</v>
      </c>
      <c r="K100" s="2">
        <f>IF(FIND("O",CONCATENATE($A100,"                                                                                                               O"))&lt;20,1,0)</f>
        <v>0</v>
      </c>
      <c r="L100" s="2">
        <f>IF(I100+J100+K100&gt;0,1,0)</f>
        <v>1</v>
      </c>
      <c r="M100" s="2">
        <f>IF(J100+I100=2,1,0)</f>
        <v>0</v>
      </c>
      <c r="P100" s="2"/>
      <c r="S100" s="2"/>
    </row>
    <row r="101" spans="1:19" x14ac:dyDescent="0.25">
      <c r="A101" s="41" t="s">
        <v>924</v>
      </c>
      <c r="B101" s="42" t="s">
        <v>2077</v>
      </c>
      <c r="C101" s="43" t="s">
        <v>2078</v>
      </c>
      <c r="D101" s="43" t="s">
        <v>2079</v>
      </c>
      <c r="E101" s="42" t="s">
        <v>2080</v>
      </c>
      <c r="F101" s="43">
        <v>440673</v>
      </c>
      <c r="G101" s="10"/>
      <c r="H101" s="10"/>
      <c r="I101" s="2">
        <f>IF(FIND("W",CONCATENATE($A101,"                                                                                                                         W"))&lt;20,1,0)</f>
        <v>1</v>
      </c>
      <c r="J101" s="2">
        <f>IF(FIND("P",CONCATENATE($A101,"                                                                                                     P"))&lt;20,1,0)</f>
        <v>1</v>
      </c>
      <c r="K101" s="2">
        <f>IF(FIND("O",CONCATENATE($A101,"                                                                                                               O"))&lt;20,1,0)</f>
        <v>0</v>
      </c>
      <c r="L101" s="2">
        <f>IF(I101+J101+K101&gt;0,1,0)</f>
        <v>1</v>
      </c>
      <c r="M101" s="2">
        <f>IF(J101+I101=2,1,0)</f>
        <v>1</v>
      </c>
      <c r="P101" s="2"/>
      <c r="S101" s="2"/>
    </row>
    <row r="102" spans="1:19" x14ac:dyDescent="0.25">
      <c r="A102" s="41" t="s">
        <v>924</v>
      </c>
      <c r="B102" s="42" t="s">
        <v>2073</v>
      </c>
      <c r="C102" s="43" t="s">
        <v>2074</v>
      </c>
      <c r="D102" s="43" t="s">
        <v>2075</v>
      </c>
      <c r="E102" s="42" t="s">
        <v>2076</v>
      </c>
      <c r="F102" s="43">
        <v>440671</v>
      </c>
      <c r="G102" s="10"/>
      <c r="H102" s="10"/>
      <c r="I102" s="2">
        <f>IF(FIND("W",CONCATENATE($A102,"                                                                                                                         W"))&lt;20,1,0)</f>
        <v>1</v>
      </c>
      <c r="J102" s="2">
        <f>IF(FIND("P",CONCATENATE($A102,"                                                                                                     P"))&lt;20,1,0)</f>
        <v>1</v>
      </c>
      <c r="K102" s="2">
        <f>IF(FIND("O",CONCATENATE($A102,"                                                                                                               O"))&lt;20,1,0)</f>
        <v>0</v>
      </c>
      <c r="L102" s="2">
        <f>IF(I102+J102+K102&gt;0,1,0)</f>
        <v>1</v>
      </c>
      <c r="M102" s="2">
        <f>IF(J102+I102=2,1,0)</f>
        <v>1</v>
      </c>
      <c r="P102" s="2"/>
      <c r="S102" s="2"/>
    </row>
    <row r="103" spans="1:19" x14ac:dyDescent="0.25">
      <c r="A103" s="41" t="s">
        <v>924</v>
      </c>
      <c r="B103" s="42" t="s">
        <v>2066</v>
      </c>
      <c r="C103" s="43" t="s">
        <v>2067</v>
      </c>
      <c r="D103" s="43" t="s">
        <v>2068</v>
      </c>
      <c r="E103" s="42"/>
      <c r="F103" s="43">
        <v>440669</v>
      </c>
      <c r="G103" s="10"/>
      <c r="H103" s="10"/>
      <c r="I103" s="2">
        <f>IF(FIND("W",CONCATENATE($A103,"                                                                                                                         W"))&lt;20,1,0)</f>
        <v>1</v>
      </c>
      <c r="J103" s="2">
        <f>IF(FIND("P",CONCATENATE($A103,"                                                                                                     P"))&lt;20,1,0)</f>
        <v>1</v>
      </c>
      <c r="K103" s="2">
        <f>IF(FIND("O",CONCATENATE($A103,"                                                                                                               O"))&lt;20,1,0)</f>
        <v>0</v>
      </c>
      <c r="L103" s="2">
        <f>IF(I103+J103+K103&gt;0,1,0)</f>
        <v>1</v>
      </c>
      <c r="M103" s="2">
        <f>IF(J103+I103=2,1,0)</f>
        <v>1</v>
      </c>
      <c r="P103" s="2"/>
      <c r="S103" s="2"/>
    </row>
    <row r="104" spans="1:19" x14ac:dyDescent="0.25">
      <c r="A104" s="41" t="s">
        <v>924</v>
      </c>
      <c r="B104" s="42" t="s">
        <v>2069</v>
      </c>
      <c r="C104" s="43" t="s">
        <v>2070</v>
      </c>
      <c r="D104" s="45" t="s">
        <v>2071</v>
      </c>
      <c r="E104" s="42" t="s">
        <v>2072</v>
      </c>
      <c r="F104" s="43">
        <v>440670</v>
      </c>
      <c r="G104" s="10"/>
      <c r="H104" s="10"/>
      <c r="I104" s="2">
        <f>IF(FIND("W",CONCATENATE($A104,"                                                                                                                         W"))&lt;20,1,0)</f>
        <v>1</v>
      </c>
      <c r="J104" s="2">
        <f>IF(FIND("P",CONCATENATE($A104,"                                                                                                     P"))&lt;20,1,0)</f>
        <v>1</v>
      </c>
      <c r="K104" s="2">
        <f>IF(FIND("O",CONCATENATE($A104,"                                                                                                               O"))&lt;20,1,0)</f>
        <v>0</v>
      </c>
      <c r="L104" s="2">
        <f>IF(I104+J104+K104&gt;0,1,0)</f>
        <v>1</v>
      </c>
      <c r="M104" s="2">
        <f>IF(J104+I104=2,1,0)</f>
        <v>1</v>
      </c>
      <c r="P104" s="2"/>
      <c r="S104" s="2"/>
    </row>
    <row r="105" spans="1:19" x14ac:dyDescent="0.25">
      <c r="A105" s="41" t="s">
        <v>1</v>
      </c>
      <c r="B105" s="42" t="s">
        <v>2081</v>
      </c>
      <c r="C105" s="43" t="s">
        <v>2082</v>
      </c>
      <c r="D105" s="43" t="s">
        <v>2083</v>
      </c>
      <c r="E105" s="42" t="s">
        <v>2084</v>
      </c>
      <c r="F105" s="43">
        <v>440674</v>
      </c>
      <c r="G105" s="10"/>
      <c r="H105" s="10"/>
      <c r="I105" s="2">
        <f>IF(FIND("W",CONCATENATE($A105,"                                                                                                                         W"))&lt;20,1,0)</f>
        <v>0</v>
      </c>
      <c r="J105" s="2">
        <f>IF(FIND("P",CONCATENATE($A105,"                                                                                                     P"))&lt;20,1,0)</f>
        <v>1</v>
      </c>
      <c r="K105" s="2">
        <f>IF(FIND("O",CONCATENATE($A105,"                                                                                                               O"))&lt;20,1,0)</f>
        <v>0</v>
      </c>
      <c r="L105" s="2">
        <f>IF(I105+J105+K105&gt;0,1,0)</f>
        <v>1</v>
      </c>
      <c r="M105" s="2">
        <f>IF(J105+I105=2,1,0)</f>
        <v>0</v>
      </c>
      <c r="P105" s="2"/>
      <c r="S105" s="2"/>
    </row>
    <row r="106" spans="1:19" x14ac:dyDescent="0.25">
      <c r="A106" s="41" t="s">
        <v>924</v>
      </c>
      <c r="B106" s="42" t="s">
        <v>2463</v>
      </c>
      <c r="C106" s="43" t="s">
        <v>2553</v>
      </c>
      <c r="D106" s="43">
        <v>1899</v>
      </c>
      <c r="E106" s="42"/>
      <c r="F106" s="43">
        <v>440948</v>
      </c>
      <c r="G106" s="10"/>
      <c r="H106" s="10"/>
      <c r="I106" s="2">
        <f>IF(FIND("W",CONCATENATE($A106,"                                                                                                                         W"))&lt;20,1,0)</f>
        <v>1</v>
      </c>
      <c r="J106" s="2">
        <f>IF(FIND("P",CONCATENATE($A106,"                                                                                                     P"))&lt;20,1,0)</f>
        <v>1</v>
      </c>
      <c r="K106" s="2">
        <f>IF(FIND("O",CONCATENATE($A106,"                                                                                                               O"))&lt;20,1,0)</f>
        <v>0</v>
      </c>
      <c r="L106" s="2">
        <f>IF(I106+J106+K106&gt;0,1,0)</f>
        <v>1</v>
      </c>
      <c r="M106" s="2">
        <f>IF(J106+I106=2,1,0)</f>
        <v>1</v>
      </c>
      <c r="P106" s="2"/>
      <c r="S106" s="2"/>
    </row>
    <row r="107" spans="1:19" ht="30" x14ac:dyDescent="0.25">
      <c r="A107" s="41" t="s">
        <v>924</v>
      </c>
      <c r="B107" s="53" t="s">
        <v>2608</v>
      </c>
      <c r="C107" s="43" t="s">
        <v>2609</v>
      </c>
      <c r="D107" s="43" t="s">
        <v>2182</v>
      </c>
      <c r="E107" s="42" t="s">
        <v>2610</v>
      </c>
      <c r="F107" s="43">
        <v>440778</v>
      </c>
      <c r="G107" s="10"/>
      <c r="H107" s="10"/>
      <c r="I107" s="2">
        <f>IF(FIND("W",CONCATENATE($A107,"                                                                                                                         W"))&lt;20,1,0)</f>
        <v>1</v>
      </c>
      <c r="J107" s="2">
        <f>IF(FIND("P",CONCATENATE($A107,"                                                                                                     P"))&lt;20,1,0)</f>
        <v>1</v>
      </c>
      <c r="K107" s="2">
        <f>IF(FIND("O",CONCATENATE($A107,"                                                                                                               O"))&lt;20,1,0)</f>
        <v>0</v>
      </c>
      <c r="L107" s="2">
        <f>IF(I107+J107+K107&gt;0,1,0)</f>
        <v>1</v>
      </c>
      <c r="M107" s="2">
        <f>IF(J107+I107=2,1,0)</f>
        <v>1</v>
      </c>
      <c r="P107" s="2"/>
      <c r="S107" s="2"/>
    </row>
    <row r="108" spans="1:19" x14ac:dyDescent="0.25">
      <c r="A108" s="36" t="s">
        <v>6</v>
      </c>
      <c r="B108" s="37" t="s">
        <v>344</v>
      </c>
      <c r="C108" s="36" t="s">
        <v>823</v>
      </c>
      <c r="D108" s="36" t="s">
        <v>98</v>
      </c>
      <c r="E108" s="37" t="s">
        <v>28</v>
      </c>
      <c r="F108" s="55"/>
      <c r="G108" s="10"/>
      <c r="H108" s="10"/>
      <c r="I108" s="2">
        <f>IF(FIND("W",CONCATENATE($A108,"                                                                                                                         W"))&lt;20,1,0)</f>
        <v>1</v>
      </c>
      <c r="J108" s="2">
        <f>IF(FIND("P",CONCATENATE($A108,"                                                                                                     P"))&lt;20,1,0)</f>
        <v>0</v>
      </c>
      <c r="K108" s="2">
        <f>IF(FIND("O",CONCATENATE($A108,"                                                                                                               O"))&lt;20,1,0)</f>
        <v>0</v>
      </c>
      <c r="L108" s="2">
        <f>IF(I108+J108+K108&gt;0,1,0)</f>
        <v>1</v>
      </c>
      <c r="M108" s="2">
        <f>IF(J108+I108=2,1,0)</f>
        <v>0</v>
      </c>
      <c r="P108" s="2"/>
      <c r="S108" s="2"/>
    </row>
    <row r="109" spans="1:19" ht="15.75" x14ac:dyDescent="0.25">
      <c r="A109" s="33" t="s">
        <v>0</v>
      </c>
      <c r="B109" s="34" t="s">
        <v>33</v>
      </c>
      <c r="C109" s="35" t="s">
        <v>11</v>
      </c>
      <c r="D109" s="35" t="s">
        <v>12</v>
      </c>
      <c r="E109" s="35" t="s">
        <v>13</v>
      </c>
      <c r="F109" s="52"/>
      <c r="G109" s="29"/>
      <c r="H109" s="29"/>
      <c r="P109" s="2"/>
      <c r="S109" s="2"/>
    </row>
    <row r="110" spans="1:19" x14ac:dyDescent="0.25">
      <c r="A110" s="41" t="s">
        <v>1</v>
      </c>
      <c r="B110" s="42" t="s">
        <v>2348</v>
      </c>
      <c r="C110" s="43">
        <v>1912</v>
      </c>
      <c r="D110" s="43">
        <v>1996</v>
      </c>
      <c r="E110" s="42" t="s">
        <v>2349</v>
      </c>
      <c r="F110" s="43">
        <v>440892</v>
      </c>
      <c r="G110" s="10"/>
      <c r="H110" s="10"/>
      <c r="I110" s="2">
        <f>IF(FIND("W",CONCATENATE($A110,"                                                                                                                         W"))&lt;20,1,0)</f>
        <v>0</v>
      </c>
      <c r="J110" s="2">
        <f>IF(FIND("P",CONCATENATE($A110,"                                                                                                     P"))&lt;20,1,0)</f>
        <v>1</v>
      </c>
      <c r="K110" s="2">
        <f>IF(FIND("O",CONCATENATE($A110,"                                                                                                               O"))&lt;20,1,0)</f>
        <v>0</v>
      </c>
      <c r="L110" s="2">
        <f>IF(I110+J110+K110&gt;0,1,0)</f>
        <v>1</v>
      </c>
      <c r="M110" s="2">
        <f>IF(J110+I110=2,1,0)</f>
        <v>0</v>
      </c>
      <c r="P110" s="2"/>
      <c r="S110" s="2"/>
    </row>
    <row r="111" spans="1:19" x14ac:dyDescent="0.25">
      <c r="A111" s="41" t="s">
        <v>1</v>
      </c>
      <c r="B111" s="42" t="s">
        <v>2346</v>
      </c>
      <c r="C111" s="43">
        <v>1916</v>
      </c>
      <c r="D111" s="43">
        <v>2006</v>
      </c>
      <c r="E111" s="42" t="s">
        <v>2347</v>
      </c>
      <c r="F111" s="43">
        <v>440890</v>
      </c>
      <c r="G111" s="10"/>
      <c r="H111" s="10"/>
      <c r="I111" s="2">
        <f>IF(FIND("W",CONCATENATE($A111,"                                                                                                                         W"))&lt;20,1,0)</f>
        <v>0</v>
      </c>
      <c r="J111" s="2">
        <f>IF(FIND("P",CONCATENATE($A111,"                                                                                                     P"))&lt;20,1,0)</f>
        <v>1</v>
      </c>
      <c r="K111" s="2">
        <f>IF(FIND("O",CONCATENATE($A111,"                                                                                                               O"))&lt;20,1,0)</f>
        <v>0</v>
      </c>
      <c r="L111" s="2">
        <f>IF(I111+J111+K111&gt;0,1,0)</f>
        <v>1</v>
      </c>
      <c r="M111" s="2">
        <f>IF(J111+I111=2,1,0)</f>
        <v>0</v>
      </c>
      <c r="P111" s="2"/>
      <c r="S111" s="2"/>
    </row>
    <row r="112" spans="1:19" x14ac:dyDescent="0.25">
      <c r="A112" s="41" t="s">
        <v>924</v>
      </c>
      <c r="B112" s="42" t="s">
        <v>1352</v>
      </c>
      <c r="C112" s="43">
        <v>1901</v>
      </c>
      <c r="D112" s="43">
        <v>1926</v>
      </c>
      <c r="E112" s="42" t="s">
        <v>1351</v>
      </c>
      <c r="F112" s="43">
        <v>440027</v>
      </c>
      <c r="G112" s="10"/>
      <c r="H112" s="10"/>
      <c r="I112" s="2">
        <f>IF(FIND("W",CONCATENATE($A112,"                                                                                                                         W"))&lt;20,1,0)</f>
        <v>1</v>
      </c>
      <c r="J112" s="2">
        <f>IF(FIND("P",CONCATENATE($A112,"                                                                                                     P"))&lt;20,1,0)</f>
        <v>1</v>
      </c>
      <c r="K112" s="2">
        <f>IF(FIND("O",CONCATENATE($A112,"                                                                                                               O"))&lt;20,1,0)</f>
        <v>0</v>
      </c>
      <c r="L112" s="2">
        <f>IF(I112+J112+K112&gt;0,1,0)</f>
        <v>1</v>
      </c>
      <c r="M112" s="2">
        <f>IF(J112+I112=2,1,0)</f>
        <v>1</v>
      </c>
      <c r="P112" s="2"/>
      <c r="S112" s="2"/>
    </row>
    <row r="113" spans="1:19" ht="30" x14ac:dyDescent="0.25">
      <c r="A113" s="41" t="s">
        <v>1</v>
      </c>
      <c r="B113" s="42" t="s">
        <v>1804</v>
      </c>
      <c r="C113" s="43">
        <v>1920</v>
      </c>
      <c r="D113" s="43">
        <v>1991</v>
      </c>
      <c r="E113" s="42" t="s">
        <v>1805</v>
      </c>
      <c r="F113" s="43">
        <v>440430</v>
      </c>
      <c r="G113" s="10"/>
      <c r="H113" s="10"/>
      <c r="I113" s="2">
        <f>IF(FIND("W",CONCATENATE($A113,"                                                                                                                         W"))&lt;20,1,0)</f>
        <v>0</v>
      </c>
      <c r="J113" s="2">
        <f>IF(FIND("P",CONCATENATE($A113,"                                                                                                     P"))&lt;20,1,0)</f>
        <v>1</v>
      </c>
      <c r="K113" s="2">
        <f>IF(FIND("O",CONCATENATE($A113,"                                                                                                               O"))&lt;20,1,0)</f>
        <v>0</v>
      </c>
      <c r="L113" s="2">
        <f>IF(I113+J113+K113&gt;0,1,0)</f>
        <v>1</v>
      </c>
      <c r="M113" s="2">
        <f>IF(J113+I113=2,1,0)</f>
        <v>0</v>
      </c>
      <c r="P113" s="2"/>
      <c r="S113" s="2"/>
    </row>
    <row r="114" spans="1:19" x14ac:dyDescent="0.25">
      <c r="A114" s="41" t="s">
        <v>924</v>
      </c>
      <c r="B114" s="42" t="s">
        <v>1920</v>
      </c>
      <c r="C114" s="43">
        <v>1903</v>
      </c>
      <c r="D114" s="43">
        <v>1936</v>
      </c>
      <c r="E114" s="42"/>
      <c r="F114" s="43">
        <v>440521</v>
      </c>
      <c r="G114" s="10"/>
      <c r="H114" s="10"/>
      <c r="I114" s="2">
        <f>IF(FIND("W",CONCATENATE($A114,"                                                                                                                         W"))&lt;20,1,0)</f>
        <v>1</v>
      </c>
      <c r="J114" s="2">
        <f>IF(FIND("P",CONCATENATE($A114,"                                                                                                     P"))&lt;20,1,0)</f>
        <v>1</v>
      </c>
      <c r="K114" s="2">
        <f>IF(FIND("O",CONCATENATE($A114,"                                                                                                               O"))&lt;20,1,0)</f>
        <v>0</v>
      </c>
      <c r="L114" s="2">
        <f>IF(I114+J114+K114&gt;0,1,0)</f>
        <v>1</v>
      </c>
      <c r="M114" s="2">
        <f>IF(J114+I114=2,1,0)</f>
        <v>1</v>
      </c>
      <c r="P114" s="2"/>
      <c r="S114" s="2"/>
    </row>
    <row r="115" spans="1:19" x14ac:dyDescent="0.25">
      <c r="A115" s="41" t="s">
        <v>2554</v>
      </c>
      <c r="B115" s="42" t="s">
        <v>87</v>
      </c>
      <c r="C115" s="43">
        <v>1836</v>
      </c>
      <c r="D115" s="43">
        <v>1923</v>
      </c>
      <c r="E115" s="42" t="s">
        <v>2462</v>
      </c>
      <c r="F115" s="43">
        <v>440947</v>
      </c>
      <c r="G115" s="10"/>
      <c r="H115" s="10"/>
      <c r="I115" s="2">
        <f>IF(FIND("W",CONCATENATE($A115,"                                                                                                                         W"))&lt;20,1,0)</f>
        <v>0</v>
      </c>
      <c r="J115" s="2">
        <f>IF(FIND("P",CONCATENATE($A115,"                                                                                                     P"))&lt;20,1,0)</f>
        <v>1</v>
      </c>
      <c r="K115" s="2">
        <f>IF(FIND("O",CONCATENATE($A115,"                                                                                                               O"))&lt;20,1,0)</f>
        <v>0</v>
      </c>
      <c r="L115" s="2">
        <f>IF(I115+J115+K115&gt;0,1,0)</f>
        <v>1</v>
      </c>
      <c r="M115" s="2">
        <f>IF(J115+I115=2,1,0)</f>
        <v>0</v>
      </c>
      <c r="P115" s="2"/>
      <c r="S115" s="2"/>
    </row>
    <row r="116" spans="1:19" x14ac:dyDescent="0.25">
      <c r="A116" s="41" t="s">
        <v>1</v>
      </c>
      <c r="B116" s="42" t="s">
        <v>2358</v>
      </c>
      <c r="C116" s="43">
        <v>1872</v>
      </c>
      <c r="D116" s="43">
        <v>1942</v>
      </c>
      <c r="E116" s="42" t="s">
        <v>2359</v>
      </c>
      <c r="F116" s="43">
        <v>440897</v>
      </c>
      <c r="G116" s="10"/>
      <c r="H116" s="10"/>
      <c r="I116" s="2">
        <f>IF(FIND("W",CONCATENATE($A116,"                                                                                                                         W"))&lt;20,1,0)</f>
        <v>0</v>
      </c>
      <c r="J116" s="2">
        <f>IF(FIND("P",CONCATENATE($A116,"                                                                                                     P"))&lt;20,1,0)</f>
        <v>1</v>
      </c>
      <c r="K116" s="2">
        <f>IF(FIND("O",CONCATENATE($A116,"                                                                                                               O"))&lt;20,1,0)</f>
        <v>0</v>
      </c>
      <c r="L116" s="2">
        <f>IF(I116+J116+K116&gt;0,1,0)</f>
        <v>1</v>
      </c>
      <c r="M116" s="2">
        <f>IF(J116+I116=2,1,0)</f>
        <v>0</v>
      </c>
      <c r="P116" s="2"/>
      <c r="S116" s="2"/>
    </row>
    <row r="117" spans="1:19" ht="30" x14ac:dyDescent="0.25">
      <c r="A117" s="41" t="s">
        <v>924</v>
      </c>
      <c r="B117" s="42" t="s">
        <v>2461</v>
      </c>
      <c r="C117" s="43">
        <v>1828</v>
      </c>
      <c r="D117" s="43">
        <v>1891</v>
      </c>
      <c r="E117" s="42" t="s">
        <v>2591</v>
      </c>
      <c r="F117" s="43">
        <v>440946</v>
      </c>
      <c r="G117" s="10"/>
      <c r="H117" s="10"/>
      <c r="I117" s="2">
        <f>IF(FIND("W",CONCATENATE($A117,"                                                                                                                         W"))&lt;20,1,0)</f>
        <v>1</v>
      </c>
      <c r="J117" s="2">
        <f>IF(FIND("P",CONCATENATE($A117,"                                                                                                     P"))&lt;20,1,0)</f>
        <v>1</v>
      </c>
      <c r="K117" s="2">
        <f>IF(FIND("O",CONCATENATE($A117,"                                                                                                               O"))&lt;20,1,0)</f>
        <v>0</v>
      </c>
      <c r="L117" s="2">
        <f>IF(I117+J117+K117&gt;0,1,0)</f>
        <v>1</v>
      </c>
      <c r="M117" s="2">
        <f>IF(J117+I117=2,1,0)</f>
        <v>1</v>
      </c>
      <c r="P117" s="2"/>
      <c r="S117" s="2"/>
    </row>
    <row r="118" spans="1:19" x14ac:dyDescent="0.25">
      <c r="A118" s="41" t="s">
        <v>1</v>
      </c>
      <c r="B118" s="42" t="s">
        <v>2366</v>
      </c>
      <c r="C118" s="43" t="s">
        <v>2367</v>
      </c>
      <c r="D118" s="43" t="s">
        <v>2368</v>
      </c>
      <c r="E118" s="42" t="s">
        <v>2369</v>
      </c>
      <c r="F118" s="43">
        <v>440901</v>
      </c>
      <c r="G118" s="10"/>
      <c r="H118" s="10"/>
      <c r="I118" s="2">
        <f>IF(FIND("W",CONCATENATE($A118,"                                                                                                                         W"))&lt;20,1,0)</f>
        <v>0</v>
      </c>
      <c r="J118" s="2">
        <f>IF(FIND("P",CONCATENATE($A118,"                                                                                                     P"))&lt;20,1,0)</f>
        <v>1</v>
      </c>
      <c r="K118" s="2">
        <f>IF(FIND("O",CONCATENATE($A118,"                                                                                                               O"))&lt;20,1,0)</f>
        <v>0</v>
      </c>
      <c r="L118" s="2">
        <f>IF(I118+J118+K118&gt;0,1,0)</f>
        <v>1</v>
      </c>
      <c r="M118" s="2">
        <f>IF(J118+I118=2,1,0)</f>
        <v>0</v>
      </c>
      <c r="P118" s="2"/>
      <c r="S118" s="2"/>
    </row>
    <row r="119" spans="1:19" x14ac:dyDescent="0.25">
      <c r="A119" s="41" t="s">
        <v>1</v>
      </c>
      <c r="B119" s="42" t="s">
        <v>2360</v>
      </c>
      <c r="C119" s="43">
        <v>1862</v>
      </c>
      <c r="D119" s="43">
        <v>1938</v>
      </c>
      <c r="E119" s="42" t="s">
        <v>2361</v>
      </c>
      <c r="F119" s="43">
        <v>440898</v>
      </c>
      <c r="G119" s="10"/>
      <c r="H119" s="10"/>
      <c r="I119" s="2">
        <f>IF(FIND("W",CONCATENATE($A119,"                                                                                                                         W"))&lt;20,1,0)</f>
        <v>0</v>
      </c>
      <c r="J119" s="2">
        <f>IF(FIND("P",CONCATENATE($A119,"                                                                                                     P"))&lt;20,1,0)</f>
        <v>1</v>
      </c>
      <c r="K119" s="2">
        <f>IF(FIND("O",CONCATENATE($A119,"                                                                                                               O"))&lt;20,1,0)</f>
        <v>0</v>
      </c>
      <c r="L119" s="2">
        <f>IF(I119+J119+K119&gt;0,1,0)</f>
        <v>1</v>
      </c>
      <c r="M119" s="2">
        <f>IF(J119+I119=2,1,0)</f>
        <v>0</v>
      </c>
      <c r="P119" s="2"/>
      <c r="S119" s="2"/>
    </row>
    <row r="120" spans="1:19" x14ac:dyDescent="0.25">
      <c r="A120" s="41" t="s">
        <v>1</v>
      </c>
      <c r="B120" s="42" t="s">
        <v>2362</v>
      </c>
      <c r="C120" s="43" t="s">
        <v>2363</v>
      </c>
      <c r="D120" s="43" t="s">
        <v>2363</v>
      </c>
      <c r="E120" s="42" t="s">
        <v>2364</v>
      </c>
      <c r="F120" s="43">
        <v>440899</v>
      </c>
      <c r="G120" s="10"/>
      <c r="H120" s="10"/>
      <c r="I120" s="2">
        <f>IF(FIND("W",CONCATENATE($A120,"                                                                                                                         W"))&lt;20,1,0)</f>
        <v>0</v>
      </c>
      <c r="J120" s="2">
        <f>IF(FIND("P",CONCATENATE($A120,"                                                                                                     P"))&lt;20,1,0)</f>
        <v>1</v>
      </c>
      <c r="K120" s="2">
        <f>IF(FIND("O",CONCATENATE($A120,"                                                                                                               O"))&lt;20,1,0)</f>
        <v>0</v>
      </c>
      <c r="L120" s="2">
        <f>IF(I120+J120+K120&gt;0,1,0)</f>
        <v>1</v>
      </c>
      <c r="M120" s="2">
        <f>IF(J120+I120=2,1,0)</f>
        <v>0</v>
      </c>
      <c r="P120" s="2"/>
      <c r="S120" s="2"/>
    </row>
    <row r="121" spans="1:19" x14ac:dyDescent="0.25">
      <c r="A121" s="41" t="s">
        <v>1</v>
      </c>
      <c r="B121" s="42" t="s">
        <v>2365</v>
      </c>
      <c r="C121" s="43" t="s">
        <v>2363</v>
      </c>
      <c r="D121" s="43" t="s">
        <v>2363</v>
      </c>
      <c r="E121" s="42" t="s">
        <v>2364</v>
      </c>
      <c r="F121" s="43">
        <v>440900</v>
      </c>
      <c r="G121" s="10"/>
      <c r="H121" s="10"/>
      <c r="I121" s="2">
        <f>IF(FIND("W",CONCATENATE($A121,"                                                                                                                         W"))&lt;20,1,0)</f>
        <v>0</v>
      </c>
      <c r="J121" s="2">
        <f>IF(FIND("P",CONCATENATE($A121,"                                                                                                     P"))&lt;20,1,0)</f>
        <v>1</v>
      </c>
      <c r="K121" s="2">
        <f>IF(FIND("O",CONCATENATE($A121,"                                                                                                               O"))&lt;20,1,0)</f>
        <v>0</v>
      </c>
      <c r="L121" s="2">
        <f>IF(I121+J121+K121&gt;0,1,0)</f>
        <v>1</v>
      </c>
      <c r="M121" s="2">
        <f>IF(J121+I121=2,1,0)</f>
        <v>0</v>
      </c>
      <c r="P121" s="2"/>
      <c r="S121" s="2"/>
    </row>
    <row r="122" spans="1:19" ht="15.75" x14ac:dyDescent="0.25">
      <c r="A122" s="33" t="s">
        <v>0</v>
      </c>
      <c r="B122" s="34" t="s">
        <v>34</v>
      </c>
      <c r="C122" s="35" t="s">
        <v>11</v>
      </c>
      <c r="D122" s="35" t="s">
        <v>12</v>
      </c>
      <c r="E122" s="35" t="s">
        <v>13</v>
      </c>
      <c r="F122" s="52"/>
      <c r="G122" s="29"/>
      <c r="H122" s="29"/>
      <c r="P122" s="2"/>
      <c r="S122" s="2"/>
    </row>
    <row r="123" spans="1:19" x14ac:dyDescent="0.25">
      <c r="A123" s="41" t="s">
        <v>1</v>
      </c>
      <c r="B123" s="42" t="s">
        <v>2255</v>
      </c>
      <c r="C123" s="43">
        <v>1909</v>
      </c>
      <c r="D123" s="43">
        <v>1997</v>
      </c>
      <c r="E123" s="42" t="s">
        <v>2256</v>
      </c>
      <c r="F123" s="43">
        <v>440837</v>
      </c>
      <c r="G123" s="10"/>
      <c r="H123" s="10"/>
      <c r="I123" s="2">
        <f>IF(FIND("W",CONCATENATE($A123,"                                                                                                                         W"))&lt;20,1,0)</f>
        <v>0</v>
      </c>
      <c r="J123" s="2">
        <f>IF(FIND("P",CONCATENATE($A123,"                                                                                                     P"))&lt;20,1,0)</f>
        <v>1</v>
      </c>
      <c r="K123" s="2">
        <f>IF(FIND("O",CONCATENATE($A123,"                                                                                                               O"))&lt;20,1,0)</f>
        <v>0</v>
      </c>
      <c r="L123" s="2">
        <f>IF(I123+J123+K123&gt;0,1,0)</f>
        <v>1</v>
      </c>
      <c r="M123" s="2">
        <f>IF(J123+I123=2,1,0)</f>
        <v>0</v>
      </c>
      <c r="P123" s="2"/>
      <c r="S123" s="2"/>
    </row>
    <row r="124" spans="1:19" x14ac:dyDescent="0.25">
      <c r="A124" s="41" t="s">
        <v>1</v>
      </c>
      <c r="B124" s="42" t="s">
        <v>2270</v>
      </c>
      <c r="C124" s="43" t="s">
        <v>2271</v>
      </c>
      <c r="D124" s="43" t="s">
        <v>2272</v>
      </c>
      <c r="E124" s="42" t="s">
        <v>2273</v>
      </c>
      <c r="F124" s="43">
        <v>440844</v>
      </c>
      <c r="G124" s="10"/>
      <c r="H124" s="10"/>
      <c r="I124" s="2">
        <f>IF(FIND("W",CONCATENATE($A124,"                                                                                                                         W"))&lt;20,1,0)</f>
        <v>0</v>
      </c>
      <c r="J124" s="2">
        <f>IF(FIND("P",CONCATENATE($A124,"                                                                                                     P"))&lt;20,1,0)</f>
        <v>1</v>
      </c>
      <c r="K124" s="2">
        <f>IF(FIND("O",CONCATENATE($A124,"                                                                                                               O"))&lt;20,1,0)</f>
        <v>0</v>
      </c>
      <c r="L124" s="2">
        <f>IF(I124+J124+K124&gt;0,1,0)</f>
        <v>1</v>
      </c>
      <c r="M124" s="2">
        <f>IF(J124+I124=2,1,0)</f>
        <v>0</v>
      </c>
      <c r="P124" s="2"/>
      <c r="S124" s="2"/>
    </row>
    <row r="125" spans="1:19" x14ac:dyDescent="0.25">
      <c r="A125" s="41" t="s">
        <v>1</v>
      </c>
      <c r="B125" s="42" t="s">
        <v>2257</v>
      </c>
      <c r="C125" s="43">
        <v>1901</v>
      </c>
      <c r="D125" s="43">
        <v>1945</v>
      </c>
      <c r="E125" s="42" t="s">
        <v>2258</v>
      </c>
      <c r="F125" s="43">
        <v>440838</v>
      </c>
      <c r="G125" s="10"/>
      <c r="H125" s="10"/>
      <c r="I125" s="2">
        <f>IF(FIND("W",CONCATENATE($A125,"                                                                                                                         W"))&lt;20,1,0)</f>
        <v>0</v>
      </c>
      <c r="J125" s="2">
        <f>IF(FIND("P",CONCATENATE($A125,"                                                                                                     P"))&lt;20,1,0)</f>
        <v>1</v>
      </c>
      <c r="K125" s="2">
        <f>IF(FIND("O",CONCATENATE($A125,"                                                                                                               O"))&lt;20,1,0)</f>
        <v>0</v>
      </c>
      <c r="L125" s="2">
        <f>IF(I125+J125+K125&gt;0,1,0)</f>
        <v>1</v>
      </c>
      <c r="M125" s="2">
        <f>IF(J125+I125=2,1,0)</f>
        <v>0</v>
      </c>
      <c r="P125" s="2"/>
      <c r="S125" s="2"/>
    </row>
    <row r="126" spans="1:19" x14ac:dyDescent="0.25">
      <c r="A126" s="41" t="s">
        <v>1</v>
      </c>
      <c r="B126" s="42" t="s">
        <v>2005</v>
      </c>
      <c r="C126" s="43"/>
      <c r="D126" s="43"/>
      <c r="E126" s="42" t="s">
        <v>2006</v>
      </c>
      <c r="F126" s="43">
        <v>440628</v>
      </c>
      <c r="G126" s="10"/>
      <c r="H126" s="10"/>
      <c r="I126" s="2">
        <f>IF(FIND("W",CONCATENATE($A126,"                                                                                                                         W"))&lt;20,1,0)</f>
        <v>0</v>
      </c>
      <c r="J126" s="2">
        <f>IF(FIND("P",CONCATENATE($A126,"                                                                                                     P"))&lt;20,1,0)</f>
        <v>1</v>
      </c>
      <c r="K126" s="2">
        <f>IF(FIND("O",CONCATENATE($A126,"                                                                                                               O"))&lt;20,1,0)</f>
        <v>0</v>
      </c>
      <c r="L126" s="2">
        <f>IF(I126+J126+K126&gt;0,1,0)</f>
        <v>1</v>
      </c>
      <c r="M126" s="2">
        <f>IF(J126+I126=2,1,0)</f>
        <v>0</v>
      </c>
      <c r="P126" s="2"/>
      <c r="S126" s="2"/>
    </row>
    <row r="127" spans="1:19" x14ac:dyDescent="0.25">
      <c r="A127" s="41" t="s">
        <v>1</v>
      </c>
      <c r="B127" s="42" t="s">
        <v>1035</v>
      </c>
      <c r="C127" s="43" t="s">
        <v>1036</v>
      </c>
      <c r="D127" s="43" t="s">
        <v>1037</v>
      </c>
      <c r="E127" s="42" t="s">
        <v>1038</v>
      </c>
      <c r="F127" s="43">
        <v>439880</v>
      </c>
      <c r="G127" s="10"/>
      <c r="H127" s="10"/>
      <c r="I127" s="2">
        <f>IF(FIND("W",CONCATENATE($A127,"                                                                                                                         W"))&lt;20,1,0)</f>
        <v>0</v>
      </c>
      <c r="J127" s="2">
        <f>IF(FIND("P",CONCATENATE($A127,"                                                                                                     P"))&lt;20,1,0)</f>
        <v>1</v>
      </c>
      <c r="K127" s="2">
        <f>IF(FIND("O",CONCATENATE($A127,"                                                                                                               O"))&lt;20,1,0)</f>
        <v>0</v>
      </c>
      <c r="L127" s="2">
        <f>IF(I127+J127+K127&gt;0,1,0)</f>
        <v>1</v>
      </c>
      <c r="M127" s="2">
        <f>IF(J127+I127=2,1,0)</f>
        <v>0</v>
      </c>
      <c r="P127" s="2"/>
      <c r="S127" s="2"/>
    </row>
    <row r="128" spans="1:19" x14ac:dyDescent="0.25">
      <c r="A128" s="41" t="s">
        <v>1</v>
      </c>
      <c r="B128" s="42" t="s">
        <v>2274</v>
      </c>
      <c r="C128" s="43">
        <v>1899</v>
      </c>
      <c r="D128" s="43">
        <v>1941</v>
      </c>
      <c r="E128" s="42" t="s">
        <v>2265</v>
      </c>
      <c r="F128" s="43">
        <v>440845</v>
      </c>
      <c r="G128" s="10"/>
      <c r="H128" s="10"/>
      <c r="I128" s="2">
        <f>IF(FIND("W",CONCATENATE($A128,"                                                                                                                         W"))&lt;20,1,0)</f>
        <v>0</v>
      </c>
      <c r="J128" s="2">
        <f>IF(FIND("P",CONCATENATE($A128,"                                                                                                     P"))&lt;20,1,0)</f>
        <v>1</v>
      </c>
      <c r="K128" s="2">
        <f>IF(FIND("O",CONCATENATE($A128,"                                                                                                               O"))&lt;20,1,0)</f>
        <v>0</v>
      </c>
      <c r="L128" s="2">
        <f>IF(I128+J128+K128&gt;0,1,0)</f>
        <v>1</v>
      </c>
      <c r="M128" s="2">
        <f>IF(J128+I128=2,1,0)</f>
        <v>0</v>
      </c>
      <c r="P128" s="2"/>
      <c r="S128" s="2"/>
    </row>
    <row r="129" spans="1:19" x14ac:dyDescent="0.25">
      <c r="A129" s="41" t="s">
        <v>1</v>
      </c>
      <c r="B129" s="42" t="s">
        <v>1993</v>
      </c>
      <c r="C129" s="43" t="s">
        <v>1994</v>
      </c>
      <c r="D129" s="45" t="s">
        <v>1995</v>
      </c>
      <c r="E129" s="42" t="s">
        <v>1996</v>
      </c>
      <c r="F129" s="43">
        <v>440624</v>
      </c>
      <c r="G129" s="10"/>
      <c r="H129" s="10"/>
      <c r="I129" s="2">
        <f>IF(FIND("W",CONCATENATE($A129,"                                                                                                                         W"))&lt;20,1,0)</f>
        <v>0</v>
      </c>
      <c r="J129" s="2">
        <f>IF(FIND("P",CONCATENATE($A129,"                                                                                                     P"))&lt;20,1,0)</f>
        <v>1</v>
      </c>
      <c r="K129" s="2">
        <f>IF(FIND("O",CONCATENATE($A129,"                                                                                                               O"))&lt;20,1,0)</f>
        <v>0</v>
      </c>
      <c r="L129" s="2">
        <f>IF(I129+J129+K129&gt;0,1,0)</f>
        <v>1</v>
      </c>
      <c r="M129" s="2">
        <f>IF(J129+I129=2,1,0)</f>
        <v>0</v>
      </c>
      <c r="P129" s="2"/>
      <c r="S129" s="2"/>
    </row>
    <row r="130" spans="1:19" x14ac:dyDescent="0.25">
      <c r="A130" s="41" t="s">
        <v>1</v>
      </c>
      <c r="B130" s="42" t="s">
        <v>2502</v>
      </c>
      <c r="C130" s="43" t="s">
        <v>2503</v>
      </c>
      <c r="D130" s="43" t="s">
        <v>2504</v>
      </c>
      <c r="E130" s="42"/>
      <c r="F130" s="43">
        <v>440963</v>
      </c>
      <c r="G130" s="10"/>
      <c r="H130" s="10"/>
      <c r="I130" s="2">
        <f>IF(FIND("W",CONCATENATE($A130,"                                                                                                                         W"))&lt;20,1,0)</f>
        <v>0</v>
      </c>
      <c r="J130" s="2">
        <f>IF(FIND("P",CONCATENATE($A130,"                                                                                                     P"))&lt;20,1,0)</f>
        <v>1</v>
      </c>
      <c r="K130" s="2">
        <f>IF(FIND("O",CONCATENATE($A130,"                                                                                                               O"))&lt;20,1,0)</f>
        <v>0</v>
      </c>
      <c r="L130" s="2">
        <f>IF(I130+J130+K130&gt;0,1,0)</f>
        <v>1</v>
      </c>
      <c r="M130" s="2">
        <f>IF(J130+I130=2,1,0)</f>
        <v>0</v>
      </c>
      <c r="P130" s="2"/>
      <c r="S130" s="2"/>
    </row>
    <row r="131" spans="1:19" x14ac:dyDescent="0.25">
      <c r="A131" s="36" t="s">
        <v>6</v>
      </c>
      <c r="B131" s="37" t="s">
        <v>95</v>
      </c>
      <c r="C131" s="36" t="s">
        <v>97</v>
      </c>
      <c r="D131" s="36" t="s">
        <v>98</v>
      </c>
      <c r="E131" s="37" t="s">
        <v>28</v>
      </c>
      <c r="F131" s="55"/>
      <c r="G131" s="10"/>
      <c r="H131" s="10"/>
      <c r="I131" s="2">
        <f>IF(FIND("W",CONCATENATE($A131,"                                                                                                                         W"))&lt;20,1,0)</f>
        <v>1</v>
      </c>
      <c r="J131" s="2">
        <f>IF(FIND("P",CONCATENATE($A131,"                                                                                                     P"))&lt;20,1,0)</f>
        <v>0</v>
      </c>
      <c r="K131" s="2">
        <f>IF(FIND("O",CONCATENATE($A131,"                                                                                                               O"))&lt;20,1,0)</f>
        <v>0</v>
      </c>
      <c r="L131" s="2">
        <f>IF(I131+J131+K131&gt;0,1,0)</f>
        <v>1</v>
      </c>
      <c r="M131" s="2">
        <f>IF(J131+I131=2,1,0)</f>
        <v>0</v>
      </c>
      <c r="P131" s="2"/>
      <c r="S131" s="2"/>
    </row>
    <row r="132" spans="1:19" x14ac:dyDescent="0.25">
      <c r="A132" s="41" t="s">
        <v>1</v>
      </c>
      <c r="B132" s="42" t="s">
        <v>1190</v>
      </c>
      <c r="C132" s="43" t="s">
        <v>1191</v>
      </c>
      <c r="D132" s="43" t="s">
        <v>1192</v>
      </c>
      <c r="E132" s="42"/>
      <c r="F132" s="43">
        <v>439949</v>
      </c>
      <c r="G132" s="10"/>
      <c r="H132" s="10"/>
      <c r="I132" s="2">
        <f>IF(FIND("W",CONCATENATE($A132,"                                                                                                                         W"))&lt;20,1,0)</f>
        <v>0</v>
      </c>
      <c r="J132" s="2">
        <f>IF(FIND("P",CONCATENATE($A132,"                                                                                                     P"))&lt;20,1,0)</f>
        <v>1</v>
      </c>
      <c r="K132" s="2">
        <f>IF(FIND("O",CONCATENATE($A132,"                                                                                                               O"))&lt;20,1,0)</f>
        <v>0</v>
      </c>
      <c r="L132" s="2">
        <f>IF(I132+J132+K132&gt;0,1,0)</f>
        <v>1</v>
      </c>
      <c r="M132" s="2">
        <f>IF(J132+I132=2,1,0)</f>
        <v>0</v>
      </c>
      <c r="P132" s="2"/>
      <c r="S132" s="2"/>
    </row>
    <row r="133" spans="1:19" x14ac:dyDescent="0.25">
      <c r="A133" s="41" t="s">
        <v>813</v>
      </c>
      <c r="B133" s="42" t="s">
        <v>1992</v>
      </c>
      <c r="C133" s="43"/>
      <c r="D133" s="43"/>
      <c r="E133" s="42"/>
      <c r="F133" s="43">
        <v>440559</v>
      </c>
      <c r="G133" s="10"/>
      <c r="H133" s="10"/>
      <c r="I133" s="2">
        <f>IF(FIND("W",CONCATENATE($A133,"                                                                                                                         W"))&lt;20,1,0)</f>
        <v>0</v>
      </c>
      <c r="J133" s="2">
        <f>IF(FIND("P",CONCATENATE($A133,"                                                                                                     P"))&lt;20,1,0)</f>
        <v>0</v>
      </c>
      <c r="K133" s="2">
        <f>IF(FIND("O",CONCATENATE($A133,"                                                                                                               O"))&lt;20,1,0)</f>
        <v>0</v>
      </c>
      <c r="L133" s="2">
        <f>IF(I133+J133+K133&gt;0,1,0)</f>
        <v>0</v>
      </c>
      <c r="M133" s="2">
        <f>IF(J133+I133=2,1,0)</f>
        <v>0</v>
      </c>
      <c r="P133" s="2"/>
      <c r="S133" s="2"/>
    </row>
    <row r="134" spans="1:19" x14ac:dyDescent="0.25">
      <c r="A134" s="41" t="s">
        <v>1</v>
      </c>
      <c r="B134" s="42" t="s">
        <v>1997</v>
      </c>
      <c r="C134" s="44" t="s">
        <v>1998</v>
      </c>
      <c r="D134" s="45" t="s">
        <v>1999</v>
      </c>
      <c r="E134" s="42" t="s">
        <v>2000</v>
      </c>
      <c r="F134" s="43">
        <v>440625</v>
      </c>
      <c r="G134" s="10"/>
      <c r="H134" s="10"/>
      <c r="I134" s="2">
        <f>IF(FIND("W",CONCATENATE($A134,"                                                                                                                         W"))&lt;20,1,0)</f>
        <v>0</v>
      </c>
      <c r="J134" s="2">
        <f>IF(FIND("P",CONCATENATE($A134,"                                                                                                     P"))&lt;20,1,0)</f>
        <v>1</v>
      </c>
      <c r="K134" s="2">
        <f>IF(FIND("O",CONCATENATE($A134,"                                                                                                               O"))&lt;20,1,0)</f>
        <v>0</v>
      </c>
      <c r="L134" s="2">
        <f>IF(I134+J134+K134&gt;0,1,0)</f>
        <v>1</v>
      </c>
      <c r="M134" s="2">
        <f>IF(J134+I134=2,1,0)</f>
        <v>0</v>
      </c>
      <c r="P134" s="2"/>
      <c r="S134" s="2"/>
    </row>
    <row r="135" spans="1:19" x14ac:dyDescent="0.25">
      <c r="A135" s="41" t="s">
        <v>1</v>
      </c>
      <c r="B135" s="42" t="s">
        <v>1031</v>
      </c>
      <c r="C135" s="43" t="s">
        <v>1032</v>
      </c>
      <c r="D135" s="43" t="s">
        <v>1033</v>
      </c>
      <c r="E135" s="42" t="s">
        <v>1034</v>
      </c>
      <c r="F135" s="43">
        <v>439881</v>
      </c>
      <c r="G135" s="10"/>
      <c r="H135" s="10"/>
      <c r="I135" s="2">
        <f>IF(FIND("W",CONCATENATE($A135,"                                                                                                                         W"))&lt;20,1,0)</f>
        <v>0</v>
      </c>
      <c r="J135" s="2">
        <f>IF(FIND("P",CONCATENATE($A135,"                                                                                                     P"))&lt;20,1,0)</f>
        <v>1</v>
      </c>
      <c r="K135" s="2">
        <f>IF(FIND("O",CONCATENATE($A135,"                                                                                                               O"))&lt;20,1,0)</f>
        <v>0</v>
      </c>
      <c r="L135" s="2">
        <f>IF(I135+J135+K135&gt;0,1,0)</f>
        <v>1</v>
      </c>
      <c r="M135" s="2">
        <f>IF(J135+I135=2,1,0)</f>
        <v>0</v>
      </c>
      <c r="P135" s="2"/>
      <c r="S135" s="2"/>
    </row>
    <row r="136" spans="1:19" x14ac:dyDescent="0.25">
      <c r="A136" s="41" t="s">
        <v>1</v>
      </c>
      <c r="B136" s="42" t="s">
        <v>2266</v>
      </c>
      <c r="C136" s="43" t="s">
        <v>2267</v>
      </c>
      <c r="D136" s="43" t="s">
        <v>2268</v>
      </c>
      <c r="E136" s="42" t="s">
        <v>2269</v>
      </c>
      <c r="F136" s="43">
        <v>440843</v>
      </c>
      <c r="G136" s="10"/>
      <c r="H136" s="10"/>
      <c r="I136" s="2">
        <f>IF(FIND("W",CONCATENATE($A136,"                                                                                                                         W"))&lt;20,1,0)</f>
        <v>0</v>
      </c>
      <c r="J136" s="2">
        <f>IF(FIND("P",CONCATENATE($A136,"                                                                                                     P"))&lt;20,1,0)</f>
        <v>1</v>
      </c>
      <c r="K136" s="2">
        <f>IF(FIND("O",CONCATENATE($A136,"                                                                                                               O"))&lt;20,1,0)</f>
        <v>0</v>
      </c>
      <c r="L136" s="2">
        <f>IF(I136+J136+K136&gt;0,1,0)</f>
        <v>1</v>
      </c>
      <c r="M136" s="2">
        <f>IF(J136+I136=2,1,0)</f>
        <v>0</v>
      </c>
      <c r="P136" s="2"/>
      <c r="S136" s="2"/>
    </row>
    <row r="137" spans="1:19" x14ac:dyDescent="0.25">
      <c r="A137" s="41" t="s">
        <v>1</v>
      </c>
      <c r="B137" s="42" t="s">
        <v>2001</v>
      </c>
      <c r="C137" s="44" t="s">
        <v>2002</v>
      </c>
      <c r="D137" s="43" t="s">
        <v>2003</v>
      </c>
      <c r="E137" s="42" t="s">
        <v>2004</v>
      </c>
      <c r="F137" s="43">
        <v>447986</v>
      </c>
      <c r="G137" s="10"/>
      <c r="H137" s="10"/>
      <c r="I137" s="2">
        <f>IF(FIND("W",CONCATENATE($A137,"                                                                                                                         W"))&lt;20,1,0)</f>
        <v>0</v>
      </c>
      <c r="J137" s="2">
        <f>IF(FIND("P",CONCATENATE($A137,"                                                                                                     P"))&lt;20,1,0)</f>
        <v>1</v>
      </c>
      <c r="K137" s="2">
        <f>IF(FIND("O",CONCATENATE($A137,"                                                                                                               O"))&lt;20,1,0)</f>
        <v>0</v>
      </c>
      <c r="L137" s="2">
        <f>IF(I137+J137+K137&gt;0,1,0)</f>
        <v>1</v>
      </c>
      <c r="M137" s="2">
        <f>IF(J137+I137=2,1,0)</f>
        <v>0</v>
      </c>
      <c r="P137" s="2"/>
      <c r="S137" s="2"/>
    </row>
    <row r="138" spans="1:19" x14ac:dyDescent="0.25">
      <c r="A138" s="41" t="s">
        <v>813</v>
      </c>
      <c r="B138" s="42" t="s">
        <v>1489</v>
      </c>
      <c r="C138" s="43"/>
      <c r="D138" s="43"/>
      <c r="E138" s="42"/>
      <c r="F138" s="43">
        <v>440090</v>
      </c>
      <c r="G138" s="10"/>
      <c r="H138" s="10"/>
      <c r="I138" s="2">
        <f>IF(FIND("W",CONCATENATE($A138,"                                                                                                                         W"))&lt;20,1,0)</f>
        <v>0</v>
      </c>
      <c r="J138" s="2">
        <f>IF(FIND("P",CONCATENATE($A138,"                                                                                                     P"))&lt;20,1,0)</f>
        <v>0</v>
      </c>
      <c r="K138" s="2">
        <f>IF(FIND("O",CONCATENATE($A138,"                                                                                                               O"))&lt;20,1,0)</f>
        <v>0</v>
      </c>
      <c r="L138" s="2">
        <f>IF(I138+J138+K138&gt;0,1,0)</f>
        <v>0</v>
      </c>
      <c r="M138" s="2">
        <f>IF(J138+I138=2,1,0)</f>
        <v>0</v>
      </c>
      <c r="P138" s="2"/>
      <c r="S138" s="2"/>
    </row>
    <row r="139" spans="1:19" x14ac:dyDescent="0.25">
      <c r="A139" s="41" t="s">
        <v>924</v>
      </c>
      <c r="B139" s="42" t="s">
        <v>1490</v>
      </c>
      <c r="C139" s="43">
        <v>1853</v>
      </c>
      <c r="D139" s="43">
        <v>1930</v>
      </c>
      <c r="E139" s="42" t="s">
        <v>1491</v>
      </c>
      <c r="F139" s="43">
        <v>440091</v>
      </c>
      <c r="G139" s="10"/>
      <c r="H139" s="10"/>
      <c r="I139" s="2">
        <f>IF(FIND("W",CONCATENATE($A139,"                                                                                                                         W"))&lt;20,1,0)</f>
        <v>1</v>
      </c>
      <c r="J139" s="2">
        <f>IF(FIND("P",CONCATENATE($A139,"                                                                                                     P"))&lt;20,1,0)</f>
        <v>1</v>
      </c>
      <c r="K139" s="2">
        <f>IF(FIND("O",CONCATENATE($A139,"                                                                                                               O"))&lt;20,1,0)</f>
        <v>0</v>
      </c>
      <c r="L139" s="2">
        <f>IF(I139+J139+K139&gt;0,1,0)</f>
        <v>1</v>
      </c>
      <c r="M139" s="2">
        <f>IF(J139+I139=2,1,0)</f>
        <v>1</v>
      </c>
      <c r="P139" s="2"/>
      <c r="S139" s="2"/>
    </row>
    <row r="140" spans="1:19" x14ac:dyDescent="0.25">
      <c r="A140" s="41" t="s">
        <v>1</v>
      </c>
      <c r="B140" s="42" t="s">
        <v>2234</v>
      </c>
      <c r="C140" s="43">
        <v>1888</v>
      </c>
      <c r="D140" s="43">
        <v>1902</v>
      </c>
      <c r="E140" s="42" t="s">
        <v>813</v>
      </c>
      <c r="F140" s="43">
        <v>440827</v>
      </c>
      <c r="G140" s="10"/>
      <c r="H140" s="10"/>
      <c r="I140" s="2">
        <f>IF(FIND("W",CONCATENATE($A140,"                                                                                                                         W"))&lt;20,1,0)</f>
        <v>0</v>
      </c>
      <c r="J140" s="2">
        <f>IF(FIND("P",CONCATENATE($A140,"                                                                                                     P"))&lt;20,1,0)</f>
        <v>1</v>
      </c>
      <c r="K140" s="2">
        <f>IF(FIND("O",CONCATENATE($A140,"                                                                                                               O"))&lt;20,1,0)</f>
        <v>0</v>
      </c>
      <c r="L140" s="2">
        <f>IF(I140+J140+K140&gt;0,1,0)</f>
        <v>1</v>
      </c>
      <c r="M140" s="2">
        <f>IF(J140+I140=2,1,0)</f>
        <v>0</v>
      </c>
      <c r="P140" s="2"/>
      <c r="S140" s="2"/>
    </row>
    <row r="141" spans="1:19" x14ac:dyDescent="0.25">
      <c r="A141" s="41" t="s">
        <v>1</v>
      </c>
      <c r="B141" s="42" t="s">
        <v>1492</v>
      </c>
      <c r="C141" s="43">
        <v>1857</v>
      </c>
      <c r="D141" s="43">
        <v>1938</v>
      </c>
      <c r="E141" s="42" t="s">
        <v>1493</v>
      </c>
      <c r="F141" s="43">
        <v>440092</v>
      </c>
      <c r="G141" s="10"/>
      <c r="H141" s="10"/>
      <c r="I141" s="2">
        <f>IF(FIND("W",CONCATENATE($A141,"                                                                                                                         W"))&lt;20,1,0)</f>
        <v>0</v>
      </c>
      <c r="J141" s="2">
        <f>IF(FIND("P",CONCATENATE($A141,"                                                                                                     P"))&lt;20,1,0)</f>
        <v>1</v>
      </c>
      <c r="K141" s="2">
        <f>IF(FIND("O",CONCATENATE($A141,"                                                                                                               O"))&lt;20,1,0)</f>
        <v>0</v>
      </c>
      <c r="L141" s="2">
        <f>IF(I141+J141+K141&gt;0,1,0)</f>
        <v>1</v>
      </c>
      <c r="M141" s="2">
        <f>IF(J141+I141=2,1,0)</f>
        <v>0</v>
      </c>
      <c r="P141" s="2"/>
      <c r="S141" s="2"/>
    </row>
    <row r="142" spans="1:19" ht="15.75" x14ac:dyDescent="0.25">
      <c r="A142" s="33" t="s">
        <v>0</v>
      </c>
      <c r="B142" s="34" t="s">
        <v>35</v>
      </c>
      <c r="C142" s="35" t="s">
        <v>11</v>
      </c>
      <c r="D142" s="35" t="s">
        <v>12</v>
      </c>
      <c r="E142" s="35" t="s">
        <v>13</v>
      </c>
      <c r="F142" s="52"/>
      <c r="G142" s="29"/>
      <c r="H142" s="29"/>
      <c r="P142" s="2"/>
      <c r="S142" s="2"/>
    </row>
    <row r="143" spans="1:19" x14ac:dyDescent="0.25">
      <c r="A143" s="41" t="s">
        <v>924</v>
      </c>
      <c r="B143" s="42" t="s">
        <v>2399</v>
      </c>
      <c r="C143" s="43" t="s">
        <v>2400</v>
      </c>
      <c r="D143" s="43" t="s">
        <v>2401</v>
      </c>
      <c r="E143" s="42" t="s">
        <v>2402</v>
      </c>
      <c r="F143" s="43">
        <v>440914</v>
      </c>
      <c r="G143" s="10"/>
      <c r="H143" s="10"/>
      <c r="I143" s="2">
        <f>IF(FIND("W",CONCATENATE($A143,"                                                                                                                         W"))&lt;20,1,0)</f>
        <v>1</v>
      </c>
      <c r="J143" s="2">
        <f>IF(FIND("P",CONCATENATE($A143,"                                                                                                     P"))&lt;20,1,0)</f>
        <v>1</v>
      </c>
      <c r="K143" s="2">
        <f>IF(FIND("O",CONCATENATE($A143,"                                                                                                               O"))&lt;20,1,0)</f>
        <v>0</v>
      </c>
      <c r="L143" s="2">
        <f>IF(I143+J143+K143&gt;0,1,0)</f>
        <v>1</v>
      </c>
      <c r="M143" s="2">
        <f>IF(J143+I143=2,1,0)</f>
        <v>1</v>
      </c>
      <c r="P143" s="2"/>
      <c r="S143" s="2"/>
    </row>
    <row r="144" spans="1:19" x14ac:dyDescent="0.25">
      <c r="A144" s="41" t="s">
        <v>924</v>
      </c>
      <c r="B144" s="42" t="s">
        <v>2403</v>
      </c>
      <c r="C144" s="43" t="s">
        <v>2404</v>
      </c>
      <c r="D144" s="43" t="s">
        <v>2405</v>
      </c>
      <c r="E144" s="42" t="s">
        <v>2406</v>
      </c>
      <c r="F144" s="43">
        <v>440915</v>
      </c>
      <c r="G144" s="10"/>
      <c r="H144" s="10"/>
      <c r="I144" s="2">
        <f>IF(FIND("W",CONCATENATE($A144,"                                                                                                                         W"))&lt;20,1,0)</f>
        <v>1</v>
      </c>
      <c r="J144" s="2">
        <f>IF(FIND("P",CONCATENATE($A144,"                                                                                                     P"))&lt;20,1,0)</f>
        <v>1</v>
      </c>
      <c r="K144" s="2">
        <f>IF(FIND("O",CONCATENATE($A144,"                                                                                                               O"))&lt;20,1,0)</f>
        <v>0</v>
      </c>
      <c r="L144" s="2">
        <f>IF(I144+J144+K144&gt;0,1,0)</f>
        <v>1</v>
      </c>
      <c r="M144" s="2">
        <f>IF(J144+I144=2,1,0)</f>
        <v>1</v>
      </c>
      <c r="P144" s="2"/>
      <c r="S144" s="2"/>
    </row>
    <row r="145" spans="1:19" x14ac:dyDescent="0.25">
      <c r="A145" s="41" t="s">
        <v>1</v>
      </c>
      <c r="B145" s="42" t="s">
        <v>2449</v>
      </c>
      <c r="C145" s="43" t="s">
        <v>2450</v>
      </c>
      <c r="D145" s="43" t="s">
        <v>2451</v>
      </c>
      <c r="E145" s="42" t="s">
        <v>2452</v>
      </c>
      <c r="F145" s="43">
        <v>440938</v>
      </c>
      <c r="G145" s="10"/>
      <c r="H145" s="10"/>
      <c r="I145" s="2">
        <f>IF(FIND("W",CONCATENATE($A145,"                                                                                                                         W"))&lt;20,1,0)</f>
        <v>0</v>
      </c>
      <c r="J145" s="2">
        <f>IF(FIND("P",CONCATENATE($A145,"                                                                                                     P"))&lt;20,1,0)</f>
        <v>1</v>
      </c>
      <c r="K145" s="2">
        <f>IF(FIND("O",CONCATENATE($A145,"                                                                                                               O"))&lt;20,1,0)</f>
        <v>0</v>
      </c>
      <c r="L145" s="2">
        <f>IF(I145+J145+K145&gt;0,1,0)</f>
        <v>1</v>
      </c>
      <c r="M145" s="2">
        <f>IF(J145+I145=2,1,0)</f>
        <v>0</v>
      </c>
      <c r="P145" s="2"/>
      <c r="S145" s="2"/>
    </row>
    <row r="146" spans="1:19" x14ac:dyDescent="0.25">
      <c r="A146" s="41" t="s">
        <v>1</v>
      </c>
      <c r="B146" s="42" t="s">
        <v>2447</v>
      </c>
      <c r="C146" s="43">
        <v>1900</v>
      </c>
      <c r="D146" s="43">
        <v>1995</v>
      </c>
      <c r="E146" s="42" t="s">
        <v>2448</v>
      </c>
      <c r="F146" s="43">
        <v>440937</v>
      </c>
      <c r="G146" s="10"/>
      <c r="H146" s="10"/>
      <c r="I146" s="2">
        <f>IF(FIND("W",CONCATENATE($A146,"                                                                                                                         W"))&lt;20,1,0)</f>
        <v>0</v>
      </c>
      <c r="J146" s="2">
        <f>IF(FIND("P",CONCATENATE($A146,"                                                                                                     P"))&lt;20,1,0)</f>
        <v>1</v>
      </c>
      <c r="K146" s="2">
        <f>IF(FIND("O",CONCATENATE($A146,"                                                                                                               O"))&lt;20,1,0)</f>
        <v>0</v>
      </c>
      <c r="L146" s="2">
        <f>IF(I146+J146+K146&gt;0,1,0)</f>
        <v>1</v>
      </c>
      <c r="M146" s="2">
        <f>IF(J146+I146=2,1,0)</f>
        <v>0</v>
      </c>
      <c r="P146" s="2"/>
      <c r="S146" s="2"/>
    </row>
    <row r="147" spans="1:19" ht="30" x14ac:dyDescent="0.25">
      <c r="A147" s="41" t="s">
        <v>924</v>
      </c>
      <c r="B147" s="42" t="s">
        <v>2641</v>
      </c>
      <c r="C147" s="43">
        <v>1912</v>
      </c>
      <c r="D147" s="43">
        <v>1930</v>
      </c>
      <c r="E147" s="42" t="s">
        <v>1465</v>
      </c>
      <c r="F147" s="43">
        <v>440076</v>
      </c>
      <c r="G147" s="10"/>
      <c r="H147" s="10"/>
      <c r="I147" s="2">
        <f>IF(FIND("W",CONCATENATE($A147,"                                                                                                                         W"))&lt;20,1,0)</f>
        <v>1</v>
      </c>
      <c r="J147" s="2">
        <f>IF(FIND("P",CONCATENATE($A147,"                                                                                                     P"))&lt;20,1,0)</f>
        <v>1</v>
      </c>
      <c r="K147" s="2">
        <f>IF(FIND("O",CONCATENATE($A147,"                                                                                                               O"))&lt;20,1,0)</f>
        <v>0</v>
      </c>
      <c r="L147" s="2">
        <f>IF(I147+J147+K147&gt;0,1,0)</f>
        <v>1</v>
      </c>
      <c r="M147" s="2">
        <f>IF(J147+I147=2,1,0)</f>
        <v>1</v>
      </c>
      <c r="P147" s="2"/>
      <c r="S147" s="2"/>
    </row>
    <row r="148" spans="1:19" ht="30" x14ac:dyDescent="0.25">
      <c r="A148" s="41" t="s">
        <v>813</v>
      </c>
      <c r="B148" s="42" t="s">
        <v>1456</v>
      </c>
      <c r="C148" s="43"/>
      <c r="D148" s="43"/>
      <c r="E148" s="42"/>
      <c r="F148" s="43">
        <v>440073</v>
      </c>
      <c r="G148" s="10"/>
      <c r="H148" s="10"/>
      <c r="I148" s="2">
        <f>IF(FIND("W",CONCATENATE($A148,"                                                                                                                         W"))&lt;20,1,0)</f>
        <v>0</v>
      </c>
      <c r="J148" s="2">
        <f>IF(FIND("P",CONCATENATE($A148,"                                                                                                     P"))&lt;20,1,0)</f>
        <v>0</v>
      </c>
      <c r="K148" s="2">
        <f>IF(FIND("O",CONCATENATE($A148,"                                                                                                               O"))&lt;20,1,0)</f>
        <v>0</v>
      </c>
      <c r="L148" s="2">
        <f>IF(I148+J148+K148&gt;0,1,0)</f>
        <v>0</v>
      </c>
      <c r="M148" s="2">
        <f>IF(J148+I148=2,1,0)</f>
        <v>0</v>
      </c>
      <c r="P148" s="2"/>
      <c r="S148" s="2"/>
    </row>
    <row r="149" spans="1:19" x14ac:dyDescent="0.25">
      <c r="A149" s="41" t="s">
        <v>1</v>
      </c>
      <c r="B149" s="42" t="s">
        <v>1461</v>
      </c>
      <c r="C149" s="43" t="s">
        <v>1462</v>
      </c>
      <c r="D149" s="43" t="s">
        <v>1463</v>
      </c>
      <c r="E149" s="42" t="s">
        <v>1464</v>
      </c>
      <c r="F149" s="43">
        <v>440075</v>
      </c>
      <c r="G149" s="10"/>
      <c r="H149" s="10"/>
      <c r="I149" s="2">
        <f>IF(FIND("W",CONCATENATE($A149,"                                                                                                                         W"))&lt;20,1,0)</f>
        <v>0</v>
      </c>
      <c r="J149" s="2">
        <f>IF(FIND("P",CONCATENATE($A149,"                                                                                                     P"))&lt;20,1,0)</f>
        <v>1</v>
      </c>
      <c r="K149" s="2">
        <f>IF(FIND("O",CONCATENATE($A149,"                                                                                                               O"))&lt;20,1,0)</f>
        <v>0</v>
      </c>
      <c r="L149" s="2">
        <f>IF(I149+J149+K149&gt;0,1,0)</f>
        <v>1</v>
      </c>
      <c r="M149" s="2">
        <f>IF(J149+I149=2,1,0)</f>
        <v>0</v>
      </c>
      <c r="P149" s="2"/>
      <c r="S149" s="2"/>
    </row>
    <row r="150" spans="1:19" ht="30" x14ac:dyDescent="0.25">
      <c r="A150" s="41" t="s">
        <v>924</v>
      </c>
      <c r="B150" s="42" t="s">
        <v>2642</v>
      </c>
      <c r="C150" s="43">
        <v>1907</v>
      </c>
      <c r="D150" s="43">
        <v>1932</v>
      </c>
      <c r="E150" s="42" t="s">
        <v>1465</v>
      </c>
      <c r="F150" s="43">
        <v>440077</v>
      </c>
      <c r="G150" s="10"/>
      <c r="H150" s="10"/>
      <c r="I150" s="2">
        <f>IF(FIND("W",CONCATENATE($A150,"                                                                                                                         W"))&lt;20,1,0)</f>
        <v>1</v>
      </c>
      <c r="J150" s="2">
        <f>IF(FIND("P",CONCATENATE($A150,"                                                                                                     P"))&lt;20,1,0)</f>
        <v>1</v>
      </c>
      <c r="K150" s="2">
        <f>IF(FIND("O",CONCATENATE($A150,"                                                                                                               O"))&lt;20,1,0)</f>
        <v>0</v>
      </c>
      <c r="L150" s="2">
        <f>IF(I150+J150+K150&gt;0,1,0)</f>
        <v>1</v>
      </c>
      <c r="M150" s="2">
        <f>IF(J150+I150=2,1,0)</f>
        <v>1</v>
      </c>
      <c r="P150" s="2"/>
      <c r="S150" s="2"/>
    </row>
    <row r="151" spans="1:19" x14ac:dyDescent="0.25">
      <c r="A151" s="41" t="s">
        <v>1</v>
      </c>
      <c r="B151" s="42" t="s">
        <v>1457</v>
      </c>
      <c r="C151" s="43" t="s">
        <v>1458</v>
      </c>
      <c r="D151" s="43" t="s">
        <v>1459</v>
      </c>
      <c r="E151" s="42" t="s">
        <v>1460</v>
      </c>
      <c r="F151" s="43">
        <v>440074</v>
      </c>
      <c r="G151" s="10"/>
      <c r="H151" s="10"/>
      <c r="I151" s="2">
        <f>IF(FIND("W",CONCATENATE($A151,"                                                                                                                         W"))&lt;20,1,0)</f>
        <v>0</v>
      </c>
      <c r="J151" s="2">
        <f>IF(FIND("P",CONCATENATE($A151,"                                                                                                     P"))&lt;20,1,0)</f>
        <v>1</v>
      </c>
      <c r="K151" s="2">
        <f>IF(FIND("O",CONCATENATE($A151,"                                                                                                               O"))&lt;20,1,0)</f>
        <v>0</v>
      </c>
      <c r="L151" s="2">
        <f>IF(I151+J151+K151&gt;0,1,0)</f>
        <v>1</v>
      </c>
      <c r="M151" s="2">
        <f>IF(J151+I151=2,1,0)</f>
        <v>0</v>
      </c>
      <c r="P151" s="2"/>
      <c r="S151" s="2"/>
    </row>
    <row r="152" spans="1:19" x14ac:dyDescent="0.25">
      <c r="A152" s="41" t="s">
        <v>1</v>
      </c>
      <c r="B152" s="42" t="s">
        <v>1711</v>
      </c>
      <c r="C152" s="43">
        <v>1885</v>
      </c>
      <c r="D152" s="43">
        <v>1964</v>
      </c>
      <c r="E152" s="42" t="s">
        <v>1712</v>
      </c>
      <c r="F152" s="43">
        <v>440366</v>
      </c>
      <c r="G152" s="10"/>
      <c r="H152" s="10"/>
      <c r="I152" s="2">
        <f>IF(FIND("W",CONCATENATE($A152,"                                                                                                                         W"))&lt;20,1,0)</f>
        <v>0</v>
      </c>
      <c r="J152" s="2">
        <f>IF(FIND("P",CONCATENATE($A152,"                                                                                                     P"))&lt;20,1,0)</f>
        <v>1</v>
      </c>
      <c r="K152" s="2">
        <f>IF(FIND("O",CONCATENATE($A152,"                                                                                                               O"))&lt;20,1,0)</f>
        <v>0</v>
      </c>
      <c r="L152" s="2">
        <f>IF(I152+J152+K152&gt;0,1,0)</f>
        <v>1</v>
      </c>
      <c r="M152" s="2">
        <f>IF(J152+I152=2,1,0)</f>
        <v>0</v>
      </c>
      <c r="P152" s="2"/>
      <c r="S152" s="2"/>
    </row>
    <row r="153" spans="1:19" x14ac:dyDescent="0.25">
      <c r="A153" s="41" t="s">
        <v>1</v>
      </c>
      <c r="B153" s="42" t="s">
        <v>1580</v>
      </c>
      <c r="C153" s="43" t="s">
        <v>1581</v>
      </c>
      <c r="D153" s="43" t="s">
        <v>1582</v>
      </c>
      <c r="E153" s="23" t="s">
        <v>1583</v>
      </c>
      <c r="F153" s="43">
        <v>447229</v>
      </c>
      <c r="G153" s="10"/>
      <c r="H153" s="10"/>
      <c r="I153" s="2">
        <f>IF(FIND("W",CONCATENATE($A153,"                                                                                                                         W"))&lt;20,1,0)</f>
        <v>0</v>
      </c>
      <c r="J153" s="2">
        <f>IF(FIND("P",CONCATENATE($A153,"                                                                                                     P"))&lt;20,1,0)</f>
        <v>1</v>
      </c>
      <c r="K153" s="2">
        <f>IF(FIND("O",CONCATENATE($A153,"                                                                                                               O"))&lt;20,1,0)</f>
        <v>0</v>
      </c>
      <c r="L153" s="2">
        <f>IF(I153+J153+K153&gt;0,1,0)</f>
        <v>1</v>
      </c>
      <c r="M153" s="2">
        <f>IF(J153+I153=2,1,0)</f>
        <v>0</v>
      </c>
      <c r="P153" s="2"/>
      <c r="S153" s="2"/>
    </row>
    <row r="154" spans="1:19" x14ac:dyDescent="0.25">
      <c r="A154" s="41" t="s">
        <v>1</v>
      </c>
      <c r="B154" s="42" t="s">
        <v>1536</v>
      </c>
      <c r="C154" s="43">
        <v>1897</v>
      </c>
      <c r="D154" s="43">
        <v>1982</v>
      </c>
      <c r="E154" s="42" t="s">
        <v>1537</v>
      </c>
      <c r="F154" s="43">
        <v>440107</v>
      </c>
      <c r="G154" s="10"/>
      <c r="H154" s="10"/>
      <c r="I154" s="2">
        <f>IF(FIND("W",CONCATENATE($A154,"                                                                                                                         W"))&lt;20,1,0)</f>
        <v>0</v>
      </c>
      <c r="J154" s="2">
        <f>IF(FIND("P",CONCATENATE($A154,"                                                                                                     P"))&lt;20,1,0)</f>
        <v>1</v>
      </c>
      <c r="K154" s="2">
        <f>IF(FIND("O",CONCATENATE($A154,"                                                                                                               O"))&lt;20,1,0)</f>
        <v>0</v>
      </c>
      <c r="L154" s="2">
        <f>IF(I154+J154+K154&gt;0,1,0)</f>
        <v>1</v>
      </c>
      <c r="M154" s="2">
        <f>IF(J154+I154=2,1,0)</f>
        <v>0</v>
      </c>
      <c r="P154" s="2"/>
      <c r="S154" s="2"/>
    </row>
    <row r="155" spans="1:19" x14ac:dyDescent="0.25">
      <c r="A155" s="41" t="s">
        <v>1</v>
      </c>
      <c r="B155" s="42" t="s">
        <v>1769</v>
      </c>
      <c r="C155" s="43" t="s">
        <v>1770</v>
      </c>
      <c r="D155" s="43" t="s">
        <v>1771</v>
      </c>
      <c r="E155" s="42" t="s">
        <v>1772</v>
      </c>
      <c r="F155" s="43">
        <v>440392</v>
      </c>
      <c r="G155" s="10"/>
      <c r="H155" s="10"/>
      <c r="I155" s="2">
        <f>IF(FIND("W",CONCATENATE($A155,"                                                                                                                         W"))&lt;20,1,0)</f>
        <v>0</v>
      </c>
      <c r="J155" s="2">
        <f>IF(FIND("P",CONCATENATE($A155,"                                                                                                     P"))&lt;20,1,0)</f>
        <v>1</v>
      </c>
      <c r="K155" s="2">
        <f>IF(FIND("O",CONCATENATE($A155,"                                                                                                               O"))&lt;20,1,0)</f>
        <v>0</v>
      </c>
      <c r="L155" s="2">
        <f>IF(I155+J155+K155&gt;0,1,0)</f>
        <v>1</v>
      </c>
      <c r="M155" s="2">
        <f>IF(J155+I155=2,1,0)</f>
        <v>0</v>
      </c>
      <c r="P155" s="2"/>
      <c r="S155" s="2"/>
    </row>
    <row r="156" spans="1:19" x14ac:dyDescent="0.25">
      <c r="A156" s="41" t="s">
        <v>1</v>
      </c>
      <c r="B156" s="42" t="s">
        <v>1265</v>
      </c>
      <c r="C156" s="45" t="s">
        <v>1266</v>
      </c>
      <c r="D156" s="43" t="s">
        <v>1267</v>
      </c>
      <c r="E156" s="42" t="s">
        <v>1264</v>
      </c>
      <c r="F156" s="43">
        <v>439984</v>
      </c>
      <c r="G156" s="10"/>
      <c r="H156" s="10"/>
      <c r="I156" s="2">
        <f>IF(FIND("W",CONCATENATE($A156,"                                                                                                                         W"))&lt;20,1,0)</f>
        <v>0</v>
      </c>
      <c r="J156" s="2">
        <f>IF(FIND("P",CONCATENATE($A156,"                                                                                                     P"))&lt;20,1,0)</f>
        <v>1</v>
      </c>
      <c r="K156" s="2">
        <f>IF(FIND("O",CONCATENATE($A156,"                                                                                                               O"))&lt;20,1,0)</f>
        <v>0</v>
      </c>
      <c r="L156" s="2">
        <f>IF(I156+J156+K156&gt;0,1,0)</f>
        <v>1</v>
      </c>
      <c r="M156" s="2">
        <f>IF(J156+I156=2,1,0)</f>
        <v>0</v>
      </c>
      <c r="P156" s="2"/>
      <c r="S156" s="2"/>
    </row>
    <row r="157" spans="1:19" x14ac:dyDescent="0.25">
      <c r="A157" s="41" t="s">
        <v>1</v>
      </c>
      <c r="B157" s="42" t="s">
        <v>1909</v>
      </c>
      <c r="C157" s="43"/>
      <c r="D157" s="43" t="s">
        <v>1910</v>
      </c>
      <c r="E157" s="42" t="s">
        <v>1911</v>
      </c>
      <c r="F157" s="43">
        <v>440516</v>
      </c>
      <c r="G157" s="10"/>
      <c r="H157" s="10"/>
      <c r="I157" s="2">
        <f>IF(FIND("W",CONCATENATE($A157,"                                                                                                                         W"))&lt;20,1,0)</f>
        <v>0</v>
      </c>
      <c r="J157" s="2">
        <f>IF(FIND("P",CONCATENATE($A157,"                                                                                                     P"))&lt;20,1,0)</f>
        <v>1</v>
      </c>
      <c r="K157" s="2">
        <f>IF(FIND("O",CONCATENATE($A157,"                                                                                                               O"))&lt;20,1,0)</f>
        <v>0</v>
      </c>
      <c r="L157" s="2">
        <f>IF(I157+J157+K157&gt;0,1,0)</f>
        <v>1</v>
      </c>
      <c r="M157" s="2">
        <f>IF(J157+I157=2,1,0)</f>
        <v>0</v>
      </c>
      <c r="P157" s="2"/>
      <c r="S157" s="2"/>
    </row>
    <row r="158" spans="1:19" x14ac:dyDescent="0.25">
      <c r="A158" s="41" t="s">
        <v>1</v>
      </c>
      <c r="B158" s="42" t="s">
        <v>1912</v>
      </c>
      <c r="C158" s="43"/>
      <c r="D158" s="43" t="s">
        <v>1913</v>
      </c>
      <c r="E158" s="42" t="s">
        <v>1911</v>
      </c>
      <c r="F158" s="43">
        <v>440517</v>
      </c>
      <c r="G158" s="10"/>
      <c r="H158" s="10"/>
      <c r="I158" s="2">
        <f>IF(FIND("W",CONCATENATE($A158,"                                                                                                                         W"))&lt;20,1,0)</f>
        <v>0</v>
      </c>
      <c r="J158" s="2">
        <f>IF(FIND("P",CONCATENATE($A158,"                                                                                                     P"))&lt;20,1,0)</f>
        <v>1</v>
      </c>
      <c r="K158" s="2">
        <f>IF(FIND("O",CONCATENATE($A158,"                                                                                                               O"))&lt;20,1,0)</f>
        <v>0</v>
      </c>
      <c r="L158" s="2">
        <f>IF(I158+J158+K158&gt;0,1,0)</f>
        <v>1</v>
      </c>
      <c r="M158" s="2">
        <f>IF(J158+I158=2,1,0)</f>
        <v>0</v>
      </c>
      <c r="P158" s="2"/>
      <c r="S158" s="2"/>
    </row>
    <row r="159" spans="1:19" x14ac:dyDescent="0.25">
      <c r="A159" s="41" t="s">
        <v>1</v>
      </c>
      <c r="B159" s="42" t="s">
        <v>1914</v>
      </c>
      <c r="C159" s="43"/>
      <c r="D159" s="43" t="s">
        <v>1915</v>
      </c>
      <c r="E159" s="42" t="s">
        <v>1911</v>
      </c>
      <c r="F159" s="43">
        <v>440518</v>
      </c>
      <c r="G159" s="10"/>
      <c r="H159" s="10"/>
      <c r="I159" s="2">
        <f>IF(FIND("W",CONCATENATE($A159,"                                                                                                                         W"))&lt;20,1,0)</f>
        <v>0</v>
      </c>
      <c r="J159" s="2">
        <f>IF(FIND("P",CONCATENATE($A159,"                                                                                                     P"))&lt;20,1,0)</f>
        <v>1</v>
      </c>
      <c r="K159" s="2">
        <f>IF(FIND("O",CONCATENATE($A159,"                                                                                                               O"))&lt;20,1,0)</f>
        <v>0</v>
      </c>
      <c r="L159" s="2">
        <f>IF(I159+J159+K159&gt;0,1,0)</f>
        <v>1</v>
      </c>
      <c r="M159" s="2">
        <f>IF(J159+I159=2,1,0)</f>
        <v>0</v>
      </c>
      <c r="P159" s="2"/>
      <c r="S159" s="2"/>
    </row>
    <row r="160" spans="1:19" x14ac:dyDescent="0.25">
      <c r="A160" s="41" t="s">
        <v>1</v>
      </c>
      <c r="B160" s="42" t="s">
        <v>1156</v>
      </c>
      <c r="C160" s="43" t="s">
        <v>1157</v>
      </c>
      <c r="D160" s="43" t="s">
        <v>1158</v>
      </c>
      <c r="E160" s="42" t="s">
        <v>1159</v>
      </c>
      <c r="F160" s="43">
        <v>439933</v>
      </c>
      <c r="G160" s="10"/>
      <c r="H160" s="10"/>
      <c r="I160" s="2">
        <f>IF(FIND("W",CONCATENATE($A160,"                                                                                                                         W"))&lt;20,1,0)</f>
        <v>0</v>
      </c>
      <c r="J160" s="2">
        <f>IF(FIND("P",CONCATENATE($A160,"                                                                                                     P"))&lt;20,1,0)</f>
        <v>1</v>
      </c>
      <c r="K160" s="2">
        <f>IF(FIND("O",CONCATENATE($A160,"                                                                                                               O"))&lt;20,1,0)</f>
        <v>0</v>
      </c>
      <c r="L160" s="2">
        <f>IF(I160+J160+K160&gt;0,1,0)</f>
        <v>1</v>
      </c>
      <c r="M160" s="2">
        <f>IF(J160+I160=2,1,0)</f>
        <v>0</v>
      </c>
      <c r="P160" s="2"/>
      <c r="S160" s="2"/>
    </row>
    <row r="161" spans="1:19" x14ac:dyDescent="0.25">
      <c r="A161" s="41" t="s">
        <v>1</v>
      </c>
      <c r="B161" s="42" t="s">
        <v>1709</v>
      </c>
      <c r="C161" s="43">
        <v>1891</v>
      </c>
      <c r="D161" s="43">
        <v>1934</v>
      </c>
      <c r="E161" s="42" t="s">
        <v>1710</v>
      </c>
      <c r="F161" s="43">
        <v>440365</v>
      </c>
      <c r="G161" s="10"/>
      <c r="H161" s="10"/>
      <c r="I161" s="2">
        <f>IF(FIND("W",CONCATENATE($A161,"                                                                                                                         W"))&lt;20,1,0)</f>
        <v>0</v>
      </c>
      <c r="J161" s="2">
        <f>IF(FIND("P",CONCATENATE($A161,"                                                                                                     P"))&lt;20,1,0)</f>
        <v>1</v>
      </c>
      <c r="K161" s="2">
        <f>IF(FIND("O",CONCATENATE($A161,"                                                                                                               O"))&lt;20,1,0)</f>
        <v>0</v>
      </c>
      <c r="L161" s="2">
        <f>IF(I161+J161+K161&gt;0,1,0)</f>
        <v>1</v>
      </c>
      <c r="M161" s="2">
        <f>IF(J161+I161=2,1,0)</f>
        <v>0</v>
      </c>
      <c r="P161" s="2"/>
      <c r="S161" s="2"/>
    </row>
    <row r="162" spans="1:19" x14ac:dyDescent="0.25">
      <c r="A162" s="41" t="s">
        <v>1</v>
      </c>
      <c r="B162" s="42" t="s">
        <v>1901</v>
      </c>
      <c r="C162" s="43" t="s">
        <v>1902</v>
      </c>
      <c r="D162" s="43" t="s">
        <v>1903</v>
      </c>
      <c r="E162" s="42" t="s">
        <v>1904</v>
      </c>
      <c r="F162" s="43">
        <v>440514</v>
      </c>
      <c r="G162" s="10"/>
      <c r="H162" s="10"/>
      <c r="I162" s="2">
        <f>IF(FIND("W",CONCATENATE($A162,"                                                                                                                         W"))&lt;20,1,0)</f>
        <v>0</v>
      </c>
      <c r="J162" s="2">
        <f>IF(FIND("P",CONCATENATE($A162,"                                                                                                     P"))&lt;20,1,0)</f>
        <v>1</v>
      </c>
      <c r="K162" s="2">
        <f>IF(FIND("O",CONCATENATE($A162,"                                                                                                               O"))&lt;20,1,0)</f>
        <v>0</v>
      </c>
      <c r="L162" s="2">
        <f>IF(I162+J162+K162&gt;0,1,0)</f>
        <v>1</v>
      </c>
      <c r="M162" s="2">
        <f>IF(J162+I162=2,1,0)</f>
        <v>0</v>
      </c>
      <c r="P162" s="2"/>
      <c r="S162" s="2"/>
    </row>
    <row r="163" spans="1:19" x14ac:dyDescent="0.25">
      <c r="A163" s="41" t="s">
        <v>924</v>
      </c>
      <c r="B163" s="42" t="s">
        <v>1261</v>
      </c>
      <c r="C163" s="43" t="s">
        <v>1262</v>
      </c>
      <c r="D163" s="44" t="s">
        <v>1263</v>
      </c>
      <c r="E163" s="42" t="s">
        <v>1264</v>
      </c>
      <c r="F163" s="43">
        <v>439979</v>
      </c>
      <c r="G163" s="10"/>
      <c r="H163" s="10"/>
      <c r="I163" s="2">
        <f>IF(FIND("W",CONCATENATE($A163,"                                                                                                                         W"))&lt;20,1,0)</f>
        <v>1</v>
      </c>
      <c r="J163" s="2">
        <f>IF(FIND("P",CONCATENATE($A163,"                                                                                                     P"))&lt;20,1,0)</f>
        <v>1</v>
      </c>
      <c r="K163" s="2">
        <f>IF(FIND("O",CONCATENATE($A163,"                                                                                                               O"))&lt;20,1,0)</f>
        <v>0</v>
      </c>
      <c r="L163" s="2">
        <f>IF(I163+J163+K163&gt;0,1,0)</f>
        <v>1</v>
      </c>
      <c r="M163" s="2">
        <f>IF(J163+I163=2,1,0)</f>
        <v>1</v>
      </c>
      <c r="P163" s="2"/>
      <c r="S163" s="2"/>
    </row>
    <row r="164" spans="1:19" x14ac:dyDescent="0.25">
      <c r="A164" s="41" t="s">
        <v>1</v>
      </c>
      <c r="B164" s="42" t="s">
        <v>1023</v>
      </c>
      <c r="C164" s="43" t="s">
        <v>1024</v>
      </c>
      <c r="D164" s="43" t="s">
        <v>1025</v>
      </c>
      <c r="E164" s="42" t="s">
        <v>1026</v>
      </c>
      <c r="F164" s="43">
        <v>439877</v>
      </c>
      <c r="G164" s="10"/>
      <c r="H164" s="10"/>
      <c r="I164" s="2">
        <f>IF(FIND("W",CONCATENATE($A164,"                                                                                                                         W"))&lt;20,1,0)</f>
        <v>0</v>
      </c>
      <c r="J164" s="2">
        <f>IF(FIND("P",CONCATENATE($A164,"                                                                                                     P"))&lt;20,1,0)</f>
        <v>1</v>
      </c>
      <c r="K164" s="2">
        <f>IF(FIND("O",CONCATENATE($A164,"                                                                                                               O"))&lt;20,1,0)</f>
        <v>0</v>
      </c>
      <c r="L164" s="2">
        <f>IF(I164+J164+K164&gt;0,1,0)</f>
        <v>1</v>
      </c>
      <c r="M164" s="2">
        <f>IF(J164+I164=2,1,0)</f>
        <v>0</v>
      </c>
      <c r="P164" s="2"/>
      <c r="S164" s="2"/>
    </row>
    <row r="165" spans="1:19" x14ac:dyDescent="0.25">
      <c r="A165" s="41" t="s">
        <v>1</v>
      </c>
      <c r="B165" s="42" t="s">
        <v>1669</v>
      </c>
      <c r="C165" s="43">
        <v>1917</v>
      </c>
      <c r="D165" s="43">
        <v>1989</v>
      </c>
      <c r="E165" s="42" t="s">
        <v>1670</v>
      </c>
      <c r="F165" s="43">
        <v>440328</v>
      </c>
      <c r="G165" s="10"/>
      <c r="H165" s="10"/>
      <c r="I165" s="2">
        <f>IF(FIND("W",CONCATENATE($A165,"                                                                                                                         W"))&lt;20,1,0)</f>
        <v>0</v>
      </c>
      <c r="J165" s="2">
        <f>IF(FIND("P",CONCATENATE($A165,"                                                                                                     P"))&lt;20,1,0)</f>
        <v>1</v>
      </c>
      <c r="K165" s="2">
        <f>IF(FIND("O",CONCATENATE($A165,"                                                                                                               O"))&lt;20,1,0)</f>
        <v>0</v>
      </c>
      <c r="L165" s="2">
        <f>IF(I165+J165+K165&gt;0,1,0)</f>
        <v>1</v>
      </c>
      <c r="M165" s="2">
        <f>IF(J165+I165=2,1,0)</f>
        <v>0</v>
      </c>
      <c r="P165" s="2"/>
      <c r="S165" s="2"/>
    </row>
    <row r="166" spans="1:19" x14ac:dyDescent="0.25">
      <c r="A166" s="41" t="s">
        <v>1</v>
      </c>
      <c r="B166" s="42" t="s">
        <v>1916</v>
      </c>
      <c r="C166" s="43">
        <v>1921</v>
      </c>
      <c r="D166" s="43">
        <v>2000</v>
      </c>
      <c r="E166" s="42" t="s">
        <v>1917</v>
      </c>
      <c r="F166" s="43">
        <v>440519</v>
      </c>
      <c r="G166" s="10"/>
      <c r="H166" s="10"/>
      <c r="I166" s="2">
        <f>IF(FIND("W",CONCATENATE($A166,"                                                                                                                         W"))&lt;20,1,0)</f>
        <v>0</v>
      </c>
      <c r="J166" s="2">
        <f>IF(FIND("P",CONCATENATE($A166,"                                                                                                     P"))&lt;20,1,0)</f>
        <v>1</v>
      </c>
      <c r="K166" s="2">
        <f>IF(FIND("O",CONCATENATE($A166,"                                                                                                               O"))&lt;20,1,0)</f>
        <v>0</v>
      </c>
      <c r="L166" s="2">
        <f>IF(I166+J166+K166&gt;0,1,0)</f>
        <v>1</v>
      </c>
      <c r="M166" s="2">
        <f>IF(J166+I166=2,1,0)</f>
        <v>0</v>
      </c>
      <c r="P166" s="2"/>
      <c r="S166" s="2"/>
    </row>
    <row r="167" spans="1:19" x14ac:dyDescent="0.25">
      <c r="A167" s="41" t="s">
        <v>1</v>
      </c>
      <c r="B167" s="42" t="s">
        <v>2342</v>
      </c>
      <c r="C167" s="43">
        <v>1914</v>
      </c>
      <c r="D167" s="43">
        <v>2002</v>
      </c>
      <c r="E167" s="42" t="s">
        <v>2343</v>
      </c>
      <c r="F167" s="43">
        <v>440888</v>
      </c>
      <c r="G167" s="10"/>
      <c r="H167" s="10"/>
      <c r="I167" s="2">
        <f>IF(FIND("W",CONCATENATE($A167,"                                                                                                                         W"))&lt;20,1,0)</f>
        <v>0</v>
      </c>
      <c r="J167" s="2">
        <f>IF(FIND("P",CONCATENATE($A167,"                                                                                                     P"))&lt;20,1,0)</f>
        <v>1</v>
      </c>
      <c r="K167" s="2">
        <f>IF(FIND("O",CONCATENATE($A167,"                                                                                                               O"))&lt;20,1,0)</f>
        <v>0</v>
      </c>
      <c r="L167" s="2">
        <f>IF(I167+J167+K167&gt;0,1,0)</f>
        <v>1</v>
      </c>
      <c r="M167" s="2">
        <f>IF(J167+I167=2,1,0)</f>
        <v>0</v>
      </c>
      <c r="P167" s="2"/>
      <c r="S167" s="2"/>
    </row>
    <row r="168" spans="1:19" x14ac:dyDescent="0.25">
      <c r="A168" s="41" t="s">
        <v>1</v>
      </c>
      <c r="B168" s="42" t="s">
        <v>1577</v>
      </c>
      <c r="C168" s="43" t="s">
        <v>1578</v>
      </c>
      <c r="D168" s="43"/>
      <c r="E168" s="42" t="s">
        <v>1579</v>
      </c>
      <c r="F168" s="43">
        <v>440264</v>
      </c>
      <c r="G168" s="10"/>
      <c r="H168" s="10"/>
      <c r="I168" s="2">
        <f>IF(FIND("W",CONCATENATE($A168,"                                                                                                                         W"))&lt;20,1,0)</f>
        <v>0</v>
      </c>
      <c r="J168" s="2">
        <f>IF(FIND("P",CONCATENATE($A168,"                                                                                                     P"))&lt;20,1,0)</f>
        <v>1</v>
      </c>
      <c r="K168" s="2">
        <f>IF(FIND("O",CONCATENATE($A168,"                                                                                                               O"))&lt;20,1,0)</f>
        <v>0</v>
      </c>
      <c r="L168" s="2">
        <f>IF(I168+J168+K168&gt;0,1,0)</f>
        <v>1</v>
      </c>
      <c r="M168" s="2">
        <f>IF(J168+I168=2,1,0)</f>
        <v>0</v>
      </c>
      <c r="P168" s="2"/>
      <c r="S168" s="2"/>
    </row>
    <row r="169" spans="1:19" x14ac:dyDescent="0.25">
      <c r="A169" s="41" t="s">
        <v>1</v>
      </c>
      <c r="B169" s="42" t="s">
        <v>1538</v>
      </c>
      <c r="C169" s="43">
        <v>1894</v>
      </c>
      <c r="D169" s="43">
        <v>1979</v>
      </c>
      <c r="E169" s="42" t="s">
        <v>1539</v>
      </c>
      <c r="F169" s="43">
        <v>440108</v>
      </c>
      <c r="G169" s="10"/>
      <c r="H169" s="10"/>
      <c r="I169" s="2">
        <f>IF(FIND("W",CONCATENATE($A169,"                                                                                                                         W"))&lt;20,1,0)</f>
        <v>0</v>
      </c>
      <c r="J169" s="2">
        <f>IF(FIND("P",CONCATENATE($A169,"                                                                                                     P"))&lt;20,1,0)</f>
        <v>1</v>
      </c>
      <c r="K169" s="2">
        <f>IF(FIND("O",CONCATENATE($A169,"                                                                                                               O"))&lt;20,1,0)</f>
        <v>0</v>
      </c>
      <c r="L169" s="2">
        <f>IF(I169+J169+K169&gt;0,1,0)</f>
        <v>1</v>
      </c>
      <c r="M169" s="2">
        <f>IF(J169+I169=2,1,0)</f>
        <v>0</v>
      </c>
      <c r="P169" s="2"/>
      <c r="S169" s="2"/>
    </row>
    <row r="170" spans="1:19" x14ac:dyDescent="0.25">
      <c r="A170" s="41" t="s">
        <v>924</v>
      </c>
      <c r="B170" s="42" t="s">
        <v>1773</v>
      </c>
      <c r="C170" s="43" t="s">
        <v>1774</v>
      </c>
      <c r="D170" s="45" t="s">
        <v>1775</v>
      </c>
      <c r="E170" s="42" t="s">
        <v>1776</v>
      </c>
      <c r="F170" s="43">
        <v>440393</v>
      </c>
      <c r="G170" s="10"/>
      <c r="H170" s="10"/>
      <c r="I170" s="2">
        <f>IF(FIND("W",CONCATENATE($A170,"                                                                                                                         W"))&lt;20,1,0)</f>
        <v>1</v>
      </c>
      <c r="J170" s="2">
        <f>IF(FIND("P",CONCATENATE($A170,"                                                                                                     P"))&lt;20,1,0)</f>
        <v>1</v>
      </c>
      <c r="K170" s="2">
        <f>IF(FIND("O",CONCATENATE($A170,"                                                                                                               O"))&lt;20,1,0)</f>
        <v>0</v>
      </c>
      <c r="L170" s="2">
        <f>IF(I170+J170+K170&gt;0,1,0)</f>
        <v>1</v>
      </c>
      <c r="M170" s="2">
        <f>IF(J170+I170=2,1,0)</f>
        <v>1</v>
      </c>
      <c r="P170" s="2"/>
      <c r="S170" s="2"/>
    </row>
    <row r="171" spans="1:19" x14ac:dyDescent="0.25">
      <c r="A171" s="41" t="s">
        <v>1</v>
      </c>
      <c r="B171" s="42" t="s">
        <v>1671</v>
      </c>
      <c r="C171" s="43">
        <v>1917</v>
      </c>
      <c r="D171" s="43">
        <v>1984</v>
      </c>
      <c r="E171" s="42" t="s">
        <v>1672</v>
      </c>
      <c r="F171" s="43">
        <v>440329</v>
      </c>
      <c r="G171" s="10"/>
      <c r="H171" s="10"/>
      <c r="I171" s="2">
        <f>IF(FIND("W",CONCATENATE($A171,"                                                                                                                         W"))&lt;20,1,0)</f>
        <v>0</v>
      </c>
      <c r="J171" s="2">
        <f>IF(FIND("P",CONCATENATE($A171,"                                                                                                     P"))&lt;20,1,0)</f>
        <v>1</v>
      </c>
      <c r="K171" s="2">
        <f>IF(FIND("O",CONCATENATE($A171,"                                                                                                               O"))&lt;20,1,0)</f>
        <v>0</v>
      </c>
      <c r="L171" s="2">
        <f>IF(I171+J171+K171&gt;0,1,0)</f>
        <v>1</v>
      </c>
      <c r="M171" s="2">
        <f>IF(J171+I171=2,1,0)</f>
        <v>0</v>
      </c>
      <c r="P171" s="2"/>
      <c r="S171" s="2"/>
    </row>
    <row r="172" spans="1:19" x14ac:dyDescent="0.25">
      <c r="A172" s="41" t="s">
        <v>1</v>
      </c>
      <c r="B172" s="42" t="s">
        <v>2344</v>
      </c>
      <c r="C172" s="43">
        <v>1906</v>
      </c>
      <c r="D172" s="43">
        <v>1983</v>
      </c>
      <c r="E172" s="42" t="s">
        <v>2345</v>
      </c>
      <c r="F172" s="43">
        <v>440889</v>
      </c>
      <c r="G172" s="10"/>
      <c r="H172" s="10"/>
      <c r="I172" s="2">
        <f>IF(FIND("W",CONCATENATE($A172,"                                                                                                                         W"))&lt;20,1,0)</f>
        <v>0</v>
      </c>
      <c r="J172" s="2">
        <f>IF(FIND("P",CONCATENATE($A172,"                                                                                                     P"))&lt;20,1,0)</f>
        <v>1</v>
      </c>
      <c r="K172" s="2">
        <f>IF(FIND("O",CONCATENATE($A172,"                                                                                                               O"))&lt;20,1,0)</f>
        <v>0</v>
      </c>
      <c r="L172" s="2">
        <f>IF(I172+J172+K172&gt;0,1,0)</f>
        <v>1</v>
      </c>
      <c r="M172" s="2">
        <f>IF(J172+I172=2,1,0)</f>
        <v>0</v>
      </c>
      <c r="P172" s="2"/>
      <c r="S172" s="2"/>
    </row>
    <row r="173" spans="1:19" x14ac:dyDescent="0.25">
      <c r="A173" s="41" t="s">
        <v>924</v>
      </c>
      <c r="B173" s="42" t="s">
        <v>1584</v>
      </c>
      <c r="C173" s="43" t="s">
        <v>1585</v>
      </c>
      <c r="D173" s="43" t="s">
        <v>1586</v>
      </c>
      <c r="E173" s="42" t="s">
        <v>1587</v>
      </c>
      <c r="F173" s="43">
        <v>440265</v>
      </c>
      <c r="G173" s="10"/>
      <c r="H173" s="10"/>
      <c r="I173" s="2">
        <f>IF(FIND("W",CONCATENATE($A173,"                                                                                                                         W"))&lt;20,1,0)</f>
        <v>1</v>
      </c>
      <c r="J173" s="2">
        <f>IF(FIND("P",CONCATENATE($A173,"                                                                                                     P"))&lt;20,1,0)</f>
        <v>1</v>
      </c>
      <c r="K173" s="2">
        <f>IF(FIND("O",CONCATENATE($A173,"                                                                                                               O"))&lt;20,1,0)</f>
        <v>0</v>
      </c>
      <c r="L173" s="2">
        <f>IF(I173+J173+K173&gt;0,1,0)</f>
        <v>1</v>
      </c>
      <c r="M173" s="2">
        <f>IF(J173+I173=2,1,0)</f>
        <v>1</v>
      </c>
      <c r="P173" s="2"/>
      <c r="S173" s="2"/>
    </row>
    <row r="174" spans="1:19" x14ac:dyDescent="0.25">
      <c r="A174" s="41" t="s">
        <v>1</v>
      </c>
      <c r="B174" s="42" t="s">
        <v>1152</v>
      </c>
      <c r="C174" s="43" t="s">
        <v>1153</v>
      </c>
      <c r="D174" s="43" t="s">
        <v>1154</v>
      </c>
      <c r="E174" s="42" t="s">
        <v>1155</v>
      </c>
      <c r="F174" s="43">
        <v>439932</v>
      </c>
      <c r="G174" s="10"/>
      <c r="H174" s="10"/>
      <c r="I174" s="2">
        <f>IF(FIND("W",CONCATENATE($A174,"                                                                                                                         W"))&lt;20,1,0)</f>
        <v>0</v>
      </c>
      <c r="J174" s="2">
        <f>IF(FIND("P",CONCATENATE($A174,"                                                                                                     P"))&lt;20,1,0)</f>
        <v>1</v>
      </c>
      <c r="K174" s="2">
        <f>IF(FIND("O",CONCATENATE($A174,"                                                                                                               O"))&lt;20,1,0)</f>
        <v>0</v>
      </c>
      <c r="L174" s="2">
        <f>IF(I174+J174+K174&gt;0,1,0)</f>
        <v>1</v>
      </c>
      <c r="M174" s="2">
        <f>IF(J174+I174=2,1,0)</f>
        <v>0</v>
      </c>
      <c r="P174" s="2"/>
      <c r="S174" s="2"/>
    </row>
    <row r="175" spans="1:19" x14ac:dyDescent="0.25">
      <c r="A175" s="41" t="s">
        <v>924</v>
      </c>
      <c r="B175" s="42" t="s">
        <v>1676</v>
      </c>
      <c r="C175" s="43">
        <v>1912</v>
      </c>
      <c r="D175" s="43">
        <v>1935</v>
      </c>
      <c r="E175" s="42"/>
      <c r="F175" s="43">
        <v>440331</v>
      </c>
      <c r="G175" s="10"/>
      <c r="H175" s="10"/>
      <c r="I175" s="2">
        <f>IF(FIND("W",CONCATENATE($A175,"                                                                                                                         W"))&lt;20,1,0)</f>
        <v>1</v>
      </c>
      <c r="J175" s="2">
        <f>IF(FIND("P",CONCATENATE($A175,"                                                                                                     P"))&lt;20,1,0)</f>
        <v>1</v>
      </c>
      <c r="K175" s="2">
        <f>IF(FIND("O",CONCATENATE($A175,"                                                                                                               O"))&lt;20,1,0)</f>
        <v>0</v>
      </c>
      <c r="L175" s="2">
        <f>IF(I175+J175+K175&gt;0,1,0)</f>
        <v>1</v>
      </c>
      <c r="M175" s="2">
        <f>IF(J175+I175=2,1,0)</f>
        <v>1</v>
      </c>
      <c r="P175" s="2"/>
      <c r="S175" s="2"/>
    </row>
    <row r="176" spans="1:19" x14ac:dyDescent="0.25">
      <c r="A176" s="41" t="s">
        <v>1</v>
      </c>
      <c r="B176" s="42" t="s">
        <v>1905</v>
      </c>
      <c r="C176" s="43" t="s">
        <v>1906</v>
      </c>
      <c r="D176" s="43" t="s">
        <v>1907</v>
      </c>
      <c r="E176" s="42" t="s">
        <v>1908</v>
      </c>
      <c r="F176" s="43">
        <v>440515</v>
      </c>
      <c r="G176" s="10"/>
      <c r="H176" s="10"/>
      <c r="I176" s="2">
        <f>IF(FIND("W",CONCATENATE($A176,"                                                                                                                         W"))&lt;20,1,0)</f>
        <v>0</v>
      </c>
      <c r="J176" s="2">
        <f>IF(FIND("P",CONCATENATE($A176,"                                                                                                     P"))&lt;20,1,0)</f>
        <v>1</v>
      </c>
      <c r="K176" s="2">
        <f>IF(FIND("O",CONCATENATE($A176,"                                                                                                               O"))&lt;20,1,0)</f>
        <v>0</v>
      </c>
      <c r="L176" s="2">
        <f>IF(I176+J176+K176&gt;0,1,0)</f>
        <v>1</v>
      </c>
      <c r="M176" s="2">
        <f>IF(J176+I176=2,1,0)</f>
        <v>0</v>
      </c>
      <c r="P176" s="2"/>
      <c r="S176" s="2"/>
    </row>
    <row r="177" spans="1:19" x14ac:dyDescent="0.25">
      <c r="A177" s="41" t="s">
        <v>1</v>
      </c>
      <c r="B177" s="42" t="s">
        <v>1918</v>
      </c>
      <c r="C177" s="43">
        <v>1922</v>
      </c>
      <c r="D177" s="43">
        <v>1968</v>
      </c>
      <c r="E177" s="42" t="s">
        <v>1919</v>
      </c>
      <c r="F177" s="43">
        <v>440520</v>
      </c>
      <c r="G177" s="10"/>
      <c r="H177" s="10"/>
      <c r="I177" s="2">
        <f>IF(FIND("W",CONCATENATE($A177,"                                                                                                                         W"))&lt;20,1,0)</f>
        <v>0</v>
      </c>
      <c r="J177" s="2">
        <f>IF(FIND("P",CONCATENATE($A177,"                                                                                                     P"))&lt;20,1,0)</f>
        <v>1</v>
      </c>
      <c r="K177" s="2">
        <f>IF(FIND("O",CONCATENATE($A177,"                                                                                                               O"))&lt;20,1,0)</f>
        <v>0</v>
      </c>
      <c r="L177" s="2">
        <f>IF(I177+J177+K177&gt;0,1,0)</f>
        <v>1</v>
      </c>
      <c r="M177" s="2">
        <f>IF(J177+I177=2,1,0)</f>
        <v>0</v>
      </c>
      <c r="P177" s="2"/>
      <c r="S177" s="2"/>
    </row>
    <row r="178" spans="1:19" ht="30" x14ac:dyDescent="0.25">
      <c r="A178" s="41" t="s">
        <v>924</v>
      </c>
      <c r="B178" s="42" t="s">
        <v>2459</v>
      </c>
      <c r="C178" s="43">
        <v>1857</v>
      </c>
      <c r="D178" s="43">
        <v>1920</v>
      </c>
      <c r="E178" s="42" t="s">
        <v>2599</v>
      </c>
      <c r="F178" s="43">
        <v>440944</v>
      </c>
      <c r="G178" s="10"/>
      <c r="H178" s="10"/>
      <c r="I178" s="2">
        <f>IF(FIND("W",CONCATENATE($A178,"                                                                                                                         W"))&lt;20,1,0)</f>
        <v>1</v>
      </c>
      <c r="J178" s="2">
        <f>IF(FIND("P",CONCATENATE($A178,"                                                                                                     P"))&lt;20,1,0)</f>
        <v>1</v>
      </c>
      <c r="K178" s="2">
        <f>IF(FIND("O",CONCATENATE($A178,"                                                                                                               O"))&lt;20,1,0)</f>
        <v>0</v>
      </c>
      <c r="L178" s="2">
        <f>IF(I178+J178+K178&gt;0,1,0)</f>
        <v>1</v>
      </c>
      <c r="M178" s="2">
        <f>IF(J178+I178=2,1,0)</f>
        <v>1</v>
      </c>
      <c r="P178" s="2"/>
      <c r="S178" s="2"/>
    </row>
    <row r="179" spans="1:19" x14ac:dyDescent="0.25">
      <c r="A179" s="41" t="s">
        <v>924</v>
      </c>
      <c r="B179" s="42" t="s">
        <v>130</v>
      </c>
      <c r="C179" s="43">
        <v>1856</v>
      </c>
      <c r="D179" s="43">
        <v>1920</v>
      </c>
      <c r="E179" s="42" t="s">
        <v>2460</v>
      </c>
      <c r="F179" s="43">
        <v>440945</v>
      </c>
      <c r="G179" s="10"/>
      <c r="H179" s="10"/>
      <c r="I179" s="2">
        <f>IF(FIND("W",CONCATENATE($A179,"                                                                                                                         W"))&lt;20,1,0)</f>
        <v>1</v>
      </c>
      <c r="J179" s="2">
        <f>IF(FIND("P",CONCATENATE($A179,"                                                                                                     P"))&lt;20,1,0)</f>
        <v>1</v>
      </c>
      <c r="K179" s="2">
        <f>IF(FIND("O",CONCATENATE($A179,"                                                                                                               O"))&lt;20,1,0)</f>
        <v>0</v>
      </c>
      <c r="L179" s="2">
        <f>IF(I179+J179+K179&gt;0,1,0)</f>
        <v>1</v>
      </c>
      <c r="M179" s="2">
        <f>IF(J179+I179=2,1,0)</f>
        <v>1</v>
      </c>
      <c r="P179" s="2"/>
      <c r="S179" s="2"/>
    </row>
    <row r="180" spans="1:19" x14ac:dyDescent="0.25">
      <c r="A180" s="41" t="s">
        <v>1</v>
      </c>
      <c r="B180" s="42" t="s">
        <v>2416</v>
      </c>
      <c r="C180" s="43" t="s">
        <v>2417</v>
      </c>
      <c r="D180" s="43">
        <v>1891</v>
      </c>
      <c r="E180" s="42" t="s">
        <v>813</v>
      </c>
      <c r="F180" s="43">
        <v>440920</v>
      </c>
      <c r="G180" s="10"/>
      <c r="H180" s="10"/>
      <c r="I180" s="2">
        <f>IF(FIND("W",CONCATENATE($A180,"                                                                                                                         W"))&lt;20,1,0)</f>
        <v>0</v>
      </c>
      <c r="J180" s="2">
        <f>IF(FIND("P",CONCATENATE($A180,"                                                                                                     P"))&lt;20,1,0)</f>
        <v>1</v>
      </c>
      <c r="K180" s="2">
        <f>IF(FIND("O",CONCATENATE($A180,"                                                                                                               O"))&lt;20,1,0)</f>
        <v>0</v>
      </c>
      <c r="L180" s="2">
        <f>IF(I180+J180+K180&gt;0,1,0)</f>
        <v>1</v>
      </c>
      <c r="M180" s="2">
        <f>IF(J180+I180=2,1,0)</f>
        <v>0</v>
      </c>
      <c r="P180" s="2"/>
      <c r="S180" s="2"/>
    </row>
    <row r="181" spans="1:19" x14ac:dyDescent="0.25">
      <c r="A181" s="41" t="s">
        <v>1</v>
      </c>
      <c r="B181" s="42" t="s">
        <v>2355</v>
      </c>
      <c r="C181" s="44" t="s">
        <v>2356</v>
      </c>
      <c r="D181" s="43" t="s">
        <v>2357</v>
      </c>
      <c r="E181" s="42"/>
      <c r="F181" s="43">
        <v>440896</v>
      </c>
      <c r="G181" s="10"/>
      <c r="H181" s="10"/>
      <c r="I181" s="2">
        <f>IF(FIND("W",CONCATENATE($A181,"                                                                                                                         W"))&lt;20,1,0)</f>
        <v>0</v>
      </c>
      <c r="J181" s="2">
        <f>IF(FIND("P",CONCATENATE($A181,"                                                                                                     P"))&lt;20,1,0)</f>
        <v>1</v>
      </c>
      <c r="K181" s="2">
        <f>IF(FIND("O",CONCATENATE($A181,"                                                                                                               O"))&lt;20,1,0)</f>
        <v>0</v>
      </c>
      <c r="L181" s="2">
        <f>IF(I181+J181+K181&gt;0,1,0)</f>
        <v>1</v>
      </c>
      <c r="M181" s="2">
        <f>IF(J181+I181=2,1,0)</f>
        <v>0</v>
      </c>
      <c r="P181" s="2"/>
      <c r="S181" s="2"/>
    </row>
    <row r="182" spans="1:19" ht="30" x14ac:dyDescent="0.25">
      <c r="A182" s="41" t="s">
        <v>924</v>
      </c>
      <c r="B182" s="42" t="s">
        <v>2513</v>
      </c>
      <c r="C182" s="43" t="s">
        <v>973</v>
      </c>
      <c r="D182" s="43" t="s">
        <v>2514</v>
      </c>
      <c r="E182" s="42" t="s">
        <v>2515</v>
      </c>
      <c r="F182" s="43">
        <v>440970</v>
      </c>
      <c r="G182" s="10"/>
      <c r="H182" s="10"/>
      <c r="I182" s="2">
        <f>IF(FIND("W",CONCATENATE($A182,"                                                                                                                         W"))&lt;20,1,0)</f>
        <v>1</v>
      </c>
      <c r="J182" s="2">
        <f>IF(FIND("P",CONCATENATE($A182,"                                                                                                     P"))&lt;20,1,0)</f>
        <v>1</v>
      </c>
      <c r="K182" s="2">
        <f>IF(FIND("O",CONCATENATE($A182,"                                                                                                               O"))&lt;20,1,0)</f>
        <v>0</v>
      </c>
      <c r="L182" s="2">
        <f>IF(I182+J182+K182&gt;0,1,0)</f>
        <v>1</v>
      </c>
      <c r="M182" s="2">
        <f>IF(J182+I182=2,1,0)</f>
        <v>1</v>
      </c>
      <c r="P182" s="2"/>
      <c r="S182" s="2"/>
    </row>
    <row r="183" spans="1:19" x14ac:dyDescent="0.25">
      <c r="A183" s="41" t="s">
        <v>1</v>
      </c>
      <c r="B183" s="42" t="s">
        <v>1010</v>
      </c>
      <c r="C183" s="43">
        <v>1900</v>
      </c>
      <c r="D183" s="43">
        <v>1984</v>
      </c>
      <c r="E183" s="42" t="s">
        <v>1011</v>
      </c>
      <c r="F183" s="43">
        <v>439870</v>
      </c>
      <c r="G183" s="10"/>
      <c r="H183" s="10"/>
      <c r="I183" s="2">
        <f>IF(FIND("W",CONCATENATE($A183,"                                                                                                                         W"))&lt;20,1,0)</f>
        <v>0</v>
      </c>
      <c r="J183" s="2">
        <f>IF(FIND("P",CONCATENATE($A183,"                                                                                                     P"))&lt;20,1,0)</f>
        <v>1</v>
      </c>
      <c r="K183" s="2">
        <f>IF(FIND("O",CONCATENATE($A183,"                                                                                                               O"))&lt;20,1,0)</f>
        <v>0</v>
      </c>
      <c r="L183" s="2">
        <f>IF(I183+J183+K183&gt;0,1,0)</f>
        <v>1</v>
      </c>
      <c r="M183" s="2">
        <f>IF(J183+I183=2,1,0)</f>
        <v>0</v>
      </c>
      <c r="P183" s="2"/>
      <c r="S183" s="2"/>
    </row>
    <row r="184" spans="1:19" x14ac:dyDescent="0.25">
      <c r="A184" s="41" t="s">
        <v>1</v>
      </c>
      <c r="B184" s="42" t="s">
        <v>1008</v>
      </c>
      <c r="C184" s="43">
        <v>1918</v>
      </c>
      <c r="D184" s="43">
        <v>1999</v>
      </c>
      <c r="E184" s="42" t="s">
        <v>1009</v>
      </c>
      <c r="F184" s="43">
        <v>439871</v>
      </c>
      <c r="G184" s="10"/>
      <c r="H184" s="10"/>
      <c r="I184" s="2">
        <f>IF(FIND("W",CONCATENATE($A184,"                                                                                                                         W"))&lt;20,1,0)</f>
        <v>0</v>
      </c>
      <c r="J184" s="2">
        <f>IF(FIND("P",CONCATENATE($A184,"                                                                                                     P"))&lt;20,1,0)</f>
        <v>1</v>
      </c>
      <c r="K184" s="2">
        <f>IF(FIND("O",CONCATENATE($A184,"                                                                                                               O"))&lt;20,1,0)</f>
        <v>0</v>
      </c>
      <c r="L184" s="2">
        <f>IF(I184+J184+K184&gt;0,1,0)</f>
        <v>1</v>
      </c>
      <c r="M184" s="2">
        <f>IF(J184+I184=2,1,0)</f>
        <v>0</v>
      </c>
      <c r="P184" s="2"/>
      <c r="S184" s="2"/>
    </row>
    <row r="185" spans="1:19" ht="30" x14ac:dyDescent="0.25">
      <c r="A185" s="41" t="s">
        <v>1</v>
      </c>
      <c r="B185" s="42" t="s">
        <v>2511</v>
      </c>
      <c r="C185" s="43">
        <v>1861</v>
      </c>
      <c r="D185" s="43">
        <v>1934</v>
      </c>
      <c r="E185" s="42" t="s">
        <v>2512</v>
      </c>
      <c r="F185" s="43">
        <v>440967</v>
      </c>
      <c r="G185" s="10"/>
      <c r="H185" s="10"/>
      <c r="I185" s="2">
        <f>IF(FIND("W",CONCATENATE($A185,"                                                                                                                         W"))&lt;20,1,0)</f>
        <v>0</v>
      </c>
      <c r="J185" s="2">
        <f>IF(FIND("P",CONCATENATE($A185,"                                                                                                     P"))&lt;20,1,0)</f>
        <v>1</v>
      </c>
      <c r="K185" s="2">
        <f>IF(FIND("O",CONCATENATE($A185,"                                                                                                               O"))&lt;20,1,0)</f>
        <v>0</v>
      </c>
      <c r="L185" s="2">
        <f>IF(I185+J185+K185&gt;0,1,0)</f>
        <v>1</v>
      </c>
      <c r="M185" s="2">
        <f>IF(J185+I185=2,1,0)</f>
        <v>0</v>
      </c>
      <c r="P185" s="2"/>
      <c r="S185" s="2"/>
    </row>
    <row r="186" spans="1:19" x14ac:dyDescent="0.25">
      <c r="A186" s="41" t="s">
        <v>1</v>
      </c>
      <c r="B186" s="42" t="s">
        <v>1298</v>
      </c>
      <c r="C186" s="43" t="s">
        <v>1299</v>
      </c>
      <c r="D186" s="46" t="s">
        <v>1300</v>
      </c>
      <c r="E186" s="42" t="s">
        <v>1301</v>
      </c>
      <c r="F186" s="43">
        <v>439999</v>
      </c>
      <c r="G186" s="10"/>
      <c r="H186" s="10"/>
      <c r="I186" s="2">
        <f>IF(FIND("W",CONCATENATE($A186,"                                                                                                                         W"))&lt;20,1,0)</f>
        <v>0</v>
      </c>
      <c r="J186" s="2">
        <f>IF(FIND("P",CONCATENATE($A186,"                                                                                                     P"))&lt;20,1,0)</f>
        <v>1</v>
      </c>
      <c r="K186" s="2">
        <f>IF(FIND("O",CONCATENATE($A186,"                                                                                                               O"))&lt;20,1,0)</f>
        <v>0</v>
      </c>
      <c r="L186" s="2">
        <f>IF(I186+J186+K186&gt;0,1,0)</f>
        <v>1</v>
      </c>
      <c r="M186" s="2">
        <f>IF(J186+I186=2,1,0)</f>
        <v>0</v>
      </c>
      <c r="P186" s="2"/>
      <c r="S186" s="2"/>
    </row>
    <row r="187" spans="1:19" ht="30" x14ac:dyDescent="0.25">
      <c r="A187" s="41" t="s">
        <v>924</v>
      </c>
      <c r="B187" s="42" t="s">
        <v>2391</v>
      </c>
      <c r="C187" s="43" t="s">
        <v>2392</v>
      </c>
      <c r="D187" s="43" t="s">
        <v>2393</v>
      </c>
      <c r="E187" s="42" t="s">
        <v>2394</v>
      </c>
      <c r="F187" s="43">
        <v>440911</v>
      </c>
      <c r="G187" s="10"/>
      <c r="H187" s="10"/>
      <c r="I187" s="2">
        <f>IF(FIND("W",CONCATENATE($A187,"                                                                                                                         W"))&lt;20,1,0)</f>
        <v>1</v>
      </c>
      <c r="J187" s="2">
        <f>IF(FIND("P",CONCATENATE($A187,"                                                                                                     P"))&lt;20,1,0)</f>
        <v>1</v>
      </c>
      <c r="K187" s="2">
        <f>IF(FIND("O",CONCATENATE($A187,"                                                                                                               O"))&lt;20,1,0)</f>
        <v>0</v>
      </c>
      <c r="L187" s="2">
        <f>IF(I187+J187+K187&gt;0,1,0)</f>
        <v>1</v>
      </c>
      <c r="M187" s="2">
        <f>IF(J187+I187=2,1,0)</f>
        <v>1</v>
      </c>
      <c r="P187" s="2"/>
      <c r="S187" s="2"/>
    </row>
    <row r="188" spans="1:19" x14ac:dyDescent="0.25">
      <c r="A188" s="41" t="s">
        <v>924</v>
      </c>
      <c r="B188" s="42" t="s">
        <v>2395</v>
      </c>
      <c r="C188" s="43" t="s">
        <v>2396</v>
      </c>
      <c r="D188" s="43" t="s">
        <v>2397</v>
      </c>
      <c r="E188" s="42" t="s">
        <v>2398</v>
      </c>
      <c r="F188" s="43">
        <v>440913</v>
      </c>
      <c r="G188" s="10"/>
      <c r="H188" s="10"/>
      <c r="I188" s="2">
        <f>IF(FIND("W",CONCATENATE($A188,"                                                                                                                         W"))&lt;20,1,0)</f>
        <v>1</v>
      </c>
      <c r="J188" s="2">
        <f>IF(FIND("P",CONCATENATE($A188,"                                                                                                     P"))&lt;20,1,0)</f>
        <v>1</v>
      </c>
      <c r="K188" s="2">
        <f>IF(FIND("O",CONCATENATE($A188,"                                                                                                               O"))&lt;20,1,0)</f>
        <v>0</v>
      </c>
      <c r="L188" s="2">
        <f>IF(I188+J188+K188&gt;0,1,0)</f>
        <v>1</v>
      </c>
      <c r="M188" s="2">
        <f>IF(J188+I188=2,1,0)</f>
        <v>1</v>
      </c>
      <c r="P188" s="2"/>
      <c r="S188" s="2"/>
    </row>
    <row r="189" spans="1:19" ht="15.75" x14ac:dyDescent="0.25">
      <c r="A189" s="33" t="s">
        <v>0</v>
      </c>
      <c r="B189" s="34" t="s">
        <v>36</v>
      </c>
      <c r="C189" s="35" t="s">
        <v>11</v>
      </c>
      <c r="D189" s="35" t="s">
        <v>12</v>
      </c>
      <c r="E189" s="35" t="s">
        <v>13</v>
      </c>
      <c r="F189" s="52"/>
      <c r="G189" s="29"/>
      <c r="H189" s="29"/>
      <c r="P189" s="2"/>
      <c r="S189" s="2"/>
    </row>
    <row r="190" spans="1:19" x14ac:dyDescent="0.25">
      <c r="A190" s="41" t="s">
        <v>924</v>
      </c>
      <c r="B190" s="42" t="s">
        <v>142</v>
      </c>
      <c r="C190" s="43" t="s">
        <v>1808</v>
      </c>
      <c r="D190" s="45" t="s">
        <v>1809</v>
      </c>
      <c r="E190" s="42" t="s">
        <v>1810</v>
      </c>
      <c r="F190" s="43">
        <v>440439</v>
      </c>
      <c r="G190" s="10"/>
      <c r="H190" s="10"/>
      <c r="I190" s="2">
        <f>IF(FIND("W",CONCATENATE($A190,"                                                                                                                         W"))&lt;20,1,0)</f>
        <v>1</v>
      </c>
      <c r="J190" s="2">
        <f>IF(FIND("P",CONCATENATE($A190,"                                                                                                     P"))&lt;20,1,0)</f>
        <v>1</v>
      </c>
      <c r="K190" s="2">
        <f>IF(FIND("O",CONCATENATE($A190,"                                                                                                               O"))&lt;20,1,0)</f>
        <v>0</v>
      </c>
      <c r="L190" s="2">
        <f>IF(I190+J190+K190&gt;0,1,0)</f>
        <v>1</v>
      </c>
      <c r="M190" s="2">
        <f>IF(J190+I190=2,1,0)</f>
        <v>1</v>
      </c>
      <c r="P190" s="2"/>
      <c r="S190" s="2"/>
    </row>
    <row r="191" spans="1:19" x14ac:dyDescent="0.25">
      <c r="A191" s="41" t="s">
        <v>1</v>
      </c>
      <c r="B191" s="42" t="s">
        <v>2618</v>
      </c>
      <c r="C191" s="43" t="s">
        <v>1818</v>
      </c>
      <c r="D191" s="43" t="s">
        <v>1819</v>
      </c>
      <c r="E191" s="42" t="s">
        <v>1820</v>
      </c>
      <c r="F191" s="43">
        <v>440444</v>
      </c>
      <c r="G191" s="10"/>
      <c r="H191" s="10"/>
      <c r="I191" s="2">
        <f>IF(FIND("W",CONCATENATE($A191,"                                                                                                                         W"))&lt;20,1,0)</f>
        <v>0</v>
      </c>
      <c r="J191" s="2">
        <f>IF(FIND("P",CONCATENATE($A191,"                                                                                                     P"))&lt;20,1,0)</f>
        <v>1</v>
      </c>
      <c r="K191" s="2">
        <f>IF(FIND("O",CONCATENATE($A191,"                                                                                                               O"))&lt;20,1,0)</f>
        <v>0</v>
      </c>
      <c r="L191" s="2">
        <f>IF(I191+J191+K191&gt;0,1,0)</f>
        <v>1</v>
      </c>
      <c r="M191" s="2">
        <f>IF(J191+I191=2,1,0)</f>
        <v>0</v>
      </c>
      <c r="P191" s="2"/>
      <c r="S191" s="2"/>
    </row>
    <row r="192" spans="1:19" x14ac:dyDescent="0.25">
      <c r="A192" s="41" t="s">
        <v>924</v>
      </c>
      <c r="B192" s="42" t="s">
        <v>1811</v>
      </c>
      <c r="C192" s="43" t="s">
        <v>1812</v>
      </c>
      <c r="D192" s="44" t="s">
        <v>1813</v>
      </c>
      <c r="E192" s="42" t="s">
        <v>1814</v>
      </c>
      <c r="F192" s="43">
        <v>440440</v>
      </c>
      <c r="G192" s="10"/>
      <c r="H192" s="10"/>
      <c r="I192" s="2">
        <f>IF(FIND("W",CONCATENATE($A192,"                                                                                                                         W"))&lt;20,1,0)</f>
        <v>1</v>
      </c>
      <c r="J192" s="2">
        <f>IF(FIND("P",CONCATENATE($A192,"                                                                                                     P"))&lt;20,1,0)</f>
        <v>1</v>
      </c>
      <c r="K192" s="2">
        <f>IF(FIND("O",CONCATENATE($A192,"                                                                                                               O"))&lt;20,1,0)</f>
        <v>0</v>
      </c>
      <c r="L192" s="2">
        <f>IF(I192+J192+K192&gt;0,1,0)</f>
        <v>1</v>
      </c>
      <c r="M192" s="2">
        <f>IF(J192+I192=2,1,0)</f>
        <v>1</v>
      </c>
      <c r="P192" s="2"/>
      <c r="S192" s="2"/>
    </row>
    <row r="193" spans="1:19" x14ac:dyDescent="0.25">
      <c r="A193" s="41" t="s">
        <v>924</v>
      </c>
      <c r="B193" s="42" t="s">
        <v>1815</v>
      </c>
      <c r="C193" s="43" t="s">
        <v>1816</v>
      </c>
      <c r="D193" s="43" t="s">
        <v>1817</v>
      </c>
      <c r="E193" s="42" t="s">
        <v>2626</v>
      </c>
      <c r="F193" s="43">
        <v>440443</v>
      </c>
      <c r="G193" s="10"/>
      <c r="H193" s="10"/>
      <c r="I193" s="2">
        <f>IF(FIND("W",CONCATENATE($A193,"                                                                                                                         W"))&lt;20,1,0)</f>
        <v>1</v>
      </c>
      <c r="J193" s="2">
        <f>IF(FIND("P",CONCATENATE($A193,"                                                                                                     P"))&lt;20,1,0)</f>
        <v>1</v>
      </c>
      <c r="K193" s="2">
        <f>IF(FIND("O",CONCATENATE($A193,"                                                                                                               O"))&lt;20,1,0)</f>
        <v>0</v>
      </c>
      <c r="L193" s="2">
        <f>IF(I193+J193+K193&gt;0,1,0)</f>
        <v>1</v>
      </c>
      <c r="M193" s="2">
        <f>IF(J193+I193=2,1,0)</f>
        <v>1</v>
      </c>
      <c r="P193" s="2"/>
      <c r="S193" s="2"/>
    </row>
    <row r="194" spans="1:19" x14ac:dyDescent="0.25">
      <c r="A194" s="41" t="s">
        <v>1</v>
      </c>
      <c r="B194" s="42" t="s">
        <v>2249</v>
      </c>
      <c r="C194" s="43">
        <v>1869</v>
      </c>
      <c r="D194" s="43">
        <v>1956</v>
      </c>
      <c r="E194" s="42" t="s">
        <v>2250</v>
      </c>
      <c r="F194" s="43">
        <v>440834</v>
      </c>
      <c r="G194" s="10"/>
      <c r="H194" s="10"/>
      <c r="I194" s="2">
        <f>IF(FIND("W",CONCATENATE($A194,"                                                                                                                         W"))&lt;20,1,0)</f>
        <v>0</v>
      </c>
      <c r="J194" s="2">
        <f>IF(FIND("P",CONCATENATE($A194,"                                                                                                     P"))&lt;20,1,0)</f>
        <v>1</v>
      </c>
      <c r="K194" s="2">
        <f>IF(FIND("O",CONCATENATE($A194,"                                                                                                               O"))&lt;20,1,0)</f>
        <v>0</v>
      </c>
      <c r="L194" s="2">
        <f>IF(I194+J194+K194&gt;0,1,0)</f>
        <v>1</v>
      </c>
      <c r="M194" s="2">
        <f>IF(J194+I194=2,1,0)</f>
        <v>0</v>
      </c>
      <c r="P194" s="2"/>
      <c r="S194" s="2"/>
    </row>
    <row r="195" spans="1:19" x14ac:dyDescent="0.25">
      <c r="A195" s="41" t="s">
        <v>1</v>
      </c>
      <c r="B195" s="42" t="s">
        <v>2444</v>
      </c>
      <c r="C195" s="43" t="s">
        <v>2445</v>
      </c>
      <c r="D195" s="43" t="s">
        <v>2446</v>
      </c>
      <c r="E195" s="42" t="s">
        <v>2439</v>
      </c>
      <c r="F195" s="43">
        <v>440934</v>
      </c>
      <c r="G195" s="10"/>
      <c r="H195" s="10"/>
      <c r="I195" s="2">
        <f>IF(FIND("W",CONCATENATE($A195,"                                                                                                                         W"))&lt;20,1,0)</f>
        <v>0</v>
      </c>
      <c r="J195" s="2">
        <f>IF(FIND("P",CONCATENATE($A195,"                                                                                                     P"))&lt;20,1,0)</f>
        <v>1</v>
      </c>
      <c r="K195" s="2">
        <f>IF(FIND("O",CONCATENATE($A195,"                                                                                                               O"))&lt;20,1,0)</f>
        <v>0</v>
      </c>
      <c r="L195" s="2">
        <f>IF(I195+J195+K195&gt;0,1,0)</f>
        <v>1</v>
      </c>
      <c r="M195" s="2">
        <f>IF(J195+I195=2,1,0)</f>
        <v>0</v>
      </c>
      <c r="P195" s="2"/>
      <c r="S195" s="2"/>
    </row>
    <row r="196" spans="1:19" x14ac:dyDescent="0.25">
      <c r="A196" s="41" t="s">
        <v>1</v>
      </c>
      <c r="B196" s="42" t="s">
        <v>1280</v>
      </c>
      <c r="C196" s="43" t="s">
        <v>1281</v>
      </c>
      <c r="D196" s="43" t="s">
        <v>1282</v>
      </c>
      <c r="E196" s="42" t="s">
        <v>1283</v>
      </c>
      <c r="F196" s="43">
        <v>439989</v>
      </c>
      <c r="G196" s="10"/>
      <c r="H196" s="10"/>
      <c r="I196" s="2">
        <f>IF(FIND("W",CONCATENATE($A196,"                                                                                                                         W"))&lt;20,1,0)</f>
        <v>0</v>
      </c>
      <c r="J196" s="2">
        <f>IF(FIND("P",CONCATENATE($A196,"                                                                                                     P"))&lt;20,1,0)</f>
        <v>1</v>
      </c>
      <c r="K196" s="2">
        <f>IF(FIND("O",CONCATENATE($A196,"                                                                                                               O"))&lt;20,1,0)</f>
        <v>0</v>
      </c>
      <c r="L196" s="2">
        <f>IF(I196+J196+K196&gt;0,1,0)</f>
        <v>1</v>
      </c>
      <c r="M196" s="2">
        <f>IF(J196+I196=2,1,0)</f>
        <v>0</v>
      </c>
      <c r="P196" s="2"/>
      <c r="S196" s="2"/>
    </row>
    <row r="197" spans="1:19" x14ac:dyDescent="0.25">
      <c r="A197" s="41" t="s">
        <v>1</v>
      </c>
      <c r="B197" s="42" t="s">
        <v>1039</v>
      </c>
      <c r="C197" s="43">
        <v>1904</v>
      </c>
      <c r="D197" s="43">
        <v>1997</v>
      </c>
      <c r="E197" s="42" t="s">
        <v>1040</v>
      </c>
      <c r="F197" s="43">
        <v>439882</v>
      </c>
      <c r="G197" s="10"/>
      <c r="H197" s="10"/>
      <c r="I197" s="2">
        <f>IF(FIND("W",CONCATENATE($A197,"                                                                                                                         W"))&lt;20,1,0)</f>
        <v>0</v>
      </c>
      <c r="J197" s="2">
        <f>IF(FIND("P",CONCATENATE($A197,"                                                                                                     P"))&lt;20,1,0)</f>
        <v>1</v>
      </c>
      <c r="K197" s="2">
        <f>IF(FIND("O",CONCATENATE($A197,"                                                                                                               O"))&lt;20,1,0)</f>
        <v>0</v>
      </c>
      <c r="L197" s="2">
        <f>IF(I197+J197+K197&gt;0,1,0)</f>
        <v>1</v>
      </c>
      <c r="M197" s="2">
        <f>IF(J197+I197=2,1,0)</f>
        <v>0</v>
      </c>
      <c r="P197" s="2"/>
      <c r="S197" s="2"/>
    </row>
    <row r="198" spans="1:19" x14ac:dyDescent="0.25">
      <c r="A198" s="41" t="s">
        <v>1</v>
      </c>
      <c r="B198" s="42" t="s">
        <v>2251</v>
      </c>
      <c r="C198" s="43">
        <v>1864</v>
      </c>
      <c r="D198" s="43">
        <v>1949</v>
      </c>
      <c r="E198" s="42" t="s">
        <v>2252</v>
      </c>
      <c r="F198" s="43">
        <v>440835</v>
      </c>
      <c r="G198" s="10"/>
      <c r="H198" s="10"/>
      <c r="I198" s="2">
        <f>IF(FIND("W",CONCATENATE($A198,"                                                                                                                         W"))&lt;20,1,0)</f>
        <v>0</v>
      </c>
      <c r="J198" s="2">
        <f>IF(FIND("P",CONCATENATE($A198,"                                                                                                     P"))&lt;20,1,0)</f>
        <v>1</v>
      </c>
      <c r="K198" s="2">
        <f>IF(FIND("O",CONCATENATE($A198,"                                                                                                               O"))&lt;20,1,0)</f>
        <v>0</v>
      </c>
      <c r="L198" s="2">
        <f>IF(I198+J198+K198&gt;0,1,0)</f>
        <v>1</v>
      </c>
      <c r="M198" s="2">
        <f>IF(J198+I198=2,1,0)</f>
        <v>0</v>
      </c>
      <c r="P198" s="2"/>
      <c r="S198" s="2"/>
    </row>
    <row r="199" spans="1:19" x14ac:dyDescent="0.25">
      <c r="A199" s="41" t="s">
        <v>1</v>
      </c>
      <c r="B199" s="42" t="s">
        <v>1041</v>
      </c>
      <c r="C199" s="43">
        <v>1903</v>
      </c>
      <c r="D199" s="43">
        <v>1983</v>
      </c>
      <c r="E199" s="42" t="s">
        <v>1042</v>
      </c>
      <c r="F199" s="43">
        <v>439883</v>
      </c>
      <c r="G199" s="10"/>
      <c r="H199" s="10"/>
      <c r="I199" s="2">
        <f>IF(FIND("W",CONCATENATE($A199,"                                                                                                                         W"))&lt;20,1,0)</f>
        <v>0</v>
      </c>
      <c r="J199" s="2">
        <f>IF(FIND("P",CONCATENATE($A199,"                                                                                                     P"))&lt;20,1,0)</f>
        <v>1</v>
      </c>
      <c r="K199" s="2">
        <f>IF(FIND("O",CONCATENATE($A199,"                                                                                                               O"))&lt;20,1,0)</f>
        <v>0</v>
      </c>
      <c r="L199" s="2">
        <f>IF(I199+J199+K199&gt;0,1,0)</f>
        <v>1</v>
      </c>
      <c r="M199" s="2">
        <f>IF(J199+I199=2,1,0)</f>
        <v>0</v>
      </c>
      <c r="P199" s="2"/>
      <c r="S199" s="2"/>
    </row>
    <row r="200" spans="1:19" x14ac:dyDescent="0.25">
      <c r="A200" s="41" t="s">
        <v>1</v>
      </c>
      <c r="B200" s="42" t="s">
        <v>1124</v>
      </c>
      <c r="C200" s="45" t="s">
        <v>1125</v>
      </c>
      <c r="D200" s="43" t="s">
        <v>1126</v>
      </c>
      <c r="E200" s="42" t="s">
        <v>1127</v>
      </c>
      <c r="F200" s="43">
        <v>439922</v>
      </c>
      <c r="G200" s="10"/>
      <c r="H200" s="10"/>
      <c r="I200" s="2">
        <f>IF(FIND("W",CONCATENATE($A200,"                                                                                                                         W"))&lt;20,1,0)</f>
        <v>0</v>
      </c>
      <c r="J200" s="2">
        <f>IF(FIND("P",CONCATENATE($A200,"                                                                                                     P"))&lt;20,1,0)</f>
        <v>1</v>
      </c>
      <c r="K200" s="2">
        <f>IF(FIND("O",CONCATENATE($A200,"                                                                                                               O"))&lt;20,1,0)</f>
        <v>0</v>
      </c>
      <c r="L200" s="2">
        <f>IF(I200+J200+K200&gt;0,1,0)</f>
        <v>1</v>
      </c>
      <c r="M200" s="2">
        <f>IF(J200+I200=2,1,0)</f>
        <v>0</v>
      </c>
      <c r="P200" s="2"/>
      <c r="S200" s="2"/>
    </row>
    <row r="201" spans="1:19" x14ac:dyDescent="0.25">
      <c r="A201" s="36" t="s">
        <v>6</v>
      </c>
      <c r="B201" s="37" t="s">
        <v>356</v>
      </c>
      <c r="C201" s="36" t="s">
        <v>849</v>
      </c>
      <c r="D201" s="36" t="s">
        <v>836</v>
      </c>
      <c r="E201" s="37" t="s">
        <v>28</v>
      </c>
      <c r="F201" s="55"/>
      <c r="G201" s="10"/>
      <c r="H201" s="10"/>
      <c r="I201" s="2">
        <f>IF(FIND("W",CONCATENATE($A201,"                                                                                                                         W"))&lt;20,1,0)</f>
        <v>1</v>
      </c>
      <c r="J201" s="2">
        <f>IF(FIND("P",CONCATENATE($A201,"                                                                                                     P"))&lt;20,1,0)</f>
        <v>0</v>
      </c>
      <c r="K201" s="2">
        <f>IF(FIND("O",CONCATENATE($A201,"                                                                                                               O"))&lt;20,1,0)</f>
        <v>0</v>
      </c>
      <c r="L201" s="2">
        <f>IF(I201+J201+K201&gt;0,1,0)</f>
        <v>1</v>
      </c>
      <c r="M201" s="2">
        <f>IF(J201+I201=2,1,0)</f>
        <v>0</v>
      </c>
      <c r="P201" s="2"/>
      <c r="S201" s="2"/>
    </row>
    <row r="202" spans="1:19" x14ac:dyDescent="0.25">
      <c r="A202" s="41" t="s">
        <v>924</v>
      </c>
      <c r="B202" s="42" t="s">
        <v>1290</v>
      </c>
      <c r="C202" s="43">
        <v>1835</v>
      </c>
      <c r="D202" s="43">
        <v>1917</v>
      </c>
      <c r="E202" s="42" t="s">
        <v>1291</v>
      </c>
      <c r="F202" s="43">
        <v>439994</v>
      </c>
      <c r="G202" s="10"/>
      <c r="H202" s="10"/>
      <c r="I202" s="2">
        <f>IF(FIND("W",CONCATENATE($A202,"                                                                                                                         W"))&lt;20,1,0)</f>
        <v>1</v>
      </c>
      <c r="J202" s="2">
        <f>IF(FIND("P",CONCATENATE($A202,"                                                                                                     P"))&lt;20,1,0)</f>
        <v>1</v>
      </c>
      <c r="K202" s="2">
        <f>IF(FIND("O",CONCATENATE($A202,"                                                                                                               O"))&lt;20,1,0)</f>
        <v>0</v>
      </c>
      <c r="L202" s="2">
        <f>IF(I202+J202+K202&gt;0,1,0)</f>
        <v>1</v>
      </c>
      <c r="M202" s="2">
        <f>IF(J202+I202=2,1,0)</f>
        <v>1</v>
      </c>
      <c r="P202" s="2"/>
      <c r="S202" s="2"/>
    </row>
    <row r="203" spans="1:19" x14ac:dyDescent="0.25">
      <c r="A203" s="41" t="s">
        <v>1</v>
      </c>
      <c r="B203" s="42" t="s">
        <v>1284</v>
      </c>
      <c r="C203" s="43" t="s">
        <v>1285</v>
      </c>
      <c r="D203" s="43" t="s">
        <v>1286</v>
      </c>
      <c r="E203" s="42" t="s">
        <v>1287</v>
      </c>
      <c r="F203" s="43">
        <v>439990</v>
      </c>
      <c r="G203" s="10"/>
      <c r="H203" s="10"/>
      <c r="I203" s="2">
        <f>IF(FIND("W",CONCATENATE($A203,"                                                                                                                         W"))&lt;20,1,0)</f>
        <v>0</v>
      </c>
      <c r="J203" s="2">
        <f>IF(FIND("P",CONCATENATE($A203,"                                                                                                     P"))&lt;20,1,0)</f>
        <v>1</v>
      </c>
      <c r="K203" s="2">
        <f>IF(FIND("O",CONCATENATE($A203,"                                                                                                               O"))&lt;20,1,0)</f>
        <v>0</v>
      </c>
      <c r="L203" s="2">
        <f>IF(I203+J203+K203&gt;0,1,0)</f>
        <v>1</v>
      </c>
      <c r="M203" s="2">
        <f>IF(J203+I203=2,1,0)</f>
        <v>0</v>
      </c>
      <c r="P203" s="2"/>
      <c r="S203" s="2"/>
    </row>
    <row r="204" spans="1:19" x14ac:dyDescent="0.25">
      <c r="A204" s="41" t="s">
        <v>924</v>
      </c>
      <c r="B204" s="42" t="s">
        <v>1288</v>
      </c>
      <c r="C204" s="43">
        <v>1882</v>
      </c>
      <c r="D204" s="43">
        <v>1931</v>
      </c>
      <c r="E204" s="42" t="s">
        <v>1289</v>
      </c>
      <c r="F204" s="43">
        <v>439993</v>
      </c>
      <c r="G204" s="10"/>
      <c r="H204" s="10"/>
      <c r="I204" s="2">
        <f>IF(FIND("W",CONCATENATE($A204,"                                                                                                                         W"))&lt;20,1,0)</f>
        <v>1</v>
      </c>
      <c r="J204" s="2">
        <f>IF(FIND("P",CONCATENATE($A204,"                                                                                                     P"))&lt;20,1,0)</f>
        <v>1</v>
      </c>
      <c r="K204" s="2">
        <f>IF(FIND("O",CONCATENATE($A204,"                                                                                                               O"))&lt;20,1,0)</f>
        <v>0</v>
      </c>
      <c r="L204" s="2">
        <f>IF(I204+J204+K204&gt;0,1,0)</f>
        <v>1</v>
      </c>
      <c r="M204" s="2">
        <f>IF(J204+I204=2,1,0)</f>
        <v>1</v>
      </c>
      <c r="P204" s="2"/>
      <c r="S204" s="2"/>
    </row>
    <row r="205" spans="1:19" x14ac:dyDescent="0.25">
      <c r="A205" s="41" t="s">
        <v>1</v>
      </c>
      <c r="B205" s="42" t="s">
        <v>1292</v>
      </c>
      <c r="C205" s="43">
        <v>1846</v>
      </c>
      <c r="D205" s="43">
        <v>1934</v>
      </c>
      <c r="E205" s="42" t="s">
        <v>1293</v>
      </c>
      <c r="F205" s="43">
        <v>439995</v>
      </c>
      <c r="G205" s="10"/>
      <c r="H205" s="10"/>
      <c r="I205" s="2">
        <f>IF(FIND("W",CONCATENATE($A205,"                                                                                                                         W"))&lt;20,1,0)</f>
        <v>0</v>
      </c>
      <c r="J205" s="2">
        <f>IF(FIND("P",CONCATENATE($A205,"                                                                                                     P"))&lt;20,1,0)</f>
        <v>1</v>
      </c>
      <c r="K205" s="2">
        <f>IF(FIND("O",CONCATENATE($A205,"                                                                                                               O"))&lt;20,1,0)</f>
        <v>0</v>
      </c>
      <c r="L205" s="2">
        <f>IF(I205+J205+K205&gt;0,1,0)</f>
        <v>1</v>
      </c>
      <c r="M205" s="2">
        <f>IF(J205+I205=2,1,0)</f>
        <v>0</v>
      </c>
      <c r="P205" s="2"/>
      <c r="S205" s="2"/>
    </row>
    <row r="206" spans="1:19" x14ac:dyDescent="0.25">
      <c r="A206" s="41" t="s">
        <v>1</v>
      </c>
      <c r="B206" s="42" t="s">
        <v>1276</v>
      </c>
      <c r="C206" s="43" t="s">
        <v>1277</v>
      </c>
      <c r="D206" s="43" t="s">
        <v>1278</v>
      </c>
      <c r="E206" s="42" t="s">
        <v>1279</v>
      </c>
      <c r="F206" s="43">
        <v>439987</v>
      </c>
      <c r="G206" s="10"/>
      <c r="H206" s="10"/>
      <c r="I206" s="2">
        <f>IF(FIND("W",CONCATENATE($A206,"                                                                                                                         W"))&lt;20,1,0)</f>
        <v>0</v>
      </c>
      <c r="J206" s="2">
        <f>IF(FIND("P",CONCATENATE($A206,"                                                                                                     P"))&lt;20,1,0)</f>
        <v>1</v>
      </c>
      <c r="K206" s="2">
        <f>IF(FIND("O",CONCATENATE($A206,"                                                                                                               O"))&lt;20,1,0)</f>
        <v>0</v>
      </c>
      <c r="L206" s="2">
        <f>IF(I206+J206+K206&gt;0,1,0)</f>
        <v>1</v>
      </c>
      <c r="M206" s="2">
        <f>IF(J206+I206=2,1,0)</f>
        <v>0</v>
      </c>
      <c r="P206" s="2"/>
      <c r="S206" s="2"/>
    </row>
    <row r="207" spans="1:19" x14ac:dyDescent="0.25">
      <c r="A207" s="41" t="s">
        <v>924</v>
      </c>
      <c r="B207" s="42" t="s">
        <v>2509</v>
      </c>
      <c r="C207" s="43" t="s">
        <v>2510</v>
      </c>
      <c r="D207" s="43">
        <v>1914</v>
      </c>
      <c r="E207" s="42" t="s">
        <v>813</v>
      </c>
      <c r="F207" s="43">
        <v>440966</v>
      </c>
      <c r="G207" s="10"/>
      <c r="H207" s="10"/>
      <c r="I207" s="2">
        <f>IF(FIND("W",CONCATENATE($A207,"                                                                                                                         W"))&lt;20,1,0)</f>
        <v>1</v>
      </c>
      <c r="J207" s="2">
        <f>IF(FIND("P",CONCATENATE($A207,"                                                                                                     P"))&lt;20,1,0)</f>
        <v>1</v>
      </c>
      <c r="K207" s="2">
        <f>IF(FIND("O",CONCATENATE($A207,"                                                                                                               O"))&lt;20,1,0)</f>
        <v>0</v>
      </c>
      <c r="L207" s="2">
        <f>IF(I207+J207+K207&gt;0,1,0)</f>
        <v>1</v>
      </c>
      <c r="M207" s="2">
        <f>IF(J207+I207=2,1,0)</f>
        <v>1</v>
      </c>
      <c r="P207" s="2"/>
      <c r="S207" s="2"/>
    </row>
    <row r="208" spans="1:19" ht="30" x14ac:dyDescent="0.25">
      <c r="A208" s="41" t="s">
        <v>924</v>
      </c>
      <c r="B208" s="42" t="s">
        <v>2385</v>
      </c>
      <c r="C208" s="43" t="s">
        <v>2386</v>
      </c>
      <c r="D208" s="43" t="s">
        <v>2387</v>
      </c>
      <c r="E208" s="42" t="s">
        <v>2555</v>
      </c>
      <c r="F208" s="43">
        <v>440909</v>
      </c>
      <c r="G208" s="10"/>
      <c r="H208" s="10"/>
      <c r="I208" s="2">
        <f>IF(FIND("W",CONCATENATE($A208,"                                                                                                                         W"))&lt;20,1,0)</f>
        <v>1</v>
      </c>
      <c r="J208" s="2">
        <f>IF(FIND("P",CONCATENATE($A208,"                                                                                                     P"))&lt;20,1,0)</f>
        <v>1</v>
      </c>
      <c r="K208" s="2">
        <f>IF(FIND("O",CONCATENATE($A208,"                                                                                                               O"))&lt;20,1,0)</f>
        <v>0</v>
      </c>
      <c r="L208" s="2">
        <f>IF(I208+J208+K208&gt;0,1,0)</f>
        <v>1</v>
      </c>
      <c r="M208" s="2">
        <f>IF(J208+I208=2,1,0)</f>
        <v>1</v>
      </c>
      <c r="P208" s="2"/>
      <c r="S208" s="2"/>
    </row>
    <row r="209" spans="1:19" ht="30" x14ac:dyDescent="0.25">
      <c r="A209" s="41" t="s">
        <v>924</v>
      </c>
      <c r="B209" s="42" t="s">
        <v>2388</v>
      </c>
      <c r="C209" s="43" t="s">
        <v>2389</v>
      </c>
      <c r="D209" s="43" t="s">
        <v>2390</v>
      </c>
      <c r="E209" s="42" t="s">
        <v>2556</v>
      </c>
      <c r="F209" s="43">
        <v>440910</v>
      </c>
      <c r="G209" s="10"/>
      <c r="H209" s="10"/>
      <c r="I209" s="2">
        <f>IF(FIND("W",CONCATENATE($A209,"                                                                                                                         W"))&lt;20,1,0)</f>
        <v>1</v>
      </c>
      <c r="J209" s="2">
        <f>IF(FIND("P",CONCATENATE($A209,"                                                                                                     P"))&lt;20,1,0)</f>
        <v>1</v>
      </c>
      <c r="K209" s="2">
        <f>IF(FIND("O",CONCATENATE($A209,"                                                                                                               O"))&lt;20,1,0)</f>
        <v>0</v>
      </c>
      <c r="L209" s="2">
        <f>IF(I209+J209+K209&gt;0,1,0)</f>
        <v>1</v>
      </c>
      <c r="M209" s="2">
        <f>IF(J209+I209=2,1,0)</f>
        <v>1</v>
      </c>
      <c r="P209" s="2"/>
      <c r="S209" s="2"/>
    </row>
    <row r="210" spans="1:19" x14ac:dyDescent="0.25">
      <c r="A210" s="41" t="s">
        <v>1</v>
      </c>
      <c r="B210" s="42" t="s">
        <v>1715</v>
      </c>
      <c r="C210" s="43">
        <v>1891</v>
      </c>
      <c r="D210" s="43">
        <v>1976</v>
      </c>
      <c r="E210" s="42" t="s">
        <v>1716</v>
      </c>
      <c r="F210" s="43">
        <v>440368</v>
      </c>
      <c r="G210" s="10"/>
      <c r="H210" s="10"/>
      <c r="I210" s="2">
        <f>IF(FIND("W",CONCATENATE($A210,"                                                                                                                         W"))&lt;20,1,0)</f>
        <v>0</v>
      </c>
      <c r="J210" s="2">
        <f>IF(FIND("P",CONCATENATE($A210,"                                                                                                     P"))&lt;20,1,0)</f>
        <v>1</v>
      </c>
      <c r="K210" s="2">
        <f>IF(FIND("O",CONCATENATE($A210,"                                                                                                               O"))&lt;20,1,0)</f>
        <v>0</v>
      </c>
      <c r="L210" s="2">
        <f>IF(I210+J210+K210&gt;0,1,0)</f>
        <v>1</v>
      </c>
      <c r="M210" s="2">
        <f>IF(J210+I210=2,1,0)</f>
        <v>0</v>
      </c>
      <c r="P210" s="2"/>
      <c r="S210" s="2"/>
    </row>
    <row r="211" spans="1:19" x14ac:dyDescent="0.25">
      <c r="A211" s="41" t="s">
        <v>924</v>
      </c>
      <c r="B211" s="42" t="s">
        <v>2470</v>
      </c>
      <c r="C211" s="43" t="s">
        <v>2471</v>
      </c>
      <c r="D211" s="43" t="s">
        <v>2472</v>
      </c>
      <c r="E211" s="42" t="s">
        <v>2473</v>
      </c>
      <c r="F211" s="43">
        <v>440951</v>
      </c>
      <c r="G211" s="10"/>
      <c r="H211" s="10"/>
      <c r="I211" s="2">
        <f>IF(FIND("W",CONCATENATE($A211,"                                                                                                                         W"))&lt;20,1,0)</f>
        <v>1</v>
      </c>
      <c r="J211" s="2">
        <f>IF(FIND("P",CONCATENATE($A211,"                                                                                                     P"))&lt;20,1,0)</f>
        <v>1</v>
      </c>
      <c r="K211" s="2">
        <f>IF(FIND("O",CONCATENATE($A211,"                                                                                                               O"))&lt;20,1,0)</f>
        <v>0</v>
      </c>
      <c r="L211" s="2">
        <f>IF(I211+J211+K211&gt;0,1,0)</f>
        <v>1</v>
      </c>
      <c r="M211" s="2">
        <f>IF(J211+I211=2,1,0)</f>
        <v>1</v>
      </c>
      <c r="P211" s="2"/>
      <c r="S211" s="2"/>
    </row>
    <row r="212" spans="1:19" x14ac:dyDescent="0.25">
      <c r="A212" s="41" t="s">
        <v>924</v>
      </c>
      <c r="B212" s="42" t="s">
        <v>2629</v>
      </c>
      <c r="C212" s="43" t="s">
        <v>2313</v>
      </c>
      <c r="D212" s="43" t="s">
        <v>2314</v>
      </c>
      <c r="E212" s="42" t="s">
        <v>2630</v>
      </c>
      <c r="F212" s="43">
        <v>440870</v>
      </c>
      <c r="G212" s="10"/>
      <c r="H212" s="10"/>
      <c r="I212" s="2">
        <f>IF(FIND("W",CONCATENATE($A212,"                                                                                                                         W"))&lt;20,1,0)</f>
        <v>1</v>
      </c>
      <c r="J212" s="2">
        <f>IF(FIND("P",CONCATENATE($A212,"                                                                                                     P"))&lt;20,1,0)</f>
        <v>1</v>
      </c>
      <c r="K212" s="2">
        <f>IF(FIND("O",CONCATENATE($A212,"                                                                                                               O"))&lt;20,1,0)</f>
        <v>0</v>
      </c>
      <c r="L212" s="2">
        <f>IF(I212+J212+K212&gt;0,1,0)</f>
        <v>1</v>
      </c>
      <c r="M212" s="2">
        <f>IF(J212+I212=2,1,0)</f>
        <v>1</v>
      </c>
      <c r="P212" s="2"/>
      <c r="S212" s="2"/>
    </row>
    <row r="213" spans="1:19" x14ac:dyDescent="0.25">
      <c r="A213" s="41" t="s">
        <v>1</v>
      </c>
      <c r="B213" s="42" t="s">
        <v>2466</v>
      </c>
      <c r="C213" s="43" t="s">
        <v>2467</v>
      </c>
      <c r="D213" s="43" t="s">
        <v>2468</v>
      </c>
      <c r="E213" s="42" t="s">
        <v>2469</v>
      </c>
      <c r="F213" s="43">
        <v>440950</v>
      </c>
      <c r="G213" s="10"/>
      <c r="H213" s="10"/>
      <c r="I213" s="2">
        <f>IF(FIND("W",CONCATENATE($A213,"                                                                                                                         W"))&lt;20,1,0)</f>
        <v>0</v>
      </c>
      <c r="J213" s="2">
        <f>IF(FIND("P",CONCATENATE($A213,"                                                                                                     P"))&lt;20,1,0)</f>
        <v>1</v>
      </c>
      <c r="K213" s="2">
        <f>IF(FIND("O",CONCATENATE($A213,"                                                                                                               O"))&lt;20,1,0)</f>
        <v>0</v>
      </c>
      <c r="L213" s="2">
        <f>IF(I213+J213+K213&gt;0,1,0)</f>
        <v>1</v>
      </c>
      <c r="M213" s="2">
        <f>IF(J213+I213=2,1,0)</f>
        <v>0</v>
      </c>
      <c r="P213" s="2"/>
      <c r="S213" s="2"/>
    </row>
    <row r="214" spans="1:19" ht="30" x14ac:dyDescent="0.25">
      <c r="A214" s="41" t="s">
        <v>1</v>
      </c>
      <c r="B214" s="42" t="s">
        <v>2320</v>
      </c>
      <c r="C214" s="43">
        <v>1920</v>
      </c>
      <c r="D214" s="43">
        <v>1982</v>
      </c>
      <c r="E214" s="42" t="s">
        <v>2319</v>
      </c>
      <c r="F214" s="43">
        <v>440876</v>
      </c>
      <c r="G214" s="10"/>
      <c r="H214" s="10"/>
      <c r="I214" s="2">
        <f>IF(FIND("W",CONCATENATE($A214,"                                                                                                                         W"))&lt;20,1,0)</f>
        <v>0</v>
      </c>
      <c r="J214" s="2">
        <f>IF(FIND("P",CONCATENATE($A214,"                                                                                                     P"))&lt;20,1,0)</f>
        <v>1</v>
      </c>
      <c r="K214" s="2">
        <f>IF(FIND("O",CONCATENATE($A214,"                                                                                                               O"))&lt;20,1,0)</f>
        <v>0</v>
      </c>
      <c r="L214" s="2">
        <f>IF(I214+J214+K214&gt;0,1,0)</f>
        <v>1</v>
      </c>
      <c r="M214" s="2">
        <f>IF(J214+I214=2,1,0)</f>
        <v>0</v>
      </c>
      <c r="P214" s="2"/>
      <c r="S214" s="2"/>
    </row>
    <row r="215" spans="1:19" x14ac:dyDescent="0.25">
      <c r="A215" s="41" t="s">
        <v>1</v>
      </c>
      <c r="B215" s="42" t="s">
        <v>2310</v>
      </c>
      <c r="C215" s="43" t="s">
        <v>2311</v>
      </c>
      <c r="D215" s="43" t="s">
        <v>2312</v>
      </c>
      <c r="E215" s="42" t="s">
        <v>2307</v>
      </c>
      <c r="F215" s="43">
        <v>440869</v>
      </c>
      <c r="G215" s="10"/>
      <c r="H215" s="10"/>
      <c r="I215" s="2">
        <f>IF(FIND("W",CONCATENATE($A215,"                                                                                                                         W"))&lt;20,1,0)</f>
        <v>0</v>
      </c>
      <c r="J215" s="2">
        <f>IF(FIND("P",CONCATENATE($A215,"                                                                                                     P"))&lt;20,1,0)</f>
        <v>1</v>
      </c>
      <c r="K215" s="2">
        <f>IF(FIND("O",CONCATENATE($A215,"                                                                                                               O"))&lt;20,1,0)</f>
        <v>0</v>
      </c>
      <c r="L215" s="2">
        <f>IF(I215+J215+K215&gt;0,1,0)</f>
        <v>1</v>
      </c>
      <c r="M215" s="2">
        <f>IF(J215+I215=2,1,0)</f>
        <v>0</v>
      </c>
      <c r="P215" s="2"/>
      <c r="S215" s="2"/>
    </row>
    <row r="216" spans="1:19" ht="30" x14ac:dyDescent="0.25">
      <c r="A216" s="41" t="s">
        <v>924</v>
      </c>
      <c r="B216" s="42" t="s">
        <v>2308</v>
      </c>
      <c r="C216" s="43" t="s">
        <v>2632</v>
      </c>
      <c r="D216" s="43" t="s">
        <v>2309</v>
      </c>
      <c r="E216" s="42" t="s">
        <v>2631</v>
      </c>
      <c r="F216" s="43">
        <v>440867</v>
      </c>
      <c r="G216" s="10"/>
      <c r="H216" s="10"/>
      <c r="I216" s="2">
        <f>IF(FIND("W",CONCATENATE($A216,"                                                                                                                         W"))&lt;20,1,0)</f>
        <v>1</v>
      </c>
      <c r="J216" s="2">
        <f>IF(FIND("P",CONCATENATE($A216,"                                                                                                     P"))&lt;20,1,0)</f>
        <v>1</v>
      </c>
      <c r="K216" s="2">
        <f>IF(FIND("O",CONCATENATE($A216,"                                                                                                               O"))&lt;20,1,0)</f>
        <v>0</v>
      </c>
      <c r="L216" s="2">
        <f>IF(I216+J216+K216&gt;0,1,0)</f>
        <v>1</v>
      </c>
      <c r="M216" s="2">
        <f>IF(J216+I216=2,1,0)</f>
        <v>1</v>
      </c>
      <c r="P216" s="2"/>
      <c r="S216" s="2"/>
    </row>
    <row r="217" spans="1:19" x14ac:dyDescent="0.25">
      <c r="A217" s="36" t="s">
        <v>6</v>
      </c>
      <c r="B217" s="37" t="s">
        <v>382</v>
      </c>
      <c r="C217" s="36" t="s">
        <v>853</v>
      </c>
      <c r="D217" s="36" t="s">
        <v>847</v>
      </c>
      <c r="E217" s="37" t="s">
        <v>28</v>
      </c>
      <c r="F217" s="55"/>
      <c r="G217" s="10"/>
      <c r="H217" s="10"/>
      <c r="I217" s="2">
        <f>IF(FIND("W",CONCATENATE($A217,"                                                                                                                         W"))&lt;20,1,0)</f>
        <v>1</v>
      </c>
      <c r="J217" s="2">
        <f>IF(FIND("P",CONCATENATE($A217,"                                                                                                     P"))&lt;20,1,0)</f>
        <v>0</v>
      </c>
      <c r="K217" s="2">
        <f>IF(FIND("O",CONCATENATE($A217,"                                                                                                               O"))&lt;20,1,0)</f>
        <v>0</v>
      </c>
      <c r="L217" s="2">
        <f>IF(I217+J217+K217&gt;0,1,0)</f>
        <v>1</v>
      </c>
      <c r="M217" s="2">
        <f>IF(J217+I217=2,1,0)</f>
        <v>0</v>
      </c>
      <c r="P217" s="2"/>
      <c r="S217" s="2"/>
    </row>
    <row r="218" spans="1:19" x14ac:dyDescent="0.25">
      <c r="A218" s="41" t="s">
        <v>924</v>
      </c>
      <c r="B218" s="42" t="s">
        <v>1821</v>
      </c>
      <c r="C218" s="43" t="s">
        <v>1822</v>
      </c>
      <c r="D218" s="43" t="s">
        <v>1823</v>
      </c>
      <c r="E218" s="42" t="s">
        <v>1824</v>
      </c>
      <c r="F218" s="43">
        <v>440445</v>
      </c>
      <c r="G218" s="10"/>
      <c r="H218" s="10"/>
      <c r="I218" s="2">
        <f>IF(FIND("W",CONCATENATE($A218,"                                                                                                                         W"))&lt;20,1,0)</f>
        <v>1</v>
      </c>
      <c r="J218" s="2">
        <f>IF(FIND("P",CONCATENATE($A218,"                                                                                                     P"))&lt;20,1,0)</f>
        <v>1</v>
      </c>
      <c r="K218" s="2">
        <f>IF(FIND("O",CONCATENATE($A218,"                                                                                                               O"))&lt;20,1,0)</f>
        <v>0</v>
      </c>
      <c r="L218" s="2">
        <f>IF(I218+J218+K218&gt;0,1,0)</f>
        <v>1</v>
      </c>
      <c r="M218" s="2">
        <f>IF(J218+I218=2,1,0)</f>
        <v>1</v>
      </c>
      <c r="P218" s="2"/>
      <c r="S218" s="2"/>
    </row>
    <row r="219" spans="1:19" ht="30" x14ac:dyDescent="0.25">
      <c r="A219" s="41" t="s">
        <v>1</v>
      </c>
      <c r="B219" s="42" t="s">
        <v>2321</v>
      </c>
      <c r="C219" s="43">
        <v>1863</v>
      </c>
      <c r="D219" s="43">
        <v>1937</v>
      </c>
      <c r="E219" s="42" t="s">
        <v>2319</v>
      </c>
      <c r="F219" s="43">
        <v>440877</v>
      </c>
      <c r="G219" s="10"/>
      <c r="H219" s="10"/>
      <c r="I219" s="2">
        <f>IF(FIND("W",CONCATENATE($A219,"                                                                                                                         W"))&lt;20,1,0)</f>
        <v>0</v>
      </c>
      <c r="J219" s="2">
        <f>IF(FIND("P",CONCATENATE($A219,"                                                                                                     P"))&lt;20,1,0)</f>
        <v>1</v>
      </c>
      <c r="K219" s="2">
        <f>IF(FIND("O",CONCATENATE($A219,"                                                                                                               O"))&lt;20,1,0)</f>
        <v>0</v>
      </c>
      <c r="L219" s="2">
        <f>IF(I219+J219+K219&gt;0,1,0)</f>
        <v>1</v>
      </c>
      <c r="M219" s="2">
        <f>IF(J219+I219=2,1,0)</f>
        <v>0</v>
      </c>
      <c r="P219" s="2"/>
      <c r="S219" s="2"/>
    </row>
    <row r="220" spans="1:19" ht="30" x14ac:dyDescent="0.25">
      <c r="A220" s="41" t="s">
        <v>924</v>
      </c>
      <c r="B220" s="42" t="s">
        <v>1603</v>
      </c>
      <c r="C220" s="43" t="s">
        <v>860</v>
      </c>
      <c r="D220" s="43" t="s">
        <v>1604</v>
      </c>
      <c r="E220" s="42" t="s">
        <v>2584</v>
      </c>
      <c r="F220" s="43">
        <v>440287</v>
      </c>
      <c r="G220" s="10"/>
      <c r="H220" s="10"/>
      <c r="I220" s="2">
        <f>IF(FIND("W",CONCATENATE($A220,"                                                                                                                         W"))&lt;20,1,0)</f>
        <v>1</v>
      </c>
      <c r="J220" s="2">
        <f>IF(FIND("P",CONCATENATE($A220,"                                                                                                     P"))&lt;20,1,0)</f>
        <v>1</v>
      </c>
      <c r="K220" s="2">
        <f>IF(FIND("O",CONCATENATE($A220,"                                                                                                               O"))&lt;20,1,0)</f>
        <v>0</v>
      </c>
      <c r="L220" s="2">
        <f>IF(I220+J220+K220&gt;0,1,0)</f>
        <v>1</v>
      </c>
      <c r="M220" s="2">
        <f>IF(J220+I220=2,1,0)</f>
        <v>1</v>
      </c>
      <c r="P220" s="2"/>
      <c r="S220" s="2"/>
    </row>
    <row r="221" spans="1:19" x14ac:dyDescent="0.25">
      <c r="A221" s="41" t="s">
        <v>1</v>
      </c>
      <c r="B221" s="42" t="s">
        <v>2639</v>
      </c>
      <c r="C221" s="43" t="s">
        <v>2207</v>
      </c>
      <c r="D221" s="43" t="s">
        <v>2208</v>
      </c>
      <c r="E221" s="42" t="s">
        <v>2209</v>
      </c>
      <c r="F221" s="43">
        <v>440818</v>
      </c>
      <c r="G221" s="10"/>
      <c r="H221" s="10"/>
      <c r="I221" s="2">
        <f>IF(FIND("W",CONCATENATE($A221,"                                                                                                                         W"))&lt;20,1,0)</f>
        <v>0</v>
      </c>
      <c r="J221" s="2">
        <f>IF(FIND("P",CONCATENATE($A221,"                                                                                                     P"))&lt;20,1,0)</f>
        <v>1</v>
      </c>
      <c r="K221" s="2">
        <f>IF(FIND("O",CONCATENATE($A221,"                                                                                                               O"))&lt;20,1,0)</f>
        <v>0</v>
      </c>
      <c r="L221" s="2">
        <f>IF(I221+J221+K221&gt;0,1,0)</f>
        <v>1</v>
      </c>
      <c r="M221" s="2">
        <f>IF(J221+I221=2,1,0)</f>
        <v>0</v>
      </c>
      <c r="P221" s="2"/>
      <c r="S221" s="2"/>
    </row>
    <row r="222" spans="1:19" x14ac:dyDescent="0.25">
      <c r="A222" s="41" t="s">
        <v>1</v>
      </c>
      <c r="B222" s="42" t="s">
        <v>2633</v>
      </c>
      <c r="C222" s="43">
        <v>1864</v>
      </c>
      <c r="D222" s="43">
        <v>1876</v>
      </c>
      <c r="E222" s="42" t="s">
        <v>813</v>
      </c>
      <c r="F222" s="43">
        <v>440957</v>
      </c>
      <c r="G222" s="10"/>
      <c r="H222" s="10"/>
      <c r="I222" s="2">
        <f>IF(FIND("W",CONCATENATE($A222,"                                                                                                                         W"))&lt;20,1,0)</f>
        <v>0</v>
      </c>
      <c r="J222" s="2">
        <f>IF(FIND("P",CONCATENATE($A222,"                                                                                                     P"))&lt;20,1,0)</f>
        <v>1</v>
      </c>
      <c r="K222" s="2">
        <f>IF(FIND("O",CONCATENATE($A222,"                                                                                                               O"))&lt;20,1,0)</f>
        <v>0</v>
      </c>
      <c r="L222" s="2">
        <f>IF(I222+J222+K222&gt;0,1,0)</f>
        <v>1</v>
      </c>
      <c r="M222" s="2">
        <f>IF(J222+I222=2,1,0)</f>
        <v>0</v>
      </c>
      <c r="P222" s="2"/>
      <c r="S222" s="2"/>
    </row>
    <row r="223" spans="1:19" x14ac:dyDescent="0.25">
      <c r="A223" s="36" t="s">
        <v>6</v>
      </c>
      <c r="B223" s="37" t="s">
        <v>387</v>
      </c>
      <c r="C223" s="36" t="s">
        <v>854</v>
      </c>
      <c r="D223" s="36" t="s">
        <v>855</v>
      </c>
      <c r="E223" s="37" t="s">
        <v>28</v>
      </c>
      <c r="F223" s="55"/>
      <c r="G223" s="10"/>
      <c r="H223" s="10"/>
      <c r="I223" s="2">
        <f>IF(FIND("W",CONCATENATE($A223,"                                                                                                                         W"))&lt;20,1,0)</f>
        <v>1</v>
      </c>
      <c r="J223" s="2">
        <f>IF(FIND("P",CONCATENATE($A223,"                                                                                                     P"))&lt;20,1,0)</f>
        <v>0</v>
      </c>
      <c r="K223" s="2">
        <f>IF(FIND("O",CONCATENATE($A223,"                                                                                                               O"))&lt;20,1,0)</f>
        <v>0</v>
      </c>
      <c r="L223" s="2">
        <f>IF(I223+J223+K223&gt;0,1,0)</f>
        <v>1</v>
      </c>
      <c r="M223" s="2">
        <f>IF(J223+I223=2,1,0)</f>
        <v>0</v>
      </c>
      <c r="P223" s="2"/>
      <c r="S223" s="2"/>
    </row>
    <row r="224" spans="1:19" ht="30" x14ac:dyDescent="0.25">
      <c r="A224" s="41" t="s">
        <v>924</v>
      </c>
      <c r="B224" s="42" t="s">
        <v>1608</v>
      </c>
      <c r="C224" s="43" t="s">
        <v>861</v>
      </c>
      <c r="D224" s="43" t="s">
        <v>1609</v>
      </c>
      <c r="E224" s="42" t="s">
        <v>2583</v>
      </c>
      <c r="F224" s="43">
        <v>440290</v>
      </c>
      <c r="G224" s="10"/>
      <c r="H224" s="10"/>
      <c r="I224" s="2">
        <f>IF(FIND("W",CONCATENATE($A224,"                                                                                                                         W"))&lt;20,1,0)</f>
        <v>1</v>
      </c>
      <c r="J224" s="2">
        <f>IF(FIND("P",CONCATENATE($A224,"                                                                                                     P"))&lt;20,1,0)</f>
        <v>1</v>
      </c>
      <c r="K224" s="2">
        <f>IF(FIND("O",CONCATENATE($A224,"                                                                                                               O"))&lt;20,1,0)</f>
        <v>0</v>
      </c>
      <c r="L224" s="2">
        <f>IF(I224+J224+K224&gt;0,1,0)</f>
        <v>1</v>
      </c>
      <c r="M224" s="2">
        <f>IF(J224+I224=2,1,0)</f>
        <v>1</v>
      </c>
      <c r="P224" s="2"/>
      <c r="S224" s="2"/>
    </row>
    <row r="225" spans="1:19" x14ac:dyDescent="0.25">
      <c r="A225" s="41" t="s">
        <v>1</v>
      </c>
      <c r="B225" s="42" t="s">
        <v>1599</v>
      </c>
      <c r="C225" s="43" t="s">
        <v>1600</v>
      </c>
      <c r="D225" s="43" t="s">
        <v>1601</v>
      </c>
      <c r="E225" s="42" t="s">
        <v>1602</v>
      </c>
      <c r="F225" s="43">
        <v>440286</v>
      </c>
      <c r="G225" s="10"/>
      <c r="H225" s="10"/>
      <c r="I225" s="2">
        <f>IF(FIND("W",CONCATENATE($A225,"                                                                                                                         W"))&lt;20,1,0)</f>
        <v>0</v>
      </c>
      <c r="J225" s="2">
        <f>IF(FIND("P",CONCATENATE($A225,"                                                                                                     P"))&lt;20,1,0)</f>
        <v>1</v>
      </c>
      <c r="K225" s="2">
        <f>IF(FIND("O",CONCATENATE($A225,"                                                                                                               O"))&lt;20,1,0)</f>
        <v>0</v>
      </c>
      <c r="L225" s="2">
        <f>IF(I225+J225+K225&gt;0,1,0)</f>
        <v>1</v>
      </c>
      <c r="M225" s="2">
        <f>IF(J225+I225=2,1,0)</f>
        <v>0</v>
      </c>
      <c r="P225" s="2"/>
      <c r="S225" s="2"/>
    </row>
    <row r="226" spans="1:19" ht="30" x14ac:dyDescent="0.25">
      <c r="A226" s="41" t="s">
        <v>924</v>
      </c>
      <c r="B226" s="42" t="s">
        <v>1605</v>
      </c>
      <c r="C226" s="43" t="s">
        <v>1606</v>
      </c>
      <c r="D226" s="43" t="s">
        <v>1607</v>
      </c>
      <c r="E226" s="42" t="s">
        <v>2616</v>
      </c>
      <c r="F226" s="43">
        <v>440289</v>
      </c>
      <c r="G226" s="10"/>
      <c r="H226" s="10"/>
      <c r="I226" s="2">
        <f>IF(FIND("W",CONCATENATE($A226,"                                                                                                                         W"))&lt;20,1,0)</f>
        <v>1</v>
      </c>
      <c r="J226" s="2">
        <f>IF(FIND("P",CONCATENATE($A226,"                                                                                                     P"))&lt;20,1,0)</f>
        <v>1</v>
      </c>
      <c r="K226" s="2">
        <f>IF(FIND("O",CONCATENATE($A226,"                                                                                                               O"))&lt;20,1,0)</f>
        <v>0</v>
      </c>
      <c r="L226" s="2">
        <f>IF(I226+J226+K226&gt;0,1,0)</f>
        <v>1</v>
      </c>
      <c r="M226" s="2">
        <f>IF(J226+I226=2,1,0)</f>
        <v>1</v>
      </c>
      <c r="P226" s="2"/>
      <c r="S226" s="2"/>
    </row>
    <row r="227" spans="1:19" x14ac:dyDescent="0.25">
      <c r="A227" s="41" t="s">
        <v>813</v>
      </c>
      <c r="B227" s="42" t="s">
        <v>1598</v>
      </c>
      <c r="C227" s="43"/>
      <c r="D227" s="43"/>
      <c r="E227" s="42"/>
      <c r="F227" s="43">
        <v>440282</v>
      </c>
      <c r="G227" s="10"/>
      <c r="H227" s="10"/>
      <c r="I227" s="2">
        <f>IF(FIND("W",CONCATENATE($A227,"                                                                                                                         W"))&lt;20,1,0)</f>
        <v>0</v>
      </c>
      <c r="J227" s="2">
        <f>IF(FIND("P",CONCATENATE($A227,"                                                                                                     P"))&lt;20,1,0)</f>
        <v>0</v>
      </c>
      <c r="K227" s="2">
        <f>IF(FIND("O",CONCATENATE($A227,"                                                                                                               O"))&lt;20,1,0)</f>
        <v>0</v>
      </c>
      <c r="L227" s="2">
        <f>IF(I227+J227+K227&gt;0,1,0)</f>
        <v>0</v>
      </c>
      <c r="M227" s="2">
        <f>IF(J227+I227=2,1,0)</f>
        <v>0</v>
      </c>
      <c r="P227" s="2"/>
      <c r="S227" s="2"/>
    </row>
    <row r="228" spans="1:19" x14ac:dyDescent="0.25">
      <c r="A228" s="41" t="s">
        <v>924</v>
      </c>
      <c r="B228" s="42" t="s">
        <v>2315</v>
      </c>
      <c r="C228" s="43">
        <v>1857</v>
      </c>
      <c r="D228" s="43" t="s">
        <v>2316</v>
      </c>
      <c r="E228" s="42" t="s">
        <v>2317</v>
      </c>
      <c r="F228" s="43">
        <v>440874</v>
      </c>
      <c r="G228" s="10"/>
      <c r="H228" s="10"/>
      <c r="I228" s="2">
        <f>IF(FIND("W",CONCATENATE($A228,"                                                                                                                         W"))&lt;20,1,0)</f>
        <v>1</v>
      </c>
      <c r="J228" s="2">
        <f>IF(FIND("P",CONCATENATE($A228,"                                                                                                     P"))&lt;20,1,0)</f>
        <v>1</v>
      </c>
      <c r="K228" s="2">
        <f>IF(FIND("O",CONCATENATE($A228,"                                                                                                               O"))&lt;20,1,0)</f>
        <v>0</v>
      </c>
      <c r="L228" s="2">
        <f>IF(I228+J228+K228&gt;0,1,0)</f>
        <v>1</v>
      </c>
      <c r="M228" s="2">
        <f>IF(J228+I228=2,1,0)</f>
        <v>1</v>
      </c>
      <c r="P228" s="2"/>
      <c r="S228" s="2"/>
    </row>
    <row r="229" spans="1:19" x14ac:dyDescent="0.25">
      <c r="A229" s="41" t="s">
        <v>1</v>
      </c>
      <c r="B229" s="42" t="s">
        <v>2290</v>
      </c>
      <c r="C229" s="43">
        <v>1801</v>
      </c>
      <c r="D229" s="43" t="s">
        <v>2291</v>
      </c>
      <c r="E229" s="42"/>
      <c r="F229" s="43">
        <v>440857</v>
      </c>
      <c r="G229" s="10"/>
      <c r="H229" s="10"/>
      <c r="I229" s="2">
        <f>IF(FIND("W",CONCATENATE($A229,"                                                                                                                         W"))&lt;20,1,0)</f>
        <v>0</v>
      </c>
      <c r="J229" s="2">
        <f>IF(FIND("P",CONCATENATE($A229,"                                                                                                     P"))&lt;20,1,0)</f>
        <v>1</v>
      </c>
      <c r="K229" s="2">
        <f>IF(FIND("O",CONCATENATE($A229,"                                                                                                               O"))&lt;20,1,0)</f>
        <v>0</v>
      </c>
      <c r="L229" s="2">
        <f>IF(I229+J229+K229&gt;0,1,0)</f>
        <v>1</v>
      </c>
      <c r="M229" s="2">
        <f>IF(J229+I229=2,1,0)</f>
        <v>0</v>
      </c>
      <c r="P229" s="2"/>
      <c r="S229" s="2"/>
    </row>
    <row r="230" spans="1:19" x14ac:dyDescent="0.25">
      <c r="A230" s="41" t="s">
        <v>924</v>
      </c>
      <c r="B230" s="42" t="s">
        <v>2646</v>
      </c>
      <c r="C230" s="43" t="s">
        <v>2305</v>
      </c>
      <c r="D230" s="43" t="s">
        <v>2306</v>
      </c>
      <c r="E230" s="42" t="s">
        <v>2307</v>
      </c>
      <c r="F230" s="43">
        <v>440864</v>
      </c>
      <c r="G230" s="10"/>
      <c r="H230" s="10"/>
      <c r="I230" s="2">
        <f>IF(FIND("W",CONCATENATE($A230,"                                                                                                                         W"))&lt;20,1,0)</f>
        <v>1</v>
      </c>
      <c r="J230" s="2">
        <f>IF(FIND("P",CONCATENATE($A230,"                                                                                                     P"))&lt;20,1,0)</f>
        <v>1</v>
      </c>
      <c r="K230" s="2">
        <f>IF(FIND("O",CONCATENATE($A230,"                                                                                                               O"))&lt;20,1,0)</f>
        <v>0</v>
      </c>
      <c r="L230" s="2">
        <f>IF(I230+J230+K230&gt;0,1,0)</f>
        <v>1</v>
      </c>
      <c r="M230" s="2">
        <f>IF(J230+I230=2,1,0)</f>
        <v>1</v>
      </c>
      <c r="P230" s="2"/>
      <c r="S230" s="2"/>
    </row>
    <row r="231" spans="1:19" x14ac:dyDescent="0.25">
      <c r="A231" s="41" t="s">
        <v>924</v>
      </c>
      <c r="B231" s="42" t="s">
        <v>1825</v>
      </c>
      <c r="C231" s="43" t="s">
        <v>1826</v>
      </c>
      <c r="D231" s="45" t="s">
        <v>1827</v>
      </c>
      <c r="E231" s="42" t="s">
        <v>1828</v>
      </c>
      <c r="F231" s="43">
        <v>440446</v>
      </c>
      <c r="G231" s="10"/>
      <c r="H231" s="10"/>
      <c r="I231" s="2">
        <f>IF(FIND("W",CONCATENATE($A231,"                                                                                                                         W"))&lt;20,1,0)</f>
        <v>1</v>
      </c>
      <c r="J231" s="2">
        <f>IF(FIND("P",CONCATENATE($A231,"                                                                                                     P"))&lt;20,1,0)</f>
        <v>1</v>
      </c>
      <c r="K231" s="2">
        <f>IF(FIND("O",CONCATENATE($A231,"                                                                                                               O"))&lt;20,1,0)</f>
        <v>0</v>
      </c>
      <c r="L231" s="2">
        <f>IF(I231+J231+K231&gt;0,1,0)</f>
        <v>1</v>
      </c>
      <c r="M231" s="2">
        <f>IF(J231+I231=2,1,0)</f>
        <v>1</v>
      </c>
      <c r="P231" s="2"/>
      <c r="S231" s="2"/>
    </row>
    <row r="232" spans="1:19" x14ac:dyDescent="0.25">
      <c r="A232" s="41" t="s">
        <v>1</v>
      </c>
      <c r="B232" s="42" t="s">
        <v>1713</v>
      </c>
      <c r="C232" s="43">
        <v>1896</v>
      </c>
      <c r="D232" s="43">
        <v>1971</v>
      </c>
      <c r="E232" s="42" t="s">
        <v>1714</v>
      </c>
      <c r="F232" s="43">
        <v>440367</v>
      </c>
      <c r="G232" s="10"/>
      <c r="H232" s="10"/>
      <c r="I232" s="2">
        <f>IF(FIND("W",CONCATENATE($A232,"                                                                                                                         W"))&lt;20,1,0)</f>
        <v>0</v>
      </c>
      <c r="J232" s="2">
        <f>IF(FIND("P",CONCATENATE($A232,"                                                                                                     P"))&lt;20,1,0)</f>
        <v>1</v>
      </c>
      <c r="K232" s="2">
        <f>IF(FIND("O",CONCATENATE($A232,"                                                                                                               O"))&lt;20,1,0)</f>
        <v>0</v>
      </c>
      <c r="L232" s="2">
        <f>IF(I232+J232+K232&gt;0,1,0)</f>
        <v>1</v>
      </c>
      <c r="M232" s="2">
        <f>IF(J232+I232=2,1,0)</f>
        <v>0</v>
      </c>
      <c r="P232" s="2"/>
      <c r="S232" s="2"/>
    </row>
    <row r="233" spans="1:19" ht="30" x14ac:dyDescent="0.25">
      <c r="A233" s="41" t="s">
        <v>1</v>
      </c>
      <c r="B233" s="42" t="s">
        <v>2318</v>
      </c>
      <c r="C233" s="43">
        <v>1875</v>
      </c>
      <c r="D233" s="43">
        <v>1965</v>
      </c>
      <c r="E233" s="42" t="s">
        <v>2319</v>
      </c>
      <c r="F233" s="43">
        <v>440875</v>
      </c>
      <c r="G233" s="10"/>
      <c r="H233" s="10"/>
      <c r="I233" s="2">
        <f>IF(FIND("W",CONCATENATE($A233,"                                                                                                                         W"))&lt;20,1,0)</f>
        <v>0</v>
      </c>
      <c r="J233" s="2">
        <f>IF(FIND("P",CONCATENATE($A233,"                                                                                                     P"))&lt;20,1,0)</f>
        <v>1</v>
      </c>
      <c r="K233" s="2">
        <f>IF(FIND("O",CONCATENATE($A233,"                                                                                                               O"))&lt;20,1,0)</f>
        <v>0</v>
      </c>
      <c r="L233" s="2">
        <f>IF(I233+J233+K233&gt;0,1,0)</f>
        <v>1</v>
      </c>
      <c r="M233" s="2">
        <f>IF(J233+I233=2,1,0)</f>
        <v>0</v>
      </c>
      <c r="P233" s="2"/>
      <c r="S233" s="2"/>
    </row>
    <row r="234" spans="1:19" x14ac:dyDescent="0.25">
      <c r="A234" s="41" t="s">
        <v>1</v>
      </c>
      <c r="B234" s="42" t="s">
        <v>1020</v>
      </c>
      <c r="C234" s="45" t="s">
        <v>1021</v>
      </c>
      <c r="D234" s="43" t="s">
        <v>1022</v>
      </c>
      <c r="E234" s="42"/>
      <c r="F234" s="43">
        <v>439876</v>
      </c>
      <c r="G234" s="10"/>
      <c r="H234" s="10"/>
      <c r="I234" s="2">
        <f>IF(FIND("W",CONCATENATE($A234,"                                                                                                                         W"))&lt;20,1,0)</f>
        <v>0</v>
      </c>
      <c r="J234" s="2">
        <f>IF(FIND("P",CONCATENATE($A234,"                                                                                                     P"))&lt;20,1,0)</f>
        <v>1</v>
      </c>
      <c r="K234" s="2">
        <f>IF(FIND("O",CONCATENATE($A234,"                                                                                                               O"))&lt;20,1,0)</f>
        <v>0</v>
      </c>
      <c r="L234" s="2">
        <f>IF(I234+J234+K234&gt;0,1,0)</f>
        <v>1</v>
      </c>
      <c r="M234" s="2">
        <f>IF(J234+I234=2,1,0)</f>
        <v>0</v>
      </c>
      <c r="P234" s="2"/>
      <c r="S234" s="2"/>
    </row>
    <row r="235" spans="1:19" ht="30" x14ac:dyDescent="0.25">
      <c r="A235" s="41" t="s">
        <v>924</v>
      </c>
      <c r="B235" s="42" t="s">
        <v>1224</v>
      </c>
      <c r="C235" s="43" t="s">
        <v>2557</v>
      </c>
      <c r="D235" s="43" t="s">
        <v>1225</v>
      </c>
      <c r="E235" s="42" t="s">
        <v>1215</v>
      </c>
      <c r="F235" s="43">
        <v>439964</v>
      </c>
      <c r="G235" s="10"/>
      <c r="H235" s="10"/>
      <c r="I235" s="2">
        <f>IF(FIND("W",CONCATENATE($A235,"                                                                                                                         W"))&lt;20,1,0)</f>
        <v>1</v>
      </c>
      <c r="J235" s="2">
        <f>IF(FIND("P",CONCATENATE($A235,"                                                                                                     P"))&lt;20,1,0)</f>
        <v>1</v>
      </c>
      <c r="K235" s="2">
        <f>IF(FIND("O",CONCATENATE($A235,"                                                                                                               O"))&lt;20,1,0)</f>
        <v>0</v>
      </c>
      <c r="L235" s="2">
        <f>IF(I235+J235+K235&gt;0,1,0)</f>
        <v>1</v>
      </c>
      <c r="M235" s="2">
        <f>IF(J235+I235=2,1,0)</f>
        <v>1</v>
      </c>
      <c r="P235" s="2"/>
      <c r="S235" s="2"/>
    </row>
    <row r="236" spans="1:19" x14ac:dyDescent="0.25">
      <c r="A236" s="41" t="s">
        <v>1</v>
      </c>
      <c r="B236" s="42" t="s">
        <v>1336</v>
      </c>
      <c r="C236" s="43" t="s">
        <v>1337</v>
      </c>
      <c r="D236" s="45" t="s">
        <v>1338</v>
      </c>
      <c r="E236" s="42" t="s">
        <v>1339</v>
      </c>
      <c r="F236" s="43">
        <v>440016</v>
      </c>
      <c r="G236" s="10"/>
      <c r="H236" s="10"/>
      <c r="I236" s="2">
        <f>IF(FIND("W",CONCATENATE($A236,"                                                                                                                         W"))&lt;20,1,0)</f>
        <v>0</v>
      </c>
      <c r="J236" s="2">
        <f>IF(FIND("P",CONCATENATE($A236,"                                                                                                     P"))&lt;20,1,0)</f>
        <v>1</v>
      </c>
      <c r="K236" s="2">
        <f>IF(FIND("O",CONCATENATE($A236,"                                                                                                               O"))&lt;20,1,0)</f>
        <v>0</v>
      </c>
      <c r="L236" s="2">
        <f>IF(I236+J236+K236&gt;0,1,0)</f>
        <v>1</v>
      </c>
      <c r="M236" s="2">
        <f>IF(J236+I236=2,1,0)</f>
        <v>0</v>
      </c>
      <c r="P236" s="2"/>
      <c r="S236" s="2"/>
    </row>
    <row r="237" spans="1:19" ht="30" x14ac:dyDescent="0.25">
      <c r="A237" s="41" t="s">
        <v>924</v>
      </c>
      <c r="B237" s="42" t="s">
        <v>400</v>
      </c>
      <c r="C237" s="43" t="s">
        <v>1214</v>
      </c>
      <c r="D237" s="43" t="s">
        <v>2558</v>
      </c>
      <c r="E237" s="42" t="s">
        <v>1215</v>
      </c>
      <c r="F237" s="43">
        <v>439961</v>
      </c>
      <c r="G237" s="10"/>
      <c r="H237" s="10"/>
      <c r="I237" s="2">
        <f>IF(FIND("W",CONCATENATE($A237,"                                                                                                                         W"))&lt;20,1,0)</f>
        <v>1</v>
      </c>
      <c r="J237" s="2">
        <f>IF(FIND("P",CONCATENATE($A237,"                                                                                                     P"))&lt;20,1,0)</f>
        <v>1</v>
      </c>
      <c r="K237" s="2">
        <f>IF(FIND("O",CONCATENATE($A237,"                                                                                                               O"))&lt;20,1,0)</f>
        <v>0</v>
      </c>
      <c r="L237" s="2">
        <f>IF(I237+J237+K237&gt;0,1,0)</f>
        <v>1</v>
      </c>
      <c r="M237" s="2">
        <f>IF(J237+I237=2,1,0)</f>
        <v>1</v>
      </c>
      <c r="P237" s="2"/>
      <c r="S237" s="2"/>
    </row>
    <row r="238" spans="1:19" x14ac:dyDescent="0.25">
      <c r="A238" s="41" t="s">
        <v>1</v>
      </c>
      <c r="B238" s="42" t="s">
        <v>1333</v>
      </c>
      <c r="C238" s="45" t="s">
        <v>1334</v>
      </c>
      <c r="D238" s="43" t="s">
        <v>1335</v>
      </c>
      <c r="E238" s="42" t="s">
        <v>1332</v>
      </c>
      <c r="F238" s="43">
        <v>440015</v>
      </c>
      <c r="G238" s="10"/>
      <c r="H238" s="10"/>
      <c r="I238" s="2">
        <f>IF(FIND("W",CONCATENATE($A238,"                                                                                                                         W"))&lt;20,1,0)</f>
        <v>0</v>
      </c>
      <c r="J238" s="2">
        <f>IF(FIND("P",CONCATENATE($A238,"                                                                                                     P"))&lt;20,1,0)</f>
        <v>1</v>
      </c>
      <c r="K238" s="2">
        <f>IF(FIND("O",CONCATENATE($A238,"                                                                                                               O"))&lt;20,1,0)</f>
        <v>0</v>
      </c>
      <c r="L238" s="2">
        <f>IF(I238+J238+K238&gt;0,1,0)</f>
        <v>1</v>
      </c>
      <c r="M238" s="2">
        <f>IF(J238+I238=2,1,0)</f>
        <v>0</v>
      </c>
      <c r="P238" s="2"/>
      <c r="S238" s="2"/>
    </row>
    <row r="239" spans="1:19" x14ac:dyDescent="0.25">
      <c r="A239" s="41" t="s">
        <v>1</v>
      </c>
      <c r="B239" s="42" t="s">
        <v>1136</v>
      </c>
      <c r="C239" s="43" t="s">
        <v>1137</v>
      </c>
      <c r="D239" s="43" t="s">
        <v>1138</v>
      </c>
      <c r="E239" s="42"/>
      <c r="F239" s="43">
        <v>439926</v>
      </c>
      <c r="G239" s="10"/>
      <c r="H239" s="10"/>
      <c r="I239" s="2">
        <f>IF(FIND("W",CONCATENATE($A239,"                                                                                                                         W"))&lt;20,1,0)</f>
        <v>0</v>
      </c>
      <c r="J239" s="2">
        <f>IF(FIND("P",CONCATENATE($A239,"                                                                                                     P"))&lt;20,1,0)</f>
        <v>1</v>
      </c>
      <c r="K239" s="2">
        <f>IF(FIND("O",CONCATENATE($A239,"                                                                                                               O"))&lt;20,1,0)</f>
        <v>0</v>
      </c>
      <c r="L239" s="2">
        <f>IF(I239+J239+K239&gt;0,1,0)</f>
        <v>1</v>
      </c>
      <c r="M239" s="2">
        <f>IF(J239+I239=2,1,0)</f>
        <v>0</v>
      </c>
      <c r="P239" s="2"/>
      <c r="S239" s="2"/>
    </row>
    <row r="240" spans="1:19" x14ac:dyDescent="0.25">
      <c r="A240" s="41" t="s">
        <v>813</v>
      </c>
      <c r="B240" s="42" t="s">
        <v>1329</v>
      </c>
      <c r="C240" s="43"/>
      <c r="D240" s="43"/>
      <c r="E240" s="42"/>
      <c r="F240" s="43">
        <v>440013</v>
      </c>
      <c r="G240" s="10"/>
      <c r="H240" s="10"/>
      <c r="I240" s="2">
        <f>IF(FIND("W",CONCATENATE($A240,"                                                                                                                         W"))&lt;20,1,0)</f>
        <v>0</v>
      </c>
      <c r="J240" s="2">
        <f>IF(FIND("P",CONCATENATE($A240,"                                                                                                     P"))&lt;20,1,0)</f>
        <v>0</v>
      </c>
      <c r="K240" s="2">
        <f>IF(FIND("O",CONCATENATE($A240,"                                                                                                               O"))&lt;20,1,0)</f>
        <v>0</v>
      </c>
      <c r="L240" s="2">
        <f>IF(I240+J240+K240&gt;0,1,0)</f>
        <v>0</v>
      </c>
      <c r="M240" s="2">
        <f>IF(J240+I240=2,1,0)</f>
        <v>0</v>
      </c>
      <c r="P240" s="2"/>
      <c r="S240" s="2"/>
    </row>
    <row r="241" spans="1:19" x14ac:dyDescent="0.25">
      <c r="A241" s="41" t="s">
        <v>924</v>
      </c>
      <c r="B241" s="42" t="s">
        <v>1340</v>
      </c>
      <c r="C241" s="43" t="s">
        <v>1341</v>
      </c>
      <c r="D241" s="45" t="s">
        <v>857</v>
      </c>
      <c r="E241" s="42" t="s">
        <v>1342</v>
      </c>
      <c r="F241" s="43">
        <v>440017</v>
      </c>
      <c r="G241" s="10"/>
      <c r="H241" s="10"/>
      <c r="I241" s="2">
        <f>IF(FIND("W",CONCATENATE($A241,"                                                                                                                         W"))&lt;20,1,0)</f>
        <v>1</v>
      </c>
      <c r="J241" s="2">
        <f>IF(FIND("P",CONCATENATE($A241,"                                                                                                     P"))&lt;20,1,0)</f>
        <v>1</v>
      </c>
      <c r="K241" s="2">
        <f>IF(FIND("O",CONCATENATE($A241,"                                                                                                               O"))&lt;20,1,0)</f>
        <v>0</v>
      </c>
      <c r="L241" s="2">
        <f>IF(I241+J241+K241&gt;0,1,0)</f>
        <v>1</v>
      </c>
      <c r="M241" s="2">
        <f>IF(J241+I241=2,1,0)</f>
        <v>1</v>
      </c>
      <c r="P241" s="2"/>
      <c r="S241" s="2"/>
    </row>
    <row r="242" spans="1:19" ht="15.75" x14ac:dyDescent="0.25">
      <c r="A242" s="33" t="s">
        <v>0</v>
      </c>
      <c r="B242" s="34" t="s">
        <v>37</v>
      </c>
      <c r="C242" s="35" t="s">
        <v>11</v>
      </c>
      <c r="D242" s="35" t="s">
        <v>12</v>
      </c>
      <c r="E242" s="35" t="s">
        <v>13</v>
      </c>
      <c r="F242" s="52"/>
      <c r="G242" s="29"/>
      <c r="H242" s="29"/>
      <c r="P242" s="2"/>
      <c r="S242" s="2"/>
    </row>
    <row r="243" spans="1:19" x14ac:dyDescent="0.25">
      <c r="A243" s="41" t="s">
        <v>1</v>
      </c>
      <c r="B243" s="42" t="s">
        <v>1472</v>
      </c>
      <c r="C243" s="43">
        <v>1860</v>
      </c>
      <c r="D243" s="43">
        <v>1944</v>
      </c>
      <c r="E243" s="42" t="s">
        <v>1473</v>
      </c>
      <c r="F243" s="43">
        <v>440082</v>
      </c>
      <c r="G243" s="10"/>
      <c r="H243" s="10"/>
      <c r="I243" s="2">
        <f>IF(FIND("W",CONCATENATE($A243,"                                                                                                                         W"))&lt;20,1,0)</f>
        <v>0</v>
      </c>
      <c r="J243" s="2">
        <f>IF(FIND("P",CONCATENATE($A243,"                                                                                                     P"))&lt;20,1,0)</f>
        <v>1</v>
      </c>
      <c r="K243" s="2">
        <f>IF(FIND("O",CONCATENATE($A243,"                                                                                                               O"))&lt;20,1,0)</f>
        <v>0</v>
      </c>
      <c r="L243" s="2">
        <f>IF(I243+J243+K243&gt;0,1,0)</f>
        <v>1</v>
      </c>
      <c r="M243" s="2">
        <f>IF(J243+I243=2,1,0)</f>
        <v>0</v>
      </c>
      <c r="P243" s="2"/>
      <c r="S243" s="2"/>
    </row>
    <row r="244" spans="1:19" x14ac:dyDescent="0.25">
      <c r="A244" s="41" t="s">
        <v>1</v>
      </c>
      <c r="B244" s="42" t="s">
        <v>1564</v>
      </c>
      <c r="C244" s="43">
        <v>1890</v>
      </c>
      <c r="D244" s="43">
        <v>1954</v>
      </c>
      <c r="E244" s="42" t="s">
        <v>1565</v>
      </c>
      <c r="F244" s="43">
        <v>440120</v>
      </c>
      <c r="G244" s="10"/>
      <c r="H244" s="10"/>
      <c r="I244" s="2">
        <f>IF(FIND("W",CONCATENATE($A244,"                                                                                                                         W"))&lt;20,1,0)</f>
        <v>0</v>
      </c>
      <c r="J244" s="2">
        <f>IF(FIND("P",CONCATENATE($A244,"                                                                                                     P"))&lt;20,1,0)</f>
        <v>1</v>
      </c>
      <c r="K244" s="2">
        <f>IF(FIND("O",CONCATENATE($A244,"                                                                                                               O"))&lt;20,1,0)</f>
        <v>0</v>
      </c>
      <c r="L244" s="2">
        <f>IF(I244+J244+K244&gt;0,1,0)</f>
        <v>1</v>
      </c>
      <c r="M244" s="2">
        <f>IF(J244+I244=2,1,0)</f>
        <v>0</v>
      </c>
      <c r="P244" s="2"/>
      <c r="S244" s="2"/>
    </row>
    <row r="245" spans="1:19" x14ac:dyDescent="0.25">
      <c r="A245" s="41" t="s">
        <v>1</v>
      </c>
      <c r="B245" s="42" t="s">
        <v>1193</v>
      </c>
      <c r="C245" s="43">
        <v>1898</v>
      </c>
      <c r="D245" s="43">
        <v>1980</v>
      </c>
      <c r="E245" s="42" t="s">
        <v>1194</v>
      </c>
      <c r="F245" s="43">
        <v>439950</v>
      </c>
      <c r="G245" s="10"/>
      <c r="H245" s="10"/>
      <c r="I245" s="2">
        <f>IF(FIND("W",CONCATENATE($A245,"                                                                                                                         W"))&lt;20,1,0)</f>
        <v>0</v>
      </c>
      <c r="J245" s="2">
        <f>IF(FIND("P",CONCATENATE($A245,"                                                                                                     P"))&lt;20,1,0)</f>
        <v>1</v>
      </c>
      <c r="K245" s="2">
        <f>IF(FIND("O",CONCATENATE($A245,"                                                                                                               O"))&lt;20,1,0)</f>
        <v>0</v>
      </c>
      <c r="L245" s="2">
        <f>IF(I245+J245+K245&gt;0,1,0)</f>
        <v>1</v>
      </c>
      <c r="M245" s="2">
        <f>IF(J245+I245=2,1,0)</f>
        <v>0</v>
      </c>
      <c r="P245" s="2"/>
      <c r="S245" s="2"/>
    </row>
    <row r="246" spans="1:19" x14ac:dyDescent="0.25">
      <c r="A246" s="41" t="s">
        <v>1</v>
      </c>
      <c r="B246" s="42" t="s">
        <v>1568</v>
      </c>
      <c r="C246" s="43">
        <v>1895</v>
      </c>
      <c r="D246" s="43">
        <v>1973</v>
      </c>
      <c r="E246" s="42" t="s">
        <v>1569</v>
      </c>
      <c r="F246" s="43">
        <v>440256</v>
      </c>
      <c r="G246" s="10"/>
      <c r="H246" s="10"/>
      <c r="I246" s="2">
        <f>IF(FIND("W",CONCATENATE($A246,"                                                                                                                         W"))&lt;20,1,0)</f>
        <v>0</v>
      </c>
      <c r="J246" s="2">
        <f>IF(FIND("P",CONCATENATE($A246,"                                                                                                     P"))&lt;20,1,0)</f>
        <v>1</v>
      </c>
      <c r="K246" s="2">
        <f>IF(FIND("O",CONCATENATE($A246,"                                                                                                               O"))&lt;20,1,0)</f>
        <v>0</v>
      </c>
      <c r="L246" s="2">
        <f>IF(I246+J246+K246&gt;0,1,0)</f>
        <v>1</v>
      </c>
      <c r="M246" s="2">
        <f>IF(J246+I246=2,1,0)</f>
        <v>0</v>
      </c>
      <c r="P246" s="2"/>
      <c r="S246" s="2"/>
    </row>
    <row r="247" spans="1:19" x14ac:dyDescent="0.25">
      <c r="A247" s="41" t="s">
        <v>1</v>
      </c>
      <c r="B247" s="42" t="s">
        <v>1558</v>
      </c>
      <c r="C247" s="43" t="s">
        <v>1559</v>
      </c>
      <c r="D247" s="43" t="s">
        <v>1560</v>
      </c>
      <c r="E247" s="42" t="s">
        <v>1561</v>
      </c>
      <c r="F247" s="43">
        <v>440118</v>
      </c>
      <c r="G247" s="10"/>
      <c r="H247" s="10"/>
      <c r="I247" s="2">
        <f>IF(FIND("W",CONCATENATE($A247,"                                                                                                                         W"))&lt;20,1,0)</f>
        <v>0</v>
      </c>
      <c r="J247" s="2">
        <f>IF(FIND("P",CONCATENATE($A247,"                                                                                                     P"))&lt;20,1,0)</f>
        <v>1</v>
      </c>
      <c r="K247" s="2">
        <f>IF(FIND("O",CONCATENATE($A247,"                                                                                                               O"))&lt;20,1,0)</f>
        <v>0</v>
      </c>
      <c r="L247" s="2">
        <f>IF(I247+J247+K247&gt;0,1,0)</f>
        <v>1</v>
      </c>
      <c r="M247" s="2">
        <f>IF(J247+I247=2,1,0)</f>
        <v>0</v>
      </c>
      <c r="P247" s="2"/>
      <c r="S247" s="2"/>
    </row>
    <row r="248" spans="1:19" x14ac:dyDescent="0.25">
      <c r="A248" s="41" t="s">
        <v>1</v>
      </c>
      <c r="B248" s="42" t="s">
        <v>1570</v>
      </c>
      <c r="C248" s="43">
        <v>1913</v>
      </c>
      <c r="D248" s="43">
        <v>2002</v>
      </c>
      <c r="E248" s="42" t="s">
        <v>1571</v>
      </c>
      <c r="F248" s="43">
        <v>440260</v>
      </c>
      <c r="G248" s="10"/>
      <c r="H248" s="10"/>
      <c r="I248" s="2">
        <f>IF(FIND("W",CONCATENATE($A248,"                                                                                                                         W"))&lt;20,1,0)</f>
        <v>0</v>
      </c>
      <c r="J248" s="2">
        <f>IF(FIND("P",CONCATENATE($A248,"                                                                                                     P"))&lt;20,1,0)</f>
        <v>1</v>
      </c>
      <c r="K248" s="2">
        <f>IF(FIND("O",CONCATENATE($A248,"                                                                                                               O"))&lt;20,1,0)</f>
        <v>0</v>
      </c>
      <c r="L248" s="2">
        <f>IF(I248+J248+K248&gt;0,1,0)</f>
        <v>1</v>
      </c>
      <c r="M248" s="2">
        <f>IF(J248+I248=2,1,0)</f>
        <v>0</v>
      </c>
      <c r="P248" s="2"/>
      <c r="S248" s="2"/>
    </row>
    <row r="249" spans="1:19" x14ac:dyDescent="0.25">
      <c r="A249" s="41" t="s">
        <v>1</v>
      </c>
      <c r="B249" s="42" t="s">
        <v>1574</v>
      </c>
      <c r="C249" s="43"/>
      <c r="D249" s="43" t="s">
        <v>1575</v>
      </c>
      <c r="E249" s="42" t="s">
        <v>1576</v>
      </c>
      <c r="F249" s="43">
        <v>440262</v>
      </c>
      <c r="G249" s="10"/>
      <c r="H249" s="10"/>
      <c r="I249" s="2">
        <f>IF(FIND("W",CONCATENATE($A249,"                                                                                                                         W"))&lt;20,1,0)</f>
        <v>0</v>
      </c>
      <c r="J249" s="2">
        <f>IF(FIND("P",CONCATENATE($A249,"                                                                                                     P"))&lt;20,1,0)</f>
        <v>1</v>
      </c>
      <c r="K249" s="2">
        <f>IF(FIND("O",CONCATENATE($A249,"                                                                                                               O"))&lt;20,1,0)</f>
        <v>0</v>
      </c>
      <c r="L249" s="2">
        <f>IF(I249+J249+K249&gt;0,1,0)</f>
        <v>1</v>
      </c>
      <c r="M249" s="2">
        <f>IF(J249+I249=2,1,0)</f>
        <v>0</v>
      </c>
      <c r="P249" s="2"/>
      <c r="S249" s="2"/>
    </row>
    <row r="250" spans="1:19" x14ac:dyDescent="0.25">
      <c r="A250" s="41" t="s">
        <v>1</v>
      </c>
      <c r="B250" s="42" t="s">
        <v>1562</v>
      </c>
      <c r="C250" s="43">
        <v>1892</v>
      </c>
      <c r="D250" s="43">
        <v>1968</v>
      </c>
      <c r="E250" s="42" t="s">
        <v>1563</v>
      </c>
      <c r="F250" s="43">
        <v>440119</v>
      </c>
      <c r="G250" s="10"/>
      <c r="H250" s="10"/>
      <c r="I250" s="2">
        <f>IF(FIND("W",CONCATENATE($A250,"                                                                                                                         W"))&lt;20,1,0)</f>
        <v>0</v>
      </c>
      <c r="J250" s="2">
        <f>IF(FIND("P",CONCATENATE($A250,"                                                                                                     P"))&lt;20,1,0)</f>
        <v>1</v>
      </c>
      <c r="K250" s="2">
        <f>IF(FIND("O",CONCATENATE($A250,"                                                                                                               O"))&lt;20,1,0)</f>
        <v>0</v>
      </c>
      <c r="L250" s="2">
        <f>IF(I250+J250+K250&gt;0,1,0)</f>
        <v>1</v>
      </c>
      <c r="M250" s="2">
        <f>IF(J250+I250=2,1,0)</f>
        <v>0</v>
      </c>
      <c r="P250" s="2"/>
      <c r="S250" s="2"/>
    </row>
    <row r="251" spans="1:19" x14ac:dyDescent="0.25">
      <c r="A251" s="41" t="s">
        <v>1</v>
      </c>
      <c r="B251" s="42" t="s">
        <v>1476</v>
      </c>
      <c r="C251" s="43">
        <v>1918</v>
      </c>
      <c r="D251" s="43">
        <v>1950</v>
      </c>
      <c r="E251" s="42" t="s">
        <v>1477</v>
      </c>
      <c r="F251" s="43">
        <v>440084</v>
      </c>
      <c r="G251" s="10"/>
      <c r="H251" s="10"/>
      <c r="I251" s="2">
        <f>IF(FIND("W",CONCATENATE($A251,"                                                                                                                         W"))&lt;20,1,0)</f>
        <v>0</v>
      </c>
      <c r="J251" s="2">
        <f>IF(FIND("P",CONCATENATE($A251,"                                                                                                     P"))&lt;20,1,0)</f>
        <v>1</v>
      </c>
      <c r="K251" s="2">
        <f>IF(FIND("O",CONCATENATE($A251,"                                                                                                               O"))&lt;20,1,0)</f>
        <v>0</v>
      </c>
      <c r="L251" s="2">
        <f>IF(I251+J251+K251&gt;0,1,0)</f>
        <v>1</v>
      </c>
      <c r="M251" s="2">
        <f>IF(J251+I251=2,1,0)</f>
        <v>0</v>
      </c>
      <c r="P251" s="2"/>
      <c r="S251" s="2"/>
    </row>
    <row r="252" spans="1:19" x14ac:dyDescent="0.25">
      <c r="A252" s="41" t="s">
        <v>1</v>
      </c>
      <c r="B252" s="42" t="s">
        <v>1572</v>
      </c>
      <c r="C252" s="43">
        <v>1914</v>
      </c>
      <c r="D252" s="43">
        <v>1983</v>
      </c>
      <c r="E252" s="42" t="s">
        <v>1573</v>
      </c>
      <c r="F252" s="43">
        <v>440261</v>
      </c>
      <c r="G252" s="10"/>
      <c r="H252" s="10"/>
      <c r="I252" s="2">
        <f>IF(FIND("W",CONCATENATE($A252,"                                                                                                                         W"))&lt;20,1,0)</f>
        <v>0</v>
      </c>
      <c r="J252" s="2">
        <f>IF(FIND("P",CONCATENATE($A252,"                                                                                                     P"))&lt;20,1,0)</f>
        <v>1</v>
      </c>
      <c r="K252" s="2">
        <f>IF(FIND("O",CONCATENATE($A252,"                                                                                                               O"))&lt;20,1,0)</f>
        <v>0</v>
      </c>
      <c r="L252" s="2">
        <f>IF(I252+J252+K252&gt;0,1,0)</f>
        <v>1</v>
      </c>
      <c r="M252" s="2">
        <f>IF(J252+I252=2,1,0)</f>
        <v>0</v>
      </c>
      <c r="P252" s="2"/>
      <c r="S252" s="2"/>
    </row>
    <row r="253" spans="1:19" x14ac:dyDescent="0.25">
      <c r="A253" s="41" t="s">
        <v>1</v>
      </c>
      <c r="B253" s="42" t="s">
        <v>1474</v>
      </c>
      <c r="C253" s="43">
        <v>1861</v>
      </c>
      <c r="D253" s="43">
        <v>1952</v>
      </c>
      <c r="E253" s="42" t="s">
        <v>1475</v>
      </c>
      <c r="F253" s="43">
        <v>440083</v>
      </c>
      <c r="G253" s="10"/>
      <c r="H253" s="10"/>
      <c r="I253" s="2">
        <f>IF(FIND("W",CONCATENATE($A253,"                                                                                                                         W"))&lt;20,1,0)</f>
        <v>0</v>
      </c>
      <c r="J253" s="2">
        <f>IF(FIND("P",CONCATENATE($A253,"                                                                                                     P"))&lt;20,1,0)</f>
        <v>1</v>
      </c>
      <c r="K253" s="2">
        <f>IF(FIND("O",CONCATENATE($A253,"                                                                                                               O"))&lt;20,1,0)</f>
        <v>0</v>
      </c>
      <c r="L253" s="2">
        <f>IF(I253+J253+K253&gt;0,1,0)</f>
        <v>1</v>
      </c>
      <c r="M253" s="2">
        <f>IF(J253+I253=2,1,0)</f>
        <v>0</v>
      </c>
      <c r="P253" s="2"/>
      <c r="S253" s="2"/>
    </row>
    <row r="254" spans="1:19" x14ac:dyDescent="0.25">
      <c r="A254" s="41" t="s">
        <v>1</v>
      </c>
      <c r="B254" s="42" t="s">
        <v>1566</v>
      </c>
      <c r="C254" s="43">
        <v>1901</v>
      </c>
      <c r="D254" s="43">
        <v>1986</v>
      </c>
      <c r="E254" s="42" t="s">
        <v>1567</v>
      </c>
      <c r="F254" s="43">
        <v>440255</v>
      </c>
      <c r="G254" s="10"/>
      <c r="H254" s="10"/>
      <c r="I254" s="2">
        <f>IF(FIND("W",CONCATENATE($A254,"                                                                                                                         W"))&lt;20,1,0)</f>
        <v>0</v>
      </c>
      <c r="J254" s="2">
        <f>IF(FIND("P",CONCATENATE($A254,"                                                                                                     P"))&lt;20,1,0)</f>
        <v>1</v>
      </c>
      <c r="K254" s="2">
        <f>IF(FIND("O",CONCATENATE($A254,"                                                                                                               O"))&lt;20,1,0)</f>
        <v>0</v>
      </c>
      <c r="L254" s="2">
        <f>IF(I254+J254+K254&gt;0,1,0)</f>
        <v>1</v>
      </c>
      <c r="M254" s="2">
        <f>IF(J254+I254=2,1,0)</f>
        <v>0</v>
      </c>
      <c r="P254" s="2"/>
      <c r="S254" s="2"/>
    </row>
    <row r="255" spans="1:19" x14ac:dyDescent="0.25">
      <c r="A255" s="41" t="s">
        <v>1</v>
      </c>
      <c r="B255" s="42" t="s">
        <v>1195</v>
      </c>
      <c r="C255" s="43">
        <v>1900</v>
      </c>
      <c r="D255" s="43">
        <v>1962</v>
      </c>
      <c r="E255" s="42" t="s">
        <v>1196</v>
      </c>
      <c r="F255" s="43">
        <v>439951</v>
      </c>
      <c r="G255" s="10"/>
      <c r="H255" s="10"/>
      <c r="I255" s="2">
        <f>IF(FIND("W",CONCATENATE($A255,"                                                                                                                         W"))&lt;20,1,0)</f>
        <v>0</v>
      </c>
      <c r="J255" s="2">
        <f>IF(FIND("P",CONCATENATE($A255,"                                                                                                     P"))&lt;20,1,0)</f>
        <v>1</v>
      </c>
      <c r="K255" s="2">
        <f>IF(FIND("O",CONCATENATE($A255,"                                                                                                               O"))&lt;20,1,0)</f>
        <v>0</v>
      </c>
      <c r="L255" s="2">
        <f>IF(I255+J255+K255&gt;0,1,0)</f>
        <v>1</v>
      </c>
      <c r="M255" s="2">
        <f>IF(J255+I255=2,1,0)</f>
        <v>0</v>
      </c>
      <c r="P255" s="2"/>
      <c r="S255" s="2"/>
    </row>
    <row r="256" spans="1:19" x14ac:dyDescent="0.25">
      <c r="A256" s="41" t="s">
        <v>1</v>
      </c>
      <c r="B256" s="42" t="s">
        <v>1554</v>
      </c>
      <c r="C256" s="43" t="s">
        <v>1555</v>
      </c>
      <c r="D256" s="45" t="s">
        <v>1556</v>
      </c>
      <c r="E256" s="42" t="s">
        <v>1557</v>
      </c>
      <c r="F256" s="43">
        <v>440117</v>
      </c>
      <c r="G256" s="10"/>
      <c r="H256" s="10"/>
      <c r="I256" s="2">
        <f>IF(FIND("W",CONCATENATE($A256,"                                                                                                                         W"))&lt;20,1,0)</f>
        <v>0</v>
      </c>
      <c r="J256" s="2">
        <f>IF(FIND("P",CONCATENATE($A256,"                                                                                                     P"))&lt;20,1,0)</f>
        <v>1</v>
      </c>
      <c r="K256" s="2">
        <f>IF(FIND("O",CONCATENATE($A256,"                                                                                                               O"))&lt;20,1,0)</f>
        <v>0</v>
      </c>
      <c r="L256" s="2">
        <f>IF(I256+J256+K256&gt;0,1,0)</f>
        <v>1</v>
      </c>
      <c r="M256" s="2">
        <f>IF(J256+I256=2,1,0)</f>
        <v>0</v>
      </c>
      <c r="P256" s="2"/>
      <c r="S256" s="2"/>
    </row>
    <row r="257" spans="1:19" x14ac:dyDescent="0.25">
      <c r="A257" s="41" t="s">
        <v>1</v>
      </c>
      <c r="B257" s="42" t="s">
        <v>1172</v>
      </c>
      <c r="C257" s="43">
        <v>1912</v>
      </c>
      <c r="D257" s="43">
        <v>1973</v>
      </c>
      <c r="E257" s="42" t="s">
        <v>1173</v>
      </c>
      <c r="F257" s="43">
        <v>439939</v>
      </c>
      <c r="G257" s="10"/>
      <c r="H257" s="10"/>
      <c r="I257" s="2">
        <f>IF(FIND("W",CONCATENATE($A257,"                                                                                                                         W"))&lt;20,1,0)</f>
        <v>0</v>
      </c>
      <c r="J257" s="2">
        <f>IF(FIND("P",CONCATENATE($A257,"                                                                                                     P"))&lt;20,1,0)</f>
        <v>1</v>
      </c>
      <c r="K257" s="2">
        <f>IF(FIND("O",CONCATENATE($A257,"                                                                                                               O"))&lt;20,1,0)</f>
        <v>0</v>
      </c>
      <c r="L257" s="2">
        <f>IF(I257+J257+K257&gt;0,1,0)</f>
        <v>1</v>
      </c>
      <c r="M257" s="2">
        <f>IF(J257+I257=2,1,0)</f>
        <v>0</v>
      </c>
      <c r="P257" s="2"/>
      <c r="S257" s="2"/>
    </row>
    <row r="258" spans="1:19" x14ac:dyDescent="0.25">
      <c r="A258" s="41" t="s">
        <v>1</v>
      </c>
      <c r="B258" s="42" t="s">
        <v>1921</v>
      </c>
      <c r="C258" s="43">
        <v>1894</v>
      </c>
      <c r="D258" s="43">
        <v>1958</v>
      </c>
      <c r="E258" s="42" t="s">
        <v>1922</v>
      </c>
      <c r="F258" s="43">
        <v>440522</v>
      </c>
      <c r="G258" s="10"/>
      <c r="H258" s="10"/>
      <c r="I258" s="2">
        <f>IF(FIND("W",CONCATENATE($A258,"                                                                                                                         W"))&lt;20,1,0)</f>
        <v>0</v>
      </c>
      <c r="J258" s="2">
        <f>IF(FIND("P",CONCATENATE($A258,"                                                                                                     P"))&lt;20,1,0)</f>
        <v>1</v>
      </c>
      <c r="K258" s="2">
        <f>IF(FIND("O",CONCATENATE($A258,"                                                                                                               O"))&lt;20,1,0)</f>
        <v>0</v>
      </c>
      <c r="L258" s="2">
        <f>IF(I258+J258+K258&gt;0,1,0)</f>
        <v>1</v>
      </c>
      <c r="M258" s="2">
        <f>IF(J258+I258=2,1,0)</f>
        <v>0</v>
      </c>
      <c r="P258" s="2"/>
      <c r="S258" s="2"/>
    </row>
    <row r="259" spans="1:19" x14ac:dyDescent="0.25">
      <c r="A259" s="41" t="s">
        <v>1</v>
      </c>
      <c r="B259" s="42" t="s">
        <v>1925</v>
      </c>
      <c r="C259" s="43">
        <v>1866</v>
      </c>
      <c r="D259" s="43">
        <v>1939</v>
      </c>
      <c r="E259" s="42" t="s">
        <v>1926</v>
      </c>
      <c r="F259" s="43">
        <v>440524</v>
      </c>
      <c r="G259" s="10"/>
      <c r="H259" s="10"/>
      <c r="I259" s="2">
        <f>IF(FIND("W",CONCATENATE($A259,"                                                                                                                         W"))&lt;20,1,0)</f>
        <v>0</v>
      </c>
      <c r="J259" s="2">
        <f>IF(FIND("P",CONCATENATE($A259,"                                                                                                     P"))&lt;20,1,0)</f>
        <v>1</v>
      </c>
      <c r="K259" s="2">
        <f>IF(FIND("O",CONCATENATE($A259,"                                                                                                               O"))&lt;20,1,0)</f>
        <v>0</v>
      </c>
      <c r="L259" s="2">
        <f>IF(I259+J259+K259&gt;0,1,0)</f>
        <v>1</v>
      </c>
      <c r="M259" s="2">
        <f>IF(J259+I259=2,1,0)</f>
        <v>0</v>
      </c>
      <c r="P259" s="2"/>
      <c r="S259" s="2"/>
    </row>
    <row r="260" spans="1:19" x14ac:dyDescent="0.25">
      <c r="A260" s="41" t="s">
        <v>1</v>
      </c>
      <c r="B260" s="42" t="s">
        <v>1923</v>
      </c>
      <c r="C260" s="43">
        <v>1863</v>
      </c>
      <c r="D260" s="43">
        <v>1943</v>
      </c>
      <c r="E260" s="42" t="s">
        <v>1924</v>
      </c>
      <c r="F260" s="43">
        <v>440523</v>
      </c>
      <c r="G260" s="10"/>
      <c r="H260" s="10"/>
      <c r="I260" s="2">
        <f>IF(FIND("W",CONCATENATE($A260,"                                                                                                                         W"))&lt;20,1,0)</f>
        <v>0</v>
      </c>
      <c r="J260" s="2">
        <f>IF(FIND("P",CONCATENATE($A260,"                                                                                                     P"))&lt;20,1,0)</f>
        <v>1</v>
      </c>
      <c r="K260" s="2">
        <f>IF(FIND("O",CONCATENATE($A260,"                                                                                                               O"))&lt;20,1,0)</f>
        <v>0</v>
      </c>
      <c r="L260" s="2">
        <f>IF(I260+J260+K260&gt;0,1,0)</f>
        <v>1</v>
      </c>
      <c r="M260" s="2">
        <f>IF(J260+I260=2,1,0)</f>
        <v>0</v>
      </c>
      <c r="P260" s="2"/>
      <c r="S260" s="2"/>
    </row>
    <row r="261" spans="1:19" ht="30" x14ac:dyDescent="0.25">
      <c r="A261" s="41" t="s">
        <v>924</v>
      </c>
      <c r="B261" s="42" t="s">
        <v>1854</v>
      </c>
      <c r="C261" s="43" t="s">
        <v>875</v>
      </c>
      <c r="D261" s="43" t="s">
        <v>1855</v>
      </c>
      <c r="E261" s="42" t="s">
        <v>1856</v>
      </c>
      <c r="F261" s="43">
        <v>440471</v>
      </c>
      <c r="G261" s="10"/>
      <c r="H261" s="10"/>
      <c r="I261" s="2">
        <f>IF(FIND("W",CONCATENATE($A261,"                                                                                                                         W"))&lt;20,1,0)</f>
        <v>1</v>
      </c>
      <c r="J261" s="2">
        <f>IF(FIND("P",CONCATENATE($A261,"                                                                                                     P"))&lt;20,1,0)</f>
        <v>1</v>
      </c>
      <c r="K261" s="2">
        <f>IF(FIND("O",CONCATENATE($A261,"                                                                                                               O"))&lt;20,1,0)</f>
        <v>0</v>
      </c>
      <c r="L261" s="2">
        <f>IF(I261+J261+K261&gt;0,1,0)</f>
        <v>1</v>
      </c>
      <c r="M261" s="2">
        <f>IF(J261+I261=2,1,0)</f>
        <v>1</v>
      </c>
      <c r="P261" s="2"/>
      <c r="S261" s="2"/>
    </row>
    <row r="262" spans="1:19" x14ac:dyDescent="0.25">
      <c r="A262" s="41" t="s">
        <v>1</v>
      </c>
      <c r="B262" s="42" t="s">
        <v>1846</v>
      </c>
      <c r="C262" s="43" t="s">
        <v>1847</v>
      </c>
      <c r="D262" s="43" t="s">
        <v>1848</v>
      </c>
      <c r="E262" s="42" t="s">
        <v>1849</v>
      </c>
      <c r="F262" s="43">
        <v>440469</v>
      </c>
      <c r="G262" s="10"/>
      <c r="H262" s="10"/>
      <c r="I262" s="2">
        <f>IF(FIND("W",CONCATENATE($A262,"                                                                                                                         W"))&lt;20,1,0)</f>
        <v>0</v>
      </c>
      <c r="J262" s="2">
        <f>IF(FIND("P",CONCATENATE($A262,"                                                                                                     P"))&lt;20,1,0)</f>
        <v>1</v>
      </c>
      <c r="K262" s="2">
        <f>IF(FIND("O",CONCATENATE($A262,"                                                                                                               O"))&lt;20,1,0)</f>
        <v>0</v>
      </c>
      <c r="L262" s="2">
        <f>IF(I262+J262+K262&gt;0,1,0)</f>
        <v>1</v>
      </c>
      <c r="M262" s="2">
        <f>IF(J262+I262=2,1,0)</f>
        <v>0</v>
      </c>
      <c r="P262" s="2"/>
      <c r="S262" s="2"/>
    </row>
    <row r="263" spans="1:19" x14ac:dyDescent="0.25">
      <c r="A263" s="41" t="s">
        <v>1</v>
      </c>
      <c r="B263" s="42" t="s">
        <v>1029</v>
      </c>
      <c r="C263" s="43">
        <v>1883</v>
      </c>
      <c r="D263" s="43">
        <v>1963</v>
      </c>
      <c r="E263" s="42" t="s">
        <v>1030</v>
      </c>
      <c r="F263" s="43">
        <v>439879</v>
      </c>
      <c r="G263" s="10"/>
      <c r="H263" s="10"/>
      <c r="I263" s="2">
        <f>IF(FIND("W",CONCATENATE($A263,"                                                                                                                         W"))&lt;20,1,0)</f>
        <v>0</v>
      </c>
      <c r="J263" s="2">
        <f>IF(FIND("P",CONCATENATE($A263,"                                                                                                     P"))&lt;20,1,0)</f>
        <v>1</v>
      </c>
      <c r="K263" s="2">
        <f>IF(FIND("O",CONCATENATE($A263,"                                                                                                               O"))&lt;20,1,0)</f>
        <v>0</v>
      </c>
      <c r="L263" s="2">
        <f>IF(I263+J263+K263&gt;0,1,0)</f>
        <v>1</v>
      </c>
      <c r="M263" s="2">
        <f>IF(J263+I263=2,1,0)</f>
        <v>0</v>
      </c>
      <c r="P263" s="2"/>
      <c r="S263" s="2"/>
    </row>
    <row r="264" spans="1:19" x14ac:dyDescent="0.25">
      <c r="A264" s="41" t="s">
        <v>1</v>
      </c>
      <c r="B264" s="42" t="s">
        <v>1027</v>
      </c>
      <c r="C264" s="43">
        <v>1879</v>
      </c>
      <c r="D264" s="43">
        <v>1960</v>
      </c>
      <c r="E264" s="42" t="s">
        <v>1028</v>
      </c>
      <c r="F264" s="43">
        <v>439878</v>
      </c>
      <c r="G264" s="10"/>
      <c r="H264" s="10"/>
      <c r="I264" s="2">
        <f>IF(FIND("W",CONCATENATE($A264,"                                                                                                                         W"))&lt;20,1,0)</f>
        <v>0</v>
      </c>
      <c r="J264" s="2">
        <f>IF(FIND("P",CONCATENATE($A264,"                                                                                                     P"))&lt;20,1,0)</f>
        <v>1</v>
      </c>
      <c r="K264" s="2">
        <f>IF(FIND("O",CONCATENATE($A264,"                                                                                                               O"))&lt;20,1,0)</f>
        <v>0</v>
      </c>
      <c r="L264" s="2">
        <f>IF(I264+J264+K264&gt;0,1,0)</f>
        <v>1</v>
      </c>
      <c r="M264" s="2">
        <f>IF(J264+I264=2,1,0)</f>
        <v>0</v>
      </c>
      <c r="P264" s="2"/>
      <c r="S264" s="2"/>
    </row>
    <row r="265" spans="1:19" x14ac:dyDescent="0.25">
      <c r="A265" s="41" t="s">
        <v>1</v>
      </c>
      <c r="B265" s="42" t="s">
        <v>1850</v>
      </c>
      <c r="C265" s="43" t="s">
        <v>1851</v>
      </c>
      <c r="D265" s="43" t="s">
        <v>1852</v>
      </c>
      <c r="E265" s="42" t="s">
        <v>1853</v>
      </c>
      <c r="F265" s="43">
        <v>440470</v>
      </c>
      <c r="G265" s="10"/>
      <c r="H265" s="10"/>
      <c r="I265" s="2">
        <f>IF(FIND("W",CONCATENATE($A265,"                                                                                                                         W"))&lt;20,1,0)</f>
        <v>0</v>
      </c>
      <c r="J265" s="2">
        <f>IF(FIND("P",CONCATENATE($A265,"                                                                                                     P"))&lt;20,1,0)</f>
        <v>1</v>
      </c>
      <c r="K265" s="2">
        <f>IF(FIND("O",CONCATENATE($A265,"                                                                                                               O"))&lt;20,1,0)</f>
        <v>0</v>
      </c>
      <c r="L265" s="2">
        <f>IF(I265+J265+K265&gt;0,1,0)</f>
        <v>1</v>
      </c>
      <c r="M265" s="2">
        <f>IF(J265+I265=2,1,0)</f>
        <v>0</v>
      </c>
      <c r="P265" s="2"/>
      <c r="S265" s="2"/>
    </row>
    <row r="266" spans="1:19" x14ac:dyDescent="0.25">
      <c r="A266" s="41" t="s">
        <v>1</v>
      </c>
      <c r="B266" s="42" t="s">
        <v>1842</v>
      </c>
      <c r="C266" s="43" t="s">
        <v>1843</v>
      </c>
      <c r="D266" s="43" t="s">
        <v>1844</v>
      </c>
      <c r="E266" s="42" t="s">
        <v>1845</v>
      </c>
      <c r="F266" s="43">
        <v>440468</v>
      </c>
      <c r="G266" s="10"/>
      <c r="H266" s="10"/>
      <c r="I266" s="2">
        <f>IF(FIND("W",CONCATENATE($A266,"                                                                                                                         W"))&lt;20,1,0)</f>
        <v>0</v>
      </c>
      <c r="J266" s="2">
        <f>IF(FIND("P",CONCATENATE($A266,"                                                                                                     P"))&lt;20,1,0)</f>
        <v>1</v>
      </c>
      <c r="K266" s="2">
        <f>IF(FIND("O",CONCATENATE($A266,"                                                                                                               O"))&lt;20,1,0)</f>
        <v>0</v>
      </c>
      <c r="L266" s="2">
        <f>IF(I266+J266+K266&gt;0,1,0)</f>
        <v>1</v>
      </c>
      <c r="M266" s="2">
        <f>IF(J266+I266=2,1,0)</f>
        <v>0</v>
      </c>
      <c r="P266" s="2"/>
      <c r="S266" s="2"/>
    </row>
    <row r="267" spans="1:19" ht="15.75" x14ac:dyDescent="0.25">
      <c r="A267" s="33" t="s">
        <v>0</v>
      </c>
      <c r="B267" s="34" t="s">
        <v>38</v>
      </c>
      <c r="C267" s="35" t="s">
        <v>11</v>
      </c>
      <c r="D267" s="35" t="s">
        <v>12</v>
      </c>
      <c r="E267" s="35" t="s">
        <v>13</v>
      </c>
      <c r="F267" s="52"/>
      <c r="G267" s="29"/>
      <c r="H267" s="29"/>
      <c r="P267" s="2"/>
      <c r="S267" s="2"/>
    </row>
    <row r="268" spans="1:19" x14ac:dyDescent="0.25">
      <c r="A268" s="41" t="s">
        <v>924</v>
      </c>
      <c r="B268" s="42" t="s">
        <v>1100</v>
      </c>
      <c r="C268" s="43">
        <v>1817</v>
      </c>
      <c r="D268" s="43" t="s">
        <v>1101</v>
      </c>
      <c r="E268" s="42" t="s">
        <v>1102</v>
      </c>
      <c r="F268" s="43">
        <v>439912</v>
      </c>
      <c r="G268" s="10"/>
      <c r="H268" s="10"/>
      <c r="I268" s="2">
        <f>IF(FIND("W",CONCATENATE($A268,"                                                                                                                         W"))&lt;20,1,0)</f>
        <v>1</v>
      </c>
      <c r="J268" s="2">
        <f>IF(FIND("P",CONCATENATE($A268,"                                                                                                     P"))&lt;20,1,0)</f>
        <v>1</v>
      </c>
      <c r="K268" s="2">
        <f>IF(FIND("O",CONCATENATE($A268,"                                                                                                               O"))&lt;20,1,0)</f>
        <v>0</v>
      </c>
      <c r="L268" s="2">
        <f>IF(I268+J268+K268&gt;0,1,0)</f>
        <v>1</v>
      </c>
      <c r="M268" s="2">
        <f>IF(J268+I268=2,1,0)</f>
        <v>1</v>
      </c>
      <c r="P268" s="2"/>
      <c r="S268" s="2"/>
    </row>
    <row r="269" spans="1:19" x14ac:dyDescent="0.25">
      <c r="A269" s="41" t="s">
        <v>924</v>
      </c>
      <c r="B269" s="42" t="s">
        <v>1097</v>
      </c>
      <c r="C269" s="43" t="s">
        <v>1098</v>
      </c>
      <c r="D269" s="43" t="s">
        <v>876</v>
      </c>
      <c r="E269" s="42" t="s">
        <v>1099</v>
      </c>
      <c r="F269" s="43">
        <v>439911</v>
      </c>
      <c r="G269" s="10"/>
      <c r="H269" s="10"/>
      <c r="I269" s="2">
        <f>IF(FIND("W",CONCATENATE($A269,"                                                                                                                         W"))&lt;20,1,0)</f>
        <v>1</v>
      </c>
      <c r="J269" s="2">
        <f>IF(FIND("P",CONCATENATE($A269,"                                                                                                     P"))&lt;20,1,0)</f>
        <v>1</v>
      </c>
      <c r="K269" s="2">
        <f>IF(FIND("O",CONCATENATE($A269,"                                                                                                               O"))&lt;20,1,0)</f>
        <v>0</v>
      </c>
      <c r="L269" s="2">
        <f>IF(I269+J269+K269&gt;0,1,0)</f>
        <v>1</v>
      </c>
      <c r="M269" s="2">
        <f>IF(J269+I269=2,1,0)</f>
        <v>1</v>
      </c>
      <c r="P269" s="2"/>
      <c r="S269" s="2"/>
    </row>
    <row r="270" spans="1:19" x14ac:dyDescent="0.25">
      <c r="A270" s="41" t="s">
        <v>924</v>
      </c>
      <c r="B270" s="42" t="s">
        <v>1990</v>
      </c>
      <c r="C270" s="43" t="s">
        <v>1991</v>
      </c>
      <c r="D270" s="43" t="s">
        <v>2559</v>
      </c>
      <c r="E270" s="42" t="s">
        <v>813</v>
      </c>
      <c r="F270" s="43">
        <v>440558</v>
      </c>
      <c r="G270" s="10"/>
      <c r="H270" s="10"/>
      <c r="I270" s="2">
        <f>IF(FIND("W",CONCATENATE($A270,"                                                                                                                         W"))&lt;20,1,0)</f>
        <v>1</v>
      </c>
      <c r="J270" s="2">
        <f>IF(FIND("P",CONCATENATE($A270,"                                                                                                     P"))&lt;20,1,0)</f>
        <v>1</v>
      </c>
      <c r="K270" s="2">
        <f>IF(FIND("O",CONCATENATE($A270,"                                                                                                               O"))&lt;20,1,0)</f>
        <v>0</v>
      </c>
      <c r="L270" s="2">
        <f>IF(I270+J270+K270&gt;0,1,0)</f>
        <v>1</v>
      </c>
      <c r="M270" s="2">
        <f>IF(J270+I270=2,1,0)</f>
        <v>1</v>
      </c>
      <c r="P270" s="2"/>
      <c r="S270" s="2"/>
    </row>
    <row r="271" spans="1:19" ht="30" x14ac:dyDescent="0.25">
      <c r="A271" s="41" t="s">
        <v>924</v>
      </c>
      <c r="B271" s="42" t="s">
        <v>2539</v>
      </c>
      <c r="C271" s="43" t="s">
        <v>2540</v>
      </c>
      <c r="D271" s="44" t="s">
        <v>2541</v>
      </c>
      <c r="E271" s="42" t="s">
        <v>2560</v>
      </c>
      <c r="F271" s="43">
        <v>440978</v>
      </c>
      <c r="G271" s="10"/>
      <c r="H271" s="10"/>
      <c r="I271" s="2">
        <f>IF(FIND("W",CONCATENATE($A271,"                                                                                                                         W"))&lt;20,1,0)</f>
        <v>1</v>
      </c>
      <c r="J271" s="2">
        <f>IF(FIND("P",CONCATENATE($A271,"                                                                                                     P"))&lt;20,1,0)</f>
        <v>1</v>
      </c>
      <c r="K271" s="2">
        <f>IF(FIND("O",CONCATENATE($A271,"                                                                                                               O"))&lt;20,1,0)</f>
        <v>0</v>
      </c>
      <c r="L271" s="2">
        <f>IF(I271+J271+K271&gt;0,1,0)</f>
        <v>1</v>
      </c>
      <c r="M271" s="2">
        <f>IF(J271+I271=2,1,0)</f>
        <v>1</v>
      </c>
      <c r="P271" s="2"/>
      <c r="S271" s="2"/>
    </row>
    <row r="272" spans="1:19" x14ac:dyDescent="0.25">
      <c r="A272" s="36" t="s">
        <v>6</v>
      </c>
      <c r="B272" s="37" t="s">
        <v>510</v>
      </c>
      <c r="C272" s="36" t="s">
        <v>834</v>
      </c>
      <c r="D272" s="36" t="s">
        <v>877</v>
      </c>
      <c r="E272" s="37" t="s">
        <v>28</v>
      </c>
      <c r="F272" s="55"/>
      <c r="G272" s="10"/>
      <c r="H272" s="10"/>
      <c r="I272" s="2">
        <f>IF(FIND("W",CONCATENATE($A272,"                                                                                                                         W"))&lt;20,1,0)</f>
        <v>1</v>
      </c>
      <c r="J272" s="2">
        <f>IF(FIND("P",CONCATENATE($A272,"                                                                                                     P"))&lt;20,1,0)</f>
        <v>0</v>
      </c>
      <c r="K272" s="2">
        <f>IF(FIND("O",CONCATENATE($A272,"                                                                                                               O"))&lt;20,1,0)</f>
        <v>0</v>
      </c>
      <c r="L272" s="2">
        <f>IF(I272+J272+K272&gt;0,1,0)</f>
        <v>1</v>
      </c>
      <c r="M272" s="2">
        <f>IF(J272+I272=2,1,0)</f>
        <v>0</v>
      </c>
      <c r="P272" s="2"/>
      <c r="S272" s="2"/>
    </row>
    <row r="273" spans="1:19" x14ac:dyDescent="0.25">
      <c r="A273" s="41" t="s">
        <v>924</v>
      </c>
      <c r="B273" s="42" t="s">
        <v>2532</v>
      </c>
      <c r="C273" s="43" t="s">
        <v>2533</v>
      </c>
      <c r="D273" s="45" t="s">
        <v>2534</v>
      </c>
      <c r="E273" s="42" t="s">
        <v>2535</v>
      </c>
      <c r="F273" s="43">
        <v>440975</v>
      </c>
      <c r="G273" s="10"/>
      <c r="H273" s="10"/>
      <c r="I273" s="2">
        <f>IF(FIND("W",CONCATENATE($A273,"                                                                                                                         W"))&lt;20,1,0)</f>
        <v>1</v>
      </c>
      <c r="J273" s="2">
        <f>IF(FIND("P",CONCATENATE($A273,"                                                                                                     P"))&lt;20,1,0)</f>
        <v>1</v>
      </c>
      <c r="K273" s="2">
        <f>IF(FIND("O",CONCATENATE($A273,"                                                                                                               O"))&lt;20,1,0)</f>
        <v>0</v>
      </c>
      <c r="L273" s="2">
        <f>IF(I273+J273+K273&gt;0,1,0)</f>
        <v>1</v>
      </c>
      <c r="M273" s="2">
        <f>IF(J273+I273=2,1,0)</f>
        <v>1</v>
      </c>
      <c r="P273" s="2"/>
      <c r="S273" s="2"/>
    </row>
    <row r="274" spans="1:19" x14ac:dyDescent="0.25">
      <c r="A274" s="41" t="s">
        <v>924</v>
      </c>
      <c r="B274" s="42" t="s">
        <v>2528</v>
      </c>
      <c r="C274" s="43" t="s">
        <v>2529</v>
      </c>
      <c r="D274" s="43" t="s">
        <v>2530</v>
      </c>
      <c r="E274" s="42" t="s">
        <v>2531</v>
      </c>
      <c r="F274" s="43">
        <v>440974</v>
      </c>
      <c r="G274" s="10"/>
      <c r="H274" s="10"/>
      <c r="I274" s="2">
        <f>IF(FIND("W",CONCATENATE($A274,"                                                                                                                         W"))&lt;20,1,0)</f>
        <v>1</v>
      </c>
      <c r="J274" s="2">
        <f>IF(FIND("P",CONCATENATE($A274,"                                                                                                     P"))&lt;20,1,0)</f>
        <v>1</v>
      </c>
      <c r="K274" s="2">
        <f>IF(FIND("O",CONCATENATE($A274,"                                                                                                               O"))&lt;20,1,0)</f>
        <v>0</v>
      </c>
      <c r="L274" s="2">
        <f>IF(I274+J274+K274&gt;0,1,0)</f>
        <v>1</v>
      </c>
      <c r="M274" s="2">
        <f>IF(J274+I274=2,1,0)</f>
        <v>1</v>
      </c>
      <c r="P274" s="2"/>
      <c r="S274" s="2"/>
    </row>
    <row r="275" spans="1:19" x14ac:dyDescent="0.25">
      <c r="A275" s="41" t="s">
        <v>1</v>
      </c>
      <c r="B275" s="42" t="s">
        <v>1767</v>
      </c>
      <c r="C275" s="43">
        <v>1893</v>
      </c>
      <c r="D275" s="43">
        <v>1975</v>
      </c>
      <c r="E275" s="42" t="s">
        <v>1768</v>
      </c>
      <c r="F275" s="43">
        <v>440389</v>
      </c>
      <c r="G275" s="10"/>
      <c r="H275" s="10"/>
      <c r="I275" s="2">
        <f>IF(FIND("W",CONCATENATE($A275,"                                                                                                                         W"))&lt;20,1,0)</f>
        <v>0</v>
      </c>
      <c r="J275" s="2">
        <f>IF(FIND("P",CONCATENATE($A275,"                                                                                                     P"))&lt;20,1,0)</f>
        <v>1</v>
      </c>
      <c r="K275" s="2">
        <f>IF(FIND("O",CONCATENATE($A275,"                                                                                                               O"))&lt;20,1,0)</f>
        <v>0</v>
      </c>
      <c r="L275" s="2">
        <f>IF(I275+J275+K275&gt;0,1,0)</f>
        <v>1</v>
      </c>
      <c r="M275" s="2">
        <f>IF(J275+I275=2,1,0)</f>
        <v>0</v>
      </c>
      <c r="P275" s="2"/>
      <c r="S275" s="2"/>
    </row>
    <row r="276" spans="1:19" x14ac:dyDescent="0.25">
      <c r="A276" s="41" t="s">
        <v>1</v>
      </c>
      <c r="B276" s="42" t="s">
        <v>1230</v>
      </c>
      <c r="C276" s="43">
        <v>1885</v>
      </c>
      <c r="D276" s="43">
        <v>1979</v>
      </c>
      <c r="E276" s="42" t="s">
        <v>1231</v>
      </c>
      <c r="F276" s="43">
        <v>439966</v>
      </c>
      <c r="G276" s="10"/>
      <c r="H276" s="10"/>
      <c r="I276" s="2">
        <f>IF(FIND("W",CONCATENATE($A276,"                                                                                                                         W"))&lt;20,1,0)</f>
        <v>0</v>
      </c>
      <c r="J276" s="2">
        <f>IF(FIND("P",CONCATENATE($A276,"                                                                                                     P"))&lt;20,1,0)</f>
        <v>1</v>
      </c>
      <c r="K276" s="2">
        <f>IF(FIND("O",CONCATENATE($A276,"                                                                                                               O"))&lt;20,1,0)</f>
        <v>0</v>
      </c>
      <c r="L276" s="2">
        <f>IF(I276+J276+K276&gt;0,1,0)</f>
        <v>1</v>
      </c>
      <c r="M276" s="2">
        <f>IF(J276+I276=2,1,0)</f>
        <v>0</v>
      </c>
      <c r="P276" s="2"/>
      <c r="S276" s="2"/>
    </row>
    <row r="277" spans="1:19" x14ac:dyDescent="0.25">
      <c r="A277" s="41" t="s">
        <v>1</v>
      </c>
      <c r="B277" s="42" t="s">
        <v>1761</v>
      </c>
      <c r="C277" s="43" t="s">
        <v>1762</v>
      </c>
      <c r="D277" s="43" t="s">
        <v>1763</v>
      </c>
      <c r="E277" s="42" t="s">
        <v>1764</v>
      </c>
      <c r="F277" s="43">
        <v>440387</v>
      </c>
      <c r="G277" s="10"/>
      <c r="H277" s="10"/>
      <c r="I277" s="2">
        <f>IF(FIND("W",CONCATENATE($A277,"                                                                                                                         W"))&lt;20,1,0)</f>
        <v>0</v>
      </c>
      <c r="J277" s="2">
        <f>IF(FIND("P",CONCATENATE($A277,"                                                                                                     P"))&lt;20,1,0)</f>
        <v>1</v>
      </c>
      <c r="K277" s="2">
        <f>IF(FIND("O",CONCATENATE($A277,"                                                                                                               O"))&lt;20,1,0)</f>
        <v>0</v>
      </c>
      <c r="L277" s="2">
        <f>IF(I277+J277+K277&gt;0,1,0)</f>
        <v>1</v>
      </c>
      <c r="M277" s="2">
        <f>IF(J277+I277=2,1,0)</f>
        <v>0</v>
      </c>
      <c r="P277" s="2"/>
      <c r="S277" s="2"/>
    </row>
    <row r="278" spans="1:19" x14ac:dyDescent="0.25">
      <c r="A278" s="41" t="s">
        <v>924</v>
      </c>
      <c r="B278" s="42" t="s">
        <v>1247</v>
      </c>
      <c r="C278" s="43">
        <v>1837</v>
      </c>
      <c r="D278" s="43">
        <v>1927</v>
      </c>
      <c r="E278" s="42" t="s">
        <v>1248</v>
      </c>
      <c r="F278" s="43">
        <v>439975</v>
      </c>
      <c r="G278" s="10"/>
      <c r="H278" s="10"/>
      <c r="I278" s="2">
        <f>IF(FIND("W",CONCATENATE($A278,"                                                                                                                         W"))&lt;20,1,0)</f>
        <v>1</v>
      </c>
      <c r="J278" s="2">
        <f>IF(FIND("P",CONCATENATE($A278,"                                                                                                     P"))&lt;20,1,0)</f>
        <v>1</v>
      </c>
      <c r="K278" s="2">
        <f>IF(FIND("O",CONCATENATE($A278,"                                                                                                               O"))&lt;20,1,0)</f>
        <v>0</v>
      </c>
      <c r="L278" s="2">
        <f>IF(I278+J278+K278&gt;0,1,0)</f>
        <v>1</v>
      </c>
      <c r="M278" s="2">
        <f>IF(J278+I278=2,1,0)</f>
        <v>1</v>
      </c>
      <c r="P278" s="2"/>
      <c r="S278" s="2"/>
    </row>
    <row r="279" spans="1:19" x14ac:dyDescent="0.25">
      <c r="A279" s="41" t="s">
        <v>1</v>
      </c>
      <c r="B279" s="42" t="s">
        <v>1529</v>
      </c>
      <c r="C279" s="43" t="s">
        <v>1530</v>
      </c>
      <c r="D279" s="43" t="s">
        <v>1531</v>
      </c>
      <c r="E279" s="42" t="s">
        <v>1532</v>
      </c>
      <c r="F279" s="43">
        <v>440105</v>
      </c>
      <c r="G279" s="10"/>
      <c r="H279" s="10"/>
      <c r="I279" s="2">
        <f>IF(FIND("W",CONCATENATE($A279,"                                                                                                                         W"))&lt;20,1,0)</f>
        <v>0</v>
      </c>
      <c r="J279" s="2">
        <f>IF(FIND("P",CONCATENATE($A279,"                                                                                                     P"))&lt;20,1,0)</f>
        <v>1</v>
      </c>
      <c r="K279" s="2">
        <f>IF(FIND("O",CONCATENATE($A279,"                                                                                                               O"))&lt;20,1,0)</f>
        <v>0</v>
      </c>
      <c r="L279" s="2">
        <f>IF(I279+J279+K279&gt;0,1,0)</f>
        <v>1</v>
      </c>
      <c r="M279" s="2">
        <f>IF(J279+I279=2,1,0)</f>
        <v>0</v>
      </c>
      <c r="P279" s="2"/>
      <c r="S279" s="2"/>
    </row>
    <row r="280" spans="1:19" ht="30" x14ac:dyDescent="0.25">
      <c r="A280" s="41" t="s">
        <v>924</v>
      </c>
      <c r="B280" s="42" t="s">
        <v>2561</v>
      </c>
      <c r="C280" s="36" t="s">
        <v>880</v>
      </c>
      <c r="D280" s="36" t="s">
        <v>881</v>
      </c>
      <c r="E280" s="42" t="s">
        <v>2562</v>
      </c>
      <c r="F280" s="43">
        <v>440024</v>
      </c>
      <c r="G280" s="10"/>
      <c r="H280" s="10"/>
      <c r="I280" s="2">
        <f>IF(FIND("W",CONCATENATE($A280,"                                                                                                                         W"))&lt;20,1,0)</f>
        <v>1</v>
      </c>
      <c r="J280" s="2">
        <f>IF(FIND("P",CONCATENATE($A280,"                                                                                                     P"))&lt;20,1,0)</f>
        <v>1</v>
      </c>
      <c r="K280" s="2">
        <f>IF(FIND("O",CONCATENATE($A280,"                                                                                                               O"))&lt;20,1,0)</f>
        <v>0</v>
      </c>
      <c r="L280" s="2">
        <f>IF(I280+J280+K280&gt;0,1,0)</f>
        <v>1</v>
      </c>
      <c r="M280" s="2">
        <f>IF(J280+I280=2,1,0)</f>
        <v>1</v>
      </c>
      <c r="P280" s="2"/>
      <c r="S280" s="2"/>
    </row>
    <row r="281" spans="1:19" x14ac:dyDescent="0.25">
      <c r="A281" s="41" t="s">
        <v>1</v>
      </c>
      <c r="B281" s="42" t="s">
        <v>1765</v>
      </c>
      <c r="C281" s="43">
        <v>1896</v>
      </c>
      <c r="D281" s="43">
        <v>1986</v>
      </c>
      <c r="E281" s="42" t="s">
        <v>1766</v>
      </c>
      <c r="F281" s="43">
        <v>440388</v>
      </c>
      <c r="G281" s="10"/>
      <c r="H281" s="10"/>
      <c r="I281" s="2">
        <f>IF(FIND("W",CONCATENATE($A281,"                                                                                                                         W"))&lt;20,1,0)</f>
        <v>0</v>
      </c>
      <c r="J281" s="2">
        <f>IF(FIND("P",CONCATENATE($A281,"                                                                                                     P"))&lt;20,1,0)</f>
        <v>1</v>
      </c>
      <c r="K281" s="2">
        <f>IF(FIND("O",CONCATENATE($A281,"                                                                                                               O"))&lt;20,1,0)</f>
        <v>0</v>
      </c>
      <c r="L281" s="2">
        <f>IF(I281+J281+K281&gt;0,1,0)</f>
        <v>1</v>
      </c>
      <c r="M281" s="2">
        <f>IF(J281+I281=2,1,0)</f>
        <v>0</v>
      </c>
      <c r="P281" s="2"/>
      <c r="S281" s="2"/>
    </row>
    <row r="282" spans="1:19" x14ac:dyDescent="0.25">
      <c r="A282" s="41" t="s">
        <v>924</v>
      </c>
      <c r="B282" s="42" t="s">
        <v>1093</v>
      </c>
      <c r="C282" s="43">
        <v>1816</v>
      </c>
      <c r="D282" s="43">
        <v>1894</v>
      </c>
      <c r="E282" s="42" t="s">
        <v>1094</v>
      </c>
      <c r="F282" s="43">
        <v>439908</v>
      </c>
      <c r="G282" s="10"/>
      <c r="H282" s="10"/>
      <c r="I282" s="2">
        <f>IF(FIND("W",CONCATENATE($A282,"                                                                                                                         W"))&lt;20,1,0)</f>
        <v>1</v>
      </c>
      <c r="J282" s="2">
        <f>IF(FIND("P",CONCATENATE($A282,"                                                                                                     P"))&lt;20,1,0)</f>
        <v>1</v>
      </c>
      <c r="K282" s="2">
        <f>IF(FIND("O",CONCATENATE($A282,"                                                                                                               O"))&lt;20,1,0)</f>
        <v>0</v>
      </c>
      <c r="L282" s="2">
        <f>IF(I282+J282+K282&gt;0,1,0)</f>
        <v>1</v>
      </c>
      <c r="M282" s="2">
        <f>IF(J282+I282=2,1,0)</f>
        <v>1</v>
      </c>
      <c r="P282" s="2"/>
      <c r="S282" s="2"/>
    </row>
    <row r="283" spans="1:19" ht="30" x14ac:dyDescent="0.25">
      <c r="A283" s="41" t="s">
        <v>924</v>
      </c>
      <c r="B283" s="37" t="s">
        <v>2563</v>
      </c>
      <c r="C283" s="36" t="s">
        <v>882</v>
      </c>
      <c r="D283" s="36" t="s">
        <v>883</v>
      </c>
      <c r="E283" s="42" t="s">
        <v>2564</v>
      </c>
      <c r="F283" s="43">
        <v>440023</v>
      </c>
      <c r="G283" s="10"/>
      <c r="H283" s="10"/>
      <c r="I283" s="2">
        <f>IF(FIND("W",CONCATENATE($A283,"                                                                                                                         W"))&lt;20,1,0)</f>
        <v>1</v>
      </c>
      <c r="J283" s="2">
        <f>IF(FIND("P",CONCATENATE($A283,"                                                                                                     P"))&lt;20,1,0)</f>
        <v>1</v>
      </c>
      <c r="K283" s="2">
        <f>IF(FIND("O",CONCATENATE($A283,"                                                                                                               O"))&lt;20,1,0)</f>
        <v>0</v>
      </c>
      <c r="L283" s="2">
        <f>IF(I283+J283+K283&gt;0,1,0)</f>
        <v>1</v>
      </c>
      <c r="M283" s="2">
        <f>IF(J283+I283=2,1,0)</f>
        <v>1</v>
      </c>
      <c r="P283" s="2"/>
      <c r="S283" s="2"/>
    </row>
    <row r="284" spans="1:19" x14ac:dyDescent="0.25">
      <c r="A284" s="41" t="s">
        <v>924</v>
      </c>
      <c r="B284" s="42" t="s">
        <v>1347</v>
      </c>
      <c r="C284" s="43" t="s">
        <v>878</v>
      </c>
      <c r="D284" s="43" t="s">
        <v>1348</v>
      </c>
      <c r="E284" s="42" t="s">
        <v>1349</v>
      </c>
      <c r="F284" s="43">
        <v>440025</v>
      </c>
      <c r="G284" s="10"/>
      <c r="H284" s="10"/>
      <c r="I284" s="2">
        <f>IF(FIND("W",CONCATENATE($A284,"                                                                                                                         W"))&lt;20,1,0)</f>
        <v>1</v>
      </c>
      <c r="J284" s="2">
        <f>IF(FIND("P",CONCATENATE($A284,"                                                                                                     P"))&lt;20,1,0)</f>
        <v>1</v>
      </c>
      <c r="K284" s="2">
        <f>IF(FIND("O",CONCATENATE($A284,"                                                                                                               O"))&lt;20,1,0)</f>
        <v>0</v>
      </c>
      <c r="L284" s="2">
        <f>IF(I284+J284+K284&gt;0,1,0)</f>
        <v>1</v>
      </c>
      <c r="M284" s="2">
        <f>IF(J284+I284=2,1,0)</f>
        <v>1</v>
      </c>
      <c r="P284" s="2"/>
      <c r="S284" s="2"/>
    </row>
    <row r="285" spans="1:19" x14ac:dyDescent="0.25">
      <c r="A285" s="41" t="s">
        <v>1</v>
      </c>
      <c r="B285" s="42" t="s">
        <v>1533</v>
      </c>
      <c r="C285" s="43" t="s">
        <v>1534</v>
      </c>
      <c r="D285" s="43" t="s">
        <v>1535</v>
      </c>
      <c r="E285" s="42" t="s">
        <v>1532</v>
      </c>
      <c r="F285" s="43">
        <v>440106</v>
      </c>
      <c r="G285" s="10"/>
      <c r="H285" s="10"/>
      <c r="I285" s="2">
        <f>IF(FIND("W",CONCATENATE($A285,"                                                                                                                         W"))&lt;20,1,0)</f>
        <v>0</v>
      </c>
      <c r="J285" s="2">
        <f>IF(FIND("P",CONCATENATE($A285,"                                                                                                     P"))&lt;20,1,0)</f>
        <v>1</v>
      </c>
      <c r="K285" s="2">
        <f>IF(FIND("O",CONCATENATE($A285,"                                                                                                               O"))&lt;20,1,0)</f>
        <v>0</v>
      </c>
      <c r="L285" s="2">
        <f>IF(I285+J285+K285&gt;0,1,0)</f>
        <v>1</v>
      </c>
      <c r="M285" s="2">
        <f>IF(J285+I285=2,1,0)</f>
        <v>0</v>
      </c>
      <c r="P285" s="2"/>
      <c r="S285" s="2"/>
    </row>
    <row r="286" spans="1:19" x14ac:dyDescent="0.25">
      <c r="A286" s="41" t="s">
        <v>1</v>
      </c>
      <c r="B286" s="42" t="s">
        <v>1525</v>
      </c>
      <c r="C286" s="43">
        <v>1914</v>
      </c>
      <c r="D286" s="43">
        <v>1941</v>
      </c>
      <c r="E286" s="42" t="s">
        <v>1526</v>
      </c>
      <c r="F286" s="43">
        <v>440103</v>
      </c>
      <c r="G286" s="10"/>
      <c r="H286" s="10"/>
      <c r="I286" s="2">
        <f>IF(FIND("W",CONCATENATE($A286,"                                                                                                                         W"))&lt;20,1,0)</f>
        <v>0</v>
      </c>
      <c r="J286" s="2">
        <f>IF(FIND("P",CONCATENATE($A286,"                                                                                                     P"))&lt;20,1,0)</f>
        <v>1</v>
      </c>
      <c r="K286" s="2">
        <f>IF(FIND("O",CONCATENATE($A286,"                                                                                                               O"))&lt;20,1,0)</f>
        <v>0</v>
      </c>
      <c r="L286" s="2">
        <f>IF(I286+J286+K286&gt;0,1,0)</f>
        <v>1</v>
      </c>
      <c r="M286" s="2">
        <f>IF(J286+I286=2,1,0)</f>
        <v>0</v>
      </c>
      <c r="P286" s="2"/>
      <c r="S286" s="2"/>
    </row>
    <row r="287" spans="1:19" x14ac:dyDescent="0.25">
      <c r="A287" s="41" t="s">
        <v>924</v>
      </c>
      <c r="B287" s="42" t="s">
        <v>1232</v>
      </c>
      <c r="C287" s="43">
        <v>1902</v>
      </c>
      <c r="D287" s="43">
        <v>1923</v>
      </c>
      <c r="E287" s="42" t="s">
        <v>1231</v>
      </c>
      <c r="F287" s="43">
        <v>439968</v>
      </c>
      <c r="G287" s="10"/>
      <c r="H287" s="10"/>
      <c r="I287" s="2">
        <f>IF(FIND("W",CONCATENATE($A287,"                                                                                                                         W"))&lt;20,1,0)</f>
        <v>1</v>
      </c>
      <c r="J287" s="2">
        <f>IF(FIND("P",CONCATENATE($A287,"                                                                                                     P"))&lt;20,1,0)</f>
        <v>1</v>
      </c>
      <c r="K287" s="2">
        <f>IF(FIND("O",CONCATENATE($A287,"                                                                                                               O"))&lt;20,1,0)</f>
        <v>0</v>
      </c>
      <c r="L287" s="2">
        <f>IF(I287+J287+K287&gt;0,1,0)</f>
        <v>1</v>
      </c>
      <c r="M287" s="2">
        <f>IF(J287+I287=2,1,0)</f>
        <v>1</v>
      </c>
      <c r="P287" s="2"/>
      <c r="S287" s="2"/>
    </row>
    <row r="288" spans="1:19" x14ac:dyDescent="0.25">
      <c r="A288" s="41" t="s">
        <v>924</v>
      </c>
      <c r="B288" s="42" t="s">
        <v>1226</v>
      </c>
      <c r="C288" s="43">
        <v>1870</v>
      </c>
      <c r="D288" s="43">
        <v>1907</v>
      </c>
      <c r="E288" s="42" t="s">
        <v>1227</v>
      </c>
      <c r="F288" s="43">
        <v>439967</v>
      </c>
      <c r="G288" s="10"/>
      <c r="H288" s="10"/>
      <c r="I288" s="2">
        <f>IF(FIND("W",CONCATENATE($A288,"                                                                                                                         W"))&lt;20,1,0)</f>
        <v>1</v>
      </c>
      <c r="J288" s="2">
        <f>IF(FIND("P",CONCATENATE($A288,"                                                                                                     P"))&lt;20,1,0)</f>
        <v>1</v>
      </c>
      <c r="K288" s="2">
        <f>IF(FIND("O",CONCATENATE($A288,"                                                                                                               O"))&lt;20,1,0)</f>
        <v>0</v>
      </c>
      <c r="L288" s="2">
        <f>IF(I288+J288+K288&gt;0,1,0)</f>
        <v>1</v>
      </c>
      <c r="M288" s="2">
        <f>IF(J288+I288=2,1,0)</f>
        <v>1</v>
      </c>
      <c r="P288" s="2"/>
      <c r="S288" s="2"/>
    </row>
    <row r="289" spans="1:19" x14ac:dyDescent="0.25">
      <c r="A289" s="41" t="s">
        <v>1</v>
      </c>
      <c r="B289" s="42" t="s">
        <v>1228</v>
      </c>
      <c r="C289" s="43">
        <v>1868</v>
      </c>
      <c r="D289" s="43">
        <v>1942</v>
      </c>
      <c r="E289" s="42" t="s">
        <v>1229</v>
      </c>
      <c r="F289" s="43">
        <v>439965</v>
      </c>
      <c r="G289" s="10"/>
      <c r="H289" s="10"/>
      <c r="I289" s="2">
        <f>IF(FIND("W",CONCATENATE($A289,"                                                                                                                         W"))&lt;20,1,0)</f>
        <v>0</v>
      </c>
      <c r="J289" s="2">
        <f>IF(FIND("P",CONCATENATE($A289,"                                                                                                     P"))&lt;20,1,0)</f>
        <v>1</v>
      </c>
      <c r="K289" s="2">
        <f>IF(FIND("O",CONCATENATE($A289,"                                                                                                               O"))&lt;20,1,0)</f>
        <v>0</v>
      </c>
      <c r="L289" s="2">
        <f>IF(I289+J289+K289&gt;0,1,0)</f>
        <v>1</v>
      </c>
      <c r="M289" s="2">
        <f>IF(J289+I289=2,1,0)</f>
        <v>0</v>
      </c>
      <c r="P289" s="2"/>
      <c r="S289" s="2"/>
    </row>
    <row r="290" spans="1:19" x14ac:dyDescent="0.25">
      <c r="A290" s="41" t="s">
        <v>924</v>
      </c>
      <c r="B290" s="42" t="s">
        <v>1244</v>
      </c>
      <c r="C290" s="43" t="s">
        <v>1245</v>
      </c>
      <c r="D290" s="45" t="s">
        <v>879</v>
      </c>
      <c r="E290" s="42" t="s">
        <v>1246</v>
      </c>
      <c r="F290" s="43">
        <v>439974</v>
      </c>
      <c r="G290" s="10"/>
      <c r="H290" s="10"/>
      <c r="I290" s="2">
        <f>IF(FIND("W",CONCATENATE($A290,"                                                                                                                         W"))&lt;20,1,0)</f>
        <v>1</v>
      </c>
      <c r="J290" s="2">
        <f>IF(FIND("P",CONCATENATE($A290,"                                                                                                     P"))&lt;20,1,0)</f>
        <v>1</v>
      </c>
      <c r="K290" s="2">
        <f>IF(FIND("O",CONCATENATE($A290,"                                                                                                               O"))&lt;20,1,0)</f>
        <v>0</v>
      </c>
      <c r="L290" s="2">
        <f>IF(I290+J290+K290&gt;0,1,0)</f>
        <v>1</v>
      </c>
      <c r="M290" s="2">
        <f>IF(J290+I290=2,1,0)</f>
        <v>1</v>
      </c>
      <c r="P290" s="2"/>
      <c r="S290" s="2"/>
    </row>
    <row r="291" spans="1:19" x14ac:dyDescent="0.25">
      <c r="A291" s="41" t="s">
        <v>1</v>
      </c>
      <c r="B291" s="42" t="s">
        <v>1527</v>
      </c>
      <c r="C291" s="43">
        <v>1906</v>
      </c>
      <c r="D291" s="43">
        <v>1963</v>
      </c>
      <c r="E291" s="42" t="s">
        <v>1528</v>
      </c>
      <c r="F291" s="43">
        <v>440104</v>
      </c>
      <c r="G291" s="10"/>
      <c r="H291" s="10"/>
      <c r="I291" s="2">
        <f>IF(FIND("W",CONCATENATE($A291,"                                                                                                                         W"))&lt;20,1,0)</f>
        <v>0</v>
      </c>
      <c r="J291" s="2">
        <f>IF(FIND("P",CONCATENATE($A291,"                                                                                                     P"))&lt;20,1,0)</f>
        <v>1</v>
      </c>
      <c r="K291" s="2">
        <f>IF(FIND("O",CONCATENATE($A291,"                                                                                                               O"))&lt;20,1,0)</f>
        <v>0</v>
      </c>
      <c r="L291" s="2">
        <f>IF(I291+J291+K291&gt;0,1,0)</f>
        <v>1</v>
      </c>
      <c r="M291" s="2">
        <f>IF(J291+I291=2,1,0)</f>
        <v>0</v>
      </c>
      <c r="P291" s="2"/>
      <c r="S291" s="2"/>
    </row>
    <row r="292" spans="1:19" x14ac:dyDescent="0.25">
      <c r="A292" s="41" t="s">
        <v>1</v>
      </c>
      <c r="B292" s="42" t="s">
        <v>2627</v>
      </c>
      <c r="C292" s="43">
        <v>1862</v>
      </c>
      <c r="D292" s="43">
        <v>1937</v>
      </c>
      <c r="E292" s="42" t="s">
        <v>2628</v>
      </c>
      <c r="F292" s="43">
        <v>439996</v>
      </c>
      <c r="G292" s="10"/>
      <c r="H292" s="10"/>
      <c r="I292" s="2">
        <f>IF(FIND("W",CONCATENATE($A292,"                                                                                                                         W"))&lt;20,1,0)</f>
        <v>0</v>
      </c>
      <c r="J292" s="2">
        <f>IF(FIND("P",CONCATENATE($A292,"                                                                                                     P"))&lt;20,1,0)</f>
        <v>1</v>
      </c>
      <c r="K292" s="2">
        <f>IF(FIND("O",CONCATENATE($A292,"                                                                                                               O"))&lt;20,1,0)</f>
        <v>0</v>
      </c>
      <c r="L292" s="2">
        <f>IF(I292+J292+K292&gt;0,1,0)</f>
        <v>1</v>
      </c>
      <c r="M292" s="2">
        <f>IF(J292+I292=2,1,0)</f>
        <v>0</v>
      </c>
      <c r="P292" s="2"/>
      <c r="S292" s="2"/>
    </row>
    <row r="293" spans="1:19" x14ac:dyDescent="0.25">
      <c r="A293" s="36" t="s">
        <v>6</v>
      </c>
      <c r="B293" s="37" t="s">
        <v>552</v>
      </c>
      <c r="C293" s="36" t="s">
        <v>884</v>
      </c>
      <c r="D293" s="36" t="s">
        <v>885</v>
      </c>
      <c r="E293" s="37" t="s">
        <v>28</v>
      </c>
      <c r="F293" s="55"/>
      <c r="G293" s="10"/>
      <c r="H293" s="10"/>
      <c r="I293" s="2">
        <f>IF(FIND("W",CONCATENATE($A293,"                                                                                                                         W"))&lt;20,1,0)</f>
        <v>1</v>
      </c>
      <c r="J293" s="2">
        <f>IF(FIND("P",CONCATENATE($A293,"                                                                                                     P"))&lt;20,1,0)</f>
        <v>0</v>
      </c>
      <c r="K293" s="2">
        <f>IF(FIND("O",CONCATENATE($A293,"                                                                                                               O"))&lt;20,1,0)</f>
        <v>0</v>
      </c>
      <c r="L293" s="2">
        <f>IF(I293+J293+K293&gt;0,1,0)</f>
        <v>1</v>
      </c>
      <c r="M293" s="2">
        <f>IF(J293+I293=2,1,0)</f>
        <v>0</v>
      </c>
      <c r="P293" s="2"/>
      <c r="S293" s="2"/>
    </row>
    <row r="294" spans="1:19" x14ac:dyDescent="0.25">
      <c r="A294" s="36" t="s">
        <v>6</v>
      </c>
      <c r="B294" s="37" t="s">
        <v>556</v>
      </c>
      <c r="C294" s="36" t="s">
        <v>884</v>
      </c>
      <c r="D294" s="36" t="s">
        <v>885</v>
      </c>
      <c r="E294" s="37" t="s">
        <v>28</v>
      </c>
      <c r="F294" s="55"/>
      <c r="G294" s="10"/>
      <c r="H294" s="10"/>
      <c r="I294" s="2">
        <f>IF(FIND("W",CONCATENATE($A294,"                                                                                                                         W"))&lt;20,1,0)</f>
        <v>1</v>
      </c>
      <c r="J294" s="2">
        <f>IF(FIND("P",CONCATENATE($A294,"                                                                                                     P"))&lt;20,1,0)</f>
        <v>0</v>
      </c>
      <c r="K294" s="2">
        <f>IF(FIND("O",CONCATENATE($A294,"                                                                                                               O"))&lt;20,1,0)</f>
        <v>0</v>
      </c>
      <c r="L294" s="2">
        <f>IF(I294+J294+K294&gt;0,1,0)</f>
        <v>1</v>
      </c>
      <c r="M294" s="2">
        <f>IF(J294+I294=2,1,0)</f>
        <v>0</v>
      </c>
      <c r="P294" s="2"/>
      <c r="S294" s="2"/>
    </row>
    <row r="295" spans="1:19" x14ac:dyDescent="0.25">
      <c r="A295" s="41" t="s">
        <v>1</v>
      </c>
      <c r="B295" s="42" t="s">
        <v>1631</v>
      </c>
      <c r="C295" s="43" t="s">
        <v>1632</v>
      </c>
      <c r="D295" s="43" t="s">
        <v>1633</v>
      </c>
      <c r="E295" s="42" t="s">
        <v>1634</v>
      </c>
      <c r="F295" s="43">
        <v>440313</v>
      </c>
      <c r="G295" s="10"/>
      <c r="H295" s="10"/>
      <c r="I295" s="2">
        <f>IF(FIND("W",CONCATENATE($A295,"                                                                                                                         W"))&lt;20,1,0)</f>
        <v>0</v>
      </c>
      <c r="J295" s="2">
        <f>IF(FIND("P",CONCATENATE($A295,"                                                                                                     P"))&lt;20,1,0)</f>
        <v>1</v>
      </c>
      <c r="K295" s="2">
        <f>IF(FIND("O",CONCATENATE($A295,"                                                                                                               O"))&lt;20,1,0)</f>
        <v>0</v>
      </c>
      <c r="L295" s="2">
        <f>IF(I295+J295+K295&gt;0,1,0)</f>
        <v>1</v>
      </c>
      <c r="M295" s="2">
        <f>IF(J295+I295=2,1,0)</f>
        <v>0</v>
      </c>
      <c r="P295" s="2"/>
      <c r="S295" s="2"/>
    </row>
    <row r="296" spans="1:19" ht="30" x14ac:dyDescent="0.25">
      <c r="A296" s="41" t="s">
        <v>924</v>
      </c>
      <c r="B296" s="42" t="s">
        <v>1635</v>
      </c>
      <c r="C296" s="43" t="s">
        <v>1636</v>
      </c>
      <c r="D296" s="45" t="s">
        <v>887</v>
      </c>
      <c r="E296" s="42" t="s">
        <v>2598</v>
      </c>
      <c r="F296" s="43">
        <v>440314</v>
      </c>
      <c r="G296" s="10"/>
      <c r="H296" s="10"/>
      <c r="I296" s="2">
        <f>IF(FIND("W",CONCATENATE($A296,"                                                                                                                         W"))&lt;20,1,0)</f>
        <v>1</v>
      </c>
      <c r="J296" s="2">
        <f>IF(FIND("P",CONCATENATE($A296,"                                                                                                     P"))&lt;20,1,0)</f>
        <v>1</v>
      </c>
      <c r="K296" s="2">
        <f>IF(FIND("O",CONCATENATE($A296,"                                                                                                               O"))&lt;20,1,0)</f>
        <v>0</v>
      </c>
      <c r="L296" s="2">
        <f>IF(I296+J296+K296&gt;0,1,0)</f>
        <v>1</v>
      </c>
      <c r="M296" s="2">
        <f>IF(J296+I296=2,1,0)</f>
        <v>1</v>
      </c>
      <c r="P296" s="2"/>
      <c r="S296" s="2"/>
    </row>
    <row r="297" spans="1:19" x14ac:dyDescent="0.25">
      <c r="A297" s="36" t="s">
        <v>6</v>
      </c>
      <c r="B297" s="37" t="s">
        <v>568</v>
      </c>
      <c r="C297" s="36" t="s">
        <v>828</v>
      </c>
      <c r="D297" s="36" t="s">
        <v>859</v>
      </c>
      <c r="E297" s="37" t="s">
        <v>28</v>
      </c>
      <c r="F297" s="55"/>
      <c r="G297" s="10"/>
      <c r="H297" s="10"/>
      <c r="I297" s="2">
        <f>IF(FIND("W",CONCATENATE($A297,"                                                                                                                         W"))&lt;20,1,0)</f>
        <v>1</v>
      </c>
      <c r="J297" s="2">
        <f>IF(FIND("P",CONCATENATE($A297,"                                                                                                     P"))&lt;20,1,0)</f>
        <v>0</v>
      </c>
      <c r="K297" s="2">
        <f>IF(FIND("O",CONCATENATE($A297,"                                                                                                               O"))&lt;20,1,0)</f>
        <v>0</v>
      </c>
      <c r="L297" s="2">
        <f>IF(I297+J297+K297&gt;0,1,0)</f>
        <v>1</v>
      </c>
      <c r="M297" s="2">
        <f>IF(J297+I297=2,1,0)</f>
        <v>0</v>
      </c>
      <c r="P297" s="2"/>
      <c r="S297" s="2"/>
    </row>
    <row r="298" spans="1:19" x14ac:dyDescent="0.25">
      <c r="A298" s="41" t="s">
        <v>1</v>
      </c>
      <c r="B298" s="42" t="s">
        <v>1184</v>
      </c>
      <c r="C298" s="43">
        <v>1919</v>
      </c>
      <c r="D298" s="43">
        <v>1966</v>
      </c>
      <c r="E298" s="42" t="s">
        <v>1185</v>
      </c>
      <c r="F298" s="43">
        <v>439946</v>
      </c>
      <c r="G298" s="10"/>
      <c r="H298" s="10"/>
      <c r="I298" s="2">
        <f>IF(FIND("W",CONCATENATE($A298,"                                                                                                                         W"))&lt;20,1,0)</f>
        <v>0</v>
      </c>
      <c r="J298" s="2">
        <f>IF(FIND("P",CONCATENATE($A298,"                                                                                                     P"))&lt;20,1,0)</f>
        <v>1</v>
      </c>
      <c r="K298" s="2">
        <f>IF(FIND("O",CONCATENATE($A298,"                                                                                                               O"))&lt;20,1,0)</f>
        <v>0</v>
      </c>
      <c r="L298" s="2">
        <f>IF(I298+J298+K298&gt;0,1,0)</f>
        <v>1</v>
      </c>
      <c r="M298" s="2">
        <f>IF(J298+I298=2,1,0)</f>
        <v>0</v>
      </c>
      <c r="P298" s="2"/>
      <c r="S298" s="2"/>
    </row>
    <row r="299" spans="1:19" x14ac:dyDescent="0.25">
      <c r="A299" s="41" t="s">
        <v>1</v>
      </c>
      <c r="B299" s="42" t="s">
        <v>963</v>
      </c>
      <c r="C299" s="43">
        <v>1866</v>
      </c>
      <c r="D299" s="43">
        <v>1940</v>
      </c>
      <c r="E299" s="42" t="s">
        <v>964</v>
      </c>
      <c r="F299" s="43">
        <v>439851</v>
      </c>
      <c r="G299" s="10"/>
      <c r="H299" s="10"/>
      <c r="I299" s="2">
        <f>IF(FIND("W",CONCATENATE($A299,"                                                                                                                         W"))&lt;20,1,0)</f>
        <v>0</v>
      </c>
      <c r="J299" s="2">
        <f>IF(FIND("P",CONCATENATE($A299,"                                                                                                     P"))&lt;20,1,0)</f>
        <v>1</v>
      </c>
      <c r="K299" s="2">
        <f>IF(FIND("O",CONCATENATE($A299,"                                                                                                               O"))&lt;20,1,0)</f>
        <v>0</v>
      </c>
      <c r="L299" s="2">
        <f>IF(I299+J299+K299&gt;0,1,0)</f>
        <v>1</v>
      </c>
      <c r="M299" s="2">
        <f>IF(J299+I299=2,1,0)</f>
        <v>0</v>
      </c>
      <c r="P299" s="2"/>
      <c r="S299" s="2"/>
    </row>
    <row r="300" spans="1:19" ht="30" x14ac:dyDescent="0.25">
      <c r="A300" s="41" t="s">
        <v>813</v>
      </c>
      <c r="B300" s="42" t="s">
        <v>962</v>
      </c>
      <c r="C300" s="43"/>
      <c r="D300" s="43"/>
      <c r="E300" s="42"/>
      <c r="F300" s="43">
        <v>439850</v>
      </c>
      <c r="G300" s="10"/>
      <c r="H300" s="10"/>
      <c r="I300" s="2">
        <f>IF(FIND("W",CONCATENATE($A300,"                                                                                                                         W"))&lt;20,1,0)</f>
        <v>0</v>
      </c>
      <c r="J300" s="2">
        <f>IF(FIND("P",CONCATENATE($A300,"                                                                                                     P"))&lt;20,1,0)</f>
        <v>0</v>
      </c>
      <c r="K300" s="2">
        <f>IF(FIND("O",CONCATENATE($A300,"                                                                                                               O"))&lt;20,1,0)</f>
        <v>0</v>
      </c>
      <c r="L300" s="2">
        <f>IF(I300+J300+K300&gt;0,1,0)</f>
        <v>0</v>
      </c>
      <c r="M300" s="2">
        <f>IF(J300+I300=2,1,0)</f>
        <v>0</v>
      </c>
      <c r="P300" s="2"/>
      <c r="S300" s="2"/>
    </row>
    <row r="301" spans="1:19" x14ac:dyDescent="0.25">
      <c r="A301" s="41" t="s">
        <v>924</v>
      </c>
      <c r="B301" s="42" t="s">
        <v>2566</v>
      </c>
      <c r="C301" s="43" t="s">
        <v>886</v>
      </c>
      <c r="D301" s="43" t="s">
        <v>2007</v>
      </c>
      <c r="E301" s="42" t="s">
        <v>2567</v>
      </c>
      <c r="F301" s="43">
        <v>440632</v>
      </c>
      <c r="G301" s="10"/>
      <c r="H301" s="10"/>
      <c r="I301" s="2">
        <f>IF(FIND("W",CONCATENATE($A301,"                                                                                                                         W"))&lt;20,1,0)</f>
        <v>1</v>
      </c>
      <c r="J301" s="2">
        <f>IF(FIND("P",CONCATENATE($A301,"                                                                                                     P"))&lt;20,1,0)</f>
        <v>1</v>
      </c>
      <c r="K301" s="2">
        <f>IF(FIND("O",CONCATENATE($A301,"                                                                                                               O"))&lt;20,1,0)</f>
        <v>0</v>
      </c>
      <c r="L301" s="2">
        <f>IF(I301+J301+K301&gt;0,1,0)</f>
        <v>1</v>
      </c>
      <c r="M301" s="2">
        <f>IF(J301+I301=2,1,0)</f>
        <v>1</v>
      </c>
      <c r="P301" s="2"/>
      <c r="S301" s="2"/>
    </row>
    <row r="302" spans="1:19" ht="45" x14ac:dyDescent="0.25">
      <c r="A302" s="41" t="s">
        <v>924</v>
      </c>
      <c r="B302" s="42" t="s">
        <v>2008</v>
      </c>
      <c r="C302" s="43" t="s">
        <v>2009</v>
      </c>
      <c r="D302" s="43" t="s">
        <v>2010</v>
      </c>
      <c r="E302" s="42" t="s">
        <v>2568</v>
      </c>
      <c r="F302" s="43">
        <v>440639</v>
      </c>
      <c r="G302" s="10"/>
      <c r="H302" s="10"/>
      <c r="I302" s="2">
        <f>IF(FIND("W",CONCATENATE($A302,"                                                                                                                         W"))&lt;20,1,0)</f>
        <v>1</v>
      </c>
      <c r="J302" s="2">
        <f>IF(FIND("P",CONCATENATE($A302,"                                                                                                     P"))&lt;20,1,0)</f>
        <v>1</v>
      </c>
      <c r="K302" s="2">
        <f>IF(FIND("O",CONCATENATE($A302,"                                                                                                               O"))&lt;20,1,0)</f>
        <v>0</v>
      </c>
      <c r="L302" s="2">
        <f>IF(I302+J302+K302&gt;0,1,0)</f>
        <v>1</v>
      </c>
      <c r="M302" s="2">
        <f>IF(J302+I302=2,1,0)</f>
        <v>1</v>
      </c>
      <c r="P302" s="2"/>
      <c r="S302" s="2"/>
    </row>
    <row r="303" spans="1:19" ht="30" x14ac:dyDescent="0.25">
      <c r="A303" s="41" t="s">
        <v>924</v>
      </c>
      <c r="B303" s="42" t="s">
        <v>967</v>
      </c>
      <c r="C303" s="43">
        <v>1905</v>
      </c>
      <c r="D303" s="43">
        <v>1938</v>
      </c>
      <c r="E303" s="42" t="s">
        <v>2569</v>
      </c>
      <c r="F303" s="43">
        <v>439853</v>
      </c>
      <c r="G303" s="10"/>
      <c r="H303" s="10"/>
      <c r="I303" s="2">
        <f>IF(FIND("W",CONCATENATE($A303,"                                                                                                                         W"))&lt;20,1,0)</f>
        <v>1</v>
      </c>
      <c r="J303" s="2">
        <f>IF(FIND("P",CONCATENATE($A303,"                                                                                                     P"))&lt;20,1,0)</f>
        <v>1</v>
      </c>
      <c r="K303" s="2">
        <f>IF(FIND("O",CONCATENATE($A303,"                                                                                                               O"))&lt;20,1,0)</f>
        <v>0</v>
      </c>
      <c r="L303" s="2">
        <f>IF(I303+J303+K303&gt;0,1,0)</f>
        <v>1</v>
      </c>
      <c r="M303" s="2">
        <f>IF(J303+I303=2,1,0)</f>
        <v>1</v>
      </c>
      <c r="P303" s="2"/>
      <c r="S303" s="2"/>
    </row>
    <row r="304" spans="1:19" x14ac:dyDescent="0.25">
      <c r="A304" s="41" t="s">
        <v>1</v>
      </c>
      <c r="B304" s="42" t="s">
        <v>965</v>
      </c>
      <c r="C304" s="43">
        <v>1874</v>
      </c>
      <c r="D304" s="43">
        <v>1961</v>
      </c>
      <c r="E304" s="42" t="s">
        <v>966</v>
      </c>
      <c r="F304" s="43">
        <v>439852</v>
      </c>
      <c r="G304" s="10"/>
      <c r="H304" s="10"/>
      <c r="I304" s="2">
        <f>IF(FIND("W",CONCATENATE($A304,"                                                                                                                         W"))&lt;20,1,0)</f>
        <v>0</v>
      </c>
      <c r="J304" s="2">
        <f>IF(FIND("P",CONCATENATE($A304,"                                                                                                     P"))&lt;20,1,0)</f>
        <v>1</v>
      </c>
      <c r="K304" s="2">
        <f>IF(FIND("O",CONCATENATE($A304,"                                                                                                               O"))&lt;20,1,0)</f>
        <v>0</v>
      </c>
      <c r="L304" s="2">
        <f>IF(I304+J304+K304&gt;0,1,0)</f>
        <v>1</v>
      </c>
      <c r="M304" s="2">
        <f>IF(J304+I304=2,1,0)</f>
        <v>0</v>
      </c>
      <c r="P304" s="2"/>
      <c r="S304" s="2"/>
    </row>
    <row r="305" spans="1:19" ht="30" x14ac:dyDescent="0.25">
      <c r="A305" s="41" t="s">
        <v>924</v>
      </c>
      <c r="B305" s="42" t="s">
        <v>2011</v>
      </c>
      <c r="C305" s="43" t="s">
        <v>2012</v>
      </c>
      <c r="D305" s="45" t="s">
        <v>2013</v>
      </c>
      <c r="E305" s="42" t="s">
        <v>2565</v>
      </c>
      <c r="F305" s="43">
        <v>440646</v>
      </c>
      <c r="G305" s="10"/>
      <c r="H305" s="10"/>
      <c r="I305" s="2">
        <f>IF(FIND("W",CONCATENATE($A305,"                                                                                                                         W"))&lt;20,1,0)</f>
        <v>1</v>
      </c>
      <c r="J305" s="2">
        <f>IF(FIND("P",CONCATENATE($A305,"                                                                                                     P"))&lt;20,1,0)</f>
        <v>1</v>
      </c>
      <c r="K305" s="2">
        <f>IF(FIND("O",CONCATENATE($A305,"                                                                                                               O"))&lt;20,1,0)</f>
        <v>0</v>
      </c>
      <c r="L305" s="2">
        <f>IF(I305+J305+K305&gt;0,1,0)</f>
        <v>1</v>
      </c>
      <c r="M305" s="2">
        <f>IF(J305+I305=2,1,0)</f>
        <v>1</v>
      </c>
      <c r="P305" s="2"/>
      <c r="S305" s="2"/>
    </row>
    <row r="306" spans="1:19" ht="30" x14ac:dyDescent="0.25">
      <c r="A306" s="41" t="s">
        <v>1</v>
      </c>
      <c r="B306" s="42" t="s">
        <v>2110</v>
      </c>
      <c r="C306" s="43">
        <v>1921</v>
      </c>
      <c r="D306" s="43">
        <v>1946</v>
      </c>
      <c r="E306" s="42" t="s">
        <v>2111</v>
      </c>
      <c r="F306" s="43">
        <v>440698</v>
      </c>
      <c r="G306" s="10"/>
      <c r="H306" s="10"/>
      <c r="I306" s="2">
        <f>IF(FIND("W",CONCATENATE($A306,"                                                                                                                         W"))&lt;20,1,0)</f>
        <v>0</v>
      </c>
      <c r="J306" s="2">
        <f>IF(FIND("P",CONCATENATE($A306,"                                                                                                     P"))&lt;20,1,0)</f>
        <v>1</v>
      </c>
      <c r="K306" s="2">
        <f>IF(FIND("O",CONCATENATE($A306,"                                                                                                               O"))&lt;20,1,0)</f>
        <v>0</v>
      </c>
      <c r="L306" s="2">
        <f>IF(I306+J306+K306&gt;0,1,0)</f>
        <v>1</v>
      </c>
      <c r="M306" s="2">
        <f>IF(J306+I306=2,1,0)</f>
        <v>0</v>
      </c>
      <c r="P306" s="2"/>
      <c r="S306" s="2"/>
    </row>
    <row r="307" spans="1:19" x14ac:dyDescent="0.25">
      <c r="A307" s="41" t="s">
        <v>1</v>
      </c>
      <c r="B307" s="42" t="s">
        <v>1980</v>
      </c>
      <c r="C307" s="43">
        <v>1884</v>
      </c>
      <c r="D307" s="43">
        <v>1966</v>
      </c>
      <c r="E307" s="42" t="s">
        <v>1981</v>
      </c>
      <c r="F307" s="43">
        <v>440552</v>
      </c>
      <c r="G307" s="10"/>
      <c r="H307" s="10"/>
      <c r="I307" s="2">
        <f>IF(FIND("W",CONCATENATE($A307,"                                                                                                                         W"))&lt;20,1,0)</f>
        <v>0</v>
      </c>
      <c r="J307" s="2">
        <f>IF(FIND("P",CONCATENATE($A307,"                                                                                                     P"))&lt;20,1,0)</f>
        <v>1</v>
      </c>
      <c r="K307" s="2">
        <f>IF(FIND("O",CONCATENATE($A307,"                                                                                                               O"))&lt;20,1,0)</f>
        <v>0</v>
      </c>
      <c r="L307" s="2">
        <f>IF(I307+J307+K307&gt;0,1,0)</f>
        <v>1</v>
      </c>
      <c r="M307" s="2">
        <f>IF(J307+I307=2,1,0)</f>
        <v>0</v>
      </c>
      <c r="P307" s="2"/>
      <c r="S307" s="2"/>
    </row>
    <row r="308" spans="1:19" x14ac:dyDescent="0.25">
      <c r="A308" s="41" t="s">
        <v>1</v>
      </c>
      <c r="B308" s="42" t="s">
        <v>2108</v>
      </c>
      <c r="C308" s="43">
        <v>1898</v>
      </c>
      <c r="D308" s="43">
        <v>1976</v>
      </c>
      <c r="E308" s="42" t="s">
        <v>2109</v>
      </c>
      <c r="F308" s="43">
        <v>440685</v>
      </c>
      <c r="G308" s="10"/>
      <c r="H308" s="10"/>
      <c r="I308" s="2">
        <f>IF(FIND("W",CONCATENATE($A308,"                                                                                                                         W"))&lt;20,1,0)</f>
        <v>0</v>
      </c>
      <c r="J308" s="2">
        <f>IF(FIND("P",CONCATENATE($A308,"                                                                                                     P"))&lt;20,1,0)</f>
        <v>1</v>
      </c>
      <c r="K308" s="2">
        <f>IF(FIND("O",CONCATENATE($A308,"                                                                                                               O"))&lt;20,1,0)</f>
        <v>0</v>
      </c>
      <c r="L308" s="2">
        <f>IF(I308+J308+K308&gt;0,1,0)</f>
        <v>1</v>
      </c>
      <c r="M308" s="2">
        <f>IF(J308+I308=2,1,0)</f>
        <v>0</v>
      </c>
      <c r="P308" s="2"/>
      <c r="S308" s="2"/>
    </row>
    <row r="309" spans="1:19" ht="30" x14ac:dyDescent="0.25">
      <c r="A309" s="41" t="s">
        <v>1</v>
      </c>
      <c r="B309" s="42" t="s">
        <v>2104</v>
      </c>
      <c r="C309" s="43" t="s">
        <v>2105</v>
      </c>
      <c r="D309" s="45" t="s">
        <v>2106</v>
      </c>
      <c r="E309" s="42" t="s">
        <v>2107</v>
      </c>
      <c r="F309" s="43">
        <v>440684</v>
      </c>
      <c r="G309" s="10"/>
      <c r="H309" s="10"/>
      <c r="I309" s="2">
        <f>IF(FIND("W",CONCATENATE($A309,"                                                                                                                         W"))&lt;20,1,0)</f>
        <v>0</v>
      </c>
      <c r="J309" s="2">
        <f>IF(FIND("P",CONCATENATE($A309,"                                                                                                     P"))&lt;20,1,0)</f>
        <v>1</v>
      </c>
      <c r="K309" s="2">
        <f>IF(FIND("O",CONCATENATE($A309,"                                                                                                               O"))&lt;20,1,0)</f>
        <v>0</v>
      </c>
      <c r="L309" s="2">
        <f>IF(I309+J309+K309&gt;0,1,0)</f>
        <v>1</v>
      </c>
      <c r="M309" s="2">
        <f>IF(J309+I309=2,1,0)</f>
        <v>0</v>
      </c>
      <c r="P309" s="2"/>
      <c r="S309" s="2"/>
    </row>
    <row r="310" spans="1:19" x14ac:dyDescent="0.25">
      <c r="A310" s="41" t="s">
        <v>1</v>
      </c>
      <c r="B310" s="42" t="s">
        <v>1978</v>
      </c>
      <c r="C310" s="43">
        <v>1892</v>
      </c>
      <c r="D310" s="43">
        <v>1973</v>
      </c>
      <c r="E310" s="42" t="s">
        <v>1979</v>
      </c>
      <c r="F310" s="43">
        <v>440551</v>
      </c>
      <c r="G310" s="10"/>
      <c r="H310" s="10"/>
      <c r="I310" s="2">
        <f>IF(FIND("W",CONCATENATE($A310,"                                                                                                                         W"))&lt;20,1,0)</f>
        <v>0</v>
      </c>
      <c r="J310" s="2">
        <f>IF(FIND("P",CONCATENATE($A310,"                                                                                                     P"))&lt;20,1,0)</f>
        <v>1</v>
      </c>
      <c r="K310" s="2">
        <f>IF(FIND("O",CONCATENATE($A310,"                                                                                                               O"))&lt;20,1,0)</f>
        <v>0</v>
      </c>
      <c r="L310" s="2">
        <f>IF(I310+J310+K310&gt;0,1,0)</f>
        <v>1</v>
      </c>
      <c r="M310" s="2">
        <f>IF(J310+I310=2,1,0)</f>
        <v>0</v>
      </c>
      <c r="P310" s="2"/>
      <c r="S310" s="2"/>
    </row>
    <row r="311" spans="1:19" x14ac:dyDescent="0.25">
      <c r="A311" s="41" t="s">
        <v>1</v>
      </c>
      <c r="B311" s="42" t="s">
        <v>2112</v>
      </c>
      <c r="C311" s="43">
        <v>1928</v>
      </c>
      <c r="D311" s="43">
        <v>1944</v>
      </c>
      <c r="E311" s="42" t="s">
        <v>2113</v>
      </c>
      <c r="F311" s="43">
        <v>440699</v>
      </c>
      <c r="G311" s="10"/>
      <c r="H311" s="10"/>
      <c r="I311" s="2">
        <f>IF(FIND("W",CONCATENATE($A311,"                                                                                                                         W"))&lt;20,1,0)</f>
        <v>0</v>
      </c>
      <c r="J311" s="2">
        <f>IF(FIND("P",CONCATENATE($A311,"                                                                                                     P"))&lt;20,1,0)</f>
        <v>1</v>
      </c>
      <c r="K311" s="2">
        <f>IF(FIND("O",CONCATENATE($A311,"                                                                                                               O"))&lt;20,1,0)</f>
        <v>0</v>
      </c>
      <c r="L311" s="2">
        <f>IF(I311+J311+K311&gt;0,1,0)</f>
        <v>1</v>
      </c>
      <c r="M311" s="2">
        <f>IF(J311+I311=2,1,0)</f>
        <v>0</v>
      </c>
      <c r="P311" s="2"/>
      <c r="S311" s="2"/>
    </row>
    <row r="312" spans="1:19" x14ac:dyDescent="0.25">
      <c r="A312" s="41" t="s">
        <v>924</v>
      </c>
      <c r="B312" s="42" t="s">
        <v>1454</v>
      </c>
      <c r="C312" s="43">
        <v>1903</v>
      </c>
      <c r="D312" s="43">
        <v>1928</v>
      </c>
      <c r="E312" s="42" t="s">
        <v>1455</v>
      </c>
      <c r="F312" s="43">
        <v>440072</v>
      </c>
      <c r="G312" s="10"/>
      <c r="H312" s="10"/>
      <c r="I312" s="2">
        <f>IF(FIND("W",CONCATENATE($A312,"                                                                                                                         W"))&lt;20,1,0)</f>
        <v>1</v>
      </c>
      <c r="J312" s="2">
        <f>IF(FIND("P",CONCATENATE($A312,"                                                                                                     P"))&lt;20,1,0)</f>
        <v>1</v>
      </c>
      <c r="K312" s="2">
        <f>IF(FIND("O",CONCATENATE($A312,"                                                                                                               O"))&lt;20,1,0)</f>
        <v>0</v>
      </c>
      <c r="L312" s="2">
        <f>IF(I312+J312+K312&gt;0,1,0)</f>
        <v>1</v>
      </c>
      <c r="M312" s="2">
        <f>IF(J312+I312=2,1,0)</f>
        <v>1</v>
      </c>
      <c r="P312" s="2"/>
      <c r="S312" s="2"/>
    </row>
    <row r="313" spans="1:19" x14ac:dyDescent="0.25">
      <c r="A313" s="41" t="s">
        <v>1</v>
      </c>
      <c r="B313" s="42" t="s">
        <v>1983</v>
      </c>
      <c r="C313" s="43" t="s">
        <v>1984</v>
      </c>
      <c r="D313" s="43" t="s">
        <v>1985</v>
      </c>
      <c r="E313" s="42"/>
      <c r="F313" s="43">
        <v>440554</v>
      </c>
      <c r="G313" s="10"/>
      <c r="H313" s="10"/>
      <c r="I313" s="2">
        <f>IF(FIND("W",CONCATENATE($A313,"                                                                                                                         W"))&lt;20,1,0)</f>
        <v>0</v>
      </c>
      <c r="J313" s="2">
        <f>IF(FIND("P",CONCATENATE($A313,"                                                                                                     P"))&lt;20,1,0)</f>
        <v>1</v>
      </c>
      <c r="K313" s="2">
        <f>IF(FIND("O",CONCATENATE($A313,"                                                                                                               O"))&lt;20,1,0)</f>
        <v>0</v>
      </c>
      <c r="L313" s="2">
        <f>IF(I313+J313+K313&gt;0,1,0)</f>
        <v>1</v>
      </c>
      <c r="M313" s="2">
        <f>IF(J313+I313=2,1,0)</f>
        <v>0</v>
      </c>
      <c r="P313" s="2"/>
      <c r="S313" s="2"/>
    </row>
    <row r="314" spans="1:19" ht="30" x14ac:dyDescent="0.25">
      <c r="A314" s="41" t="s">
        <v>1</v>
      </c>
      <c r="B314" s="42" t="s">
        <v>1935</v>
      </c>
      <c r="C314" s="43" t="s">
        <v>1936</v>
      </c>
      <c r="D314" s="45" t="s">
        <v>1937</v>
      </c>
      <c r="E314" s="42" t="s">
        <v>1930</v>
      </c>
      <c r="F314" s="43">
        <v>440530</v>
      </c>
      <c r="G314" s="10"/>
      <c r="H314" s="10"/>
      <c r="I314" s="2">
        <f>IF(FIND("W",CONCATENATE($A314,"                                                                                                                         W"))&lt;20,1,0)</f>
        <v>0</v>
      </c>
      <c r="J314" s="2">
        <f>IF(FIND("P",CONCATENATE($A314,"                                                                                                     P"))&lt;20,1,0)</f>
        <v>1</v>
      </c>
      <c r="K314" s="2">
        <f>IF(FIND("O",CONCATENATE($A314,"                                                                                                               O"))&lt;20,1,0)</f>
        <v>0</v>
      </c>
      <c r="L314" s="2">
        <f>IF(I314+J314+K314&gt;0,1,0)</f>
        <v>1</v>
      </c>
      <c r="M314" s="2">
        <f>IF(J314+I314=2,1,0)</f>
        <v>0</v>
      </c>
      <c r="P314" s="2"/>
      <c r="S314" s="2"/>
    </row>
    <row r="315" spans="1:19" x14ac:dyDescent="0.25">
      <c r="A315" s="36" t="s">
        <v>6</v>
      </c>
      <c r="B315" s="37" t="s">
        <v>582</v>
      </c>
      <c r="C315" s="36" t="s">
        <v>825</v>
      </c>
      <c r="D315" s="36" t="s">
        <v>822</v>
      </c>
      <c r="E315" s="37" t="s">
        <v>28</v>
      </c>
      <c r="F315" s="55"/>
      <c r="G315" s="10"/>
      <c r="H315" s="10"/>
      <c r="I315" s="2">
        <f>IF(FIND("W",CONCATENATE($A315,"                                                                                                                         W"))&lt;20,1,0)</f>
        <v>1</v>
      </c>
      <c r="J315" s="2">
        <f>IF(FIND("P",CONCATENATE($A315,"                                                                                                     P"))&lt;20,1,0)</f>
        <v>0</v>
      </c>
      <c r="K315" s="2">
        <f>IF(FIND("O",CONCATENATE($A315,"                                                                                                               O"))&lt;20,1,0)</f>
        <v>0</v>
      </c>
      <c r="L315" s="2">
        <f>IF(I315+J315+K315&gt;0,1,0)</f>
        <v>1</v>
      </c>
      <c r="M315" s="2">
        <f>IF(J315+I315=2,1,0)</f>
        <v>0</v>
      </c>
      <c r="P315" s="2"/>
      <c r="S315" s="2"/>
    </row>
    <row r="316" spans="1:19" x14ac:dyDescent="0.25">
      <c r="A316" s="36" t="s">
        <v>6</v>
      </c>
      <c r="B316" s="37" t="s">
        <v>585</v>
      </c>
      <c r="C316" s="36" t="s">
        <v>888</v>
      </c>
      <c r="D316" s="36" t="s">
        <v>889</v>
      </c>
      <c r="E316" s="37" t="s">
        <v>28</v>
      </c>
      <c r="F316" s="55"/>
      <c r="G316" s="10"/>
      <c r="H316" s="10"/>
      <c r="I316" s="2">
        <f>IF(FIND("W",CONCATENATE($A316,"                                                                                                                         W"))&lt;20,1,0)</f>
        <v>1</v>
      </c>
      <c r="J316" s="2">
        <f>IF(FIND("P",CONCATENATE($A316,"                                                                                                     P"))&lt;20,1,0)</f>
        <v>0</v>
      </c>
      <c r="K316" s="2">
        <f>IF(FIND("O",CONCATENATE($A316,"                                                                                                               O"))&lt;20,1,0)</f>
        <v>0</v>
      </c>
      <c r="L316" s="2">
        <f>IF(I316+J316+K316&gt;0,1,0)</f>
        <v>1</v>
      </c>
      <c r="M316" s="2">
        <f>IF(J316+I316=2,1,0)</f>
        <v>0</v>
      </c>
      <c r="P316" s="2"/>
      <c r="S316" s="2"/>
    </row>
    <row r="317" spans="1:19" x14ac:dyDescent="0.25">
      <c r="A317" s="41" t="s">
        <v>924</v>
      </c>
      <c r="B317" s="42" t="s">
        <v>1445</v>
      </c>
      <c r="C317" s="43" t="s">
        <v>1446</v>
      </c>
      <c r="D317" s="43" t="s">
        <v>1447</v>
      </c>
      <c r="E317" s="42" t="s">
        <v>1448</v>
      </c>
      <c r="F317" s="43">
        <v>440069</v>
      </c>
      <c r="G317" s="10"/>
      <c r="H317" s="10"/>
      <c r="I317" s="2">
        <f>IF(FIND("W",CONCATENATE($A317,"                                                                                                                         W"))&lt;20,1,0)</f>
        <v>1</v>
      </c>
      <c r="J317" s="2">
        <f>IF(FIND("P",CONCATENATE($A317,"                                                                                                     P"))&lt;20,1,0)</f>
        <v>1</v>
      </c>
      <c r="K317" s="2">
        <f>IF(FIND("O",CONCATENATE($A317,"                                                                                                               O"))&lt;20,1,0)</f>
        <v>0</v>
      </c>
      <c r="L317" s="2">
        <f>IF(I317+J317+K317&gt;0,1,0)</f>
        <v>1</v>
      </c>
      <c r="M317" s="2">
        <f>IF(J317+I317=2,1,0)</f>
        <v>1</v>
      </c>
      <c r="P317" s="2"/>
      <c r="S317" s="2"/>
    </row>
    <row r="318" spans="1:19" ht="30" x14ac:dyDescent="0.25">
      <c r="A318" s="41" t="s">
        <v>1</v>
      </c>
      <c r="B318" s="42" t="s">
        <v>1931</v>
      </c>
      <c r="C318" s="43" t="s">
        <v>1932</v>
      </c>
      <c r="D318" s="43" t="s">
        <v>1933</v>
      </c>
      <c r="E318" s="42" t="s">
        <v>1930</v>
      </c>
      <c r="F318" s="43">
        <v>440526</v>
      </c>
      <c r="G318" s="10"/>
      <c r="H318" s="10"/>
      <c r="I318" s="2">
        <f>IF(FIND("W",CONCATENATE($A318,"                                                                                                                         W"))&lt;20,1,0)</f>
        <v>0</v>
      </c>
      <c r="J318" s="2">
        <f>IF(FIND("P",CONCATENATE($A318,"                                                                                                     P"))&lt;20,1,0)</f>
        <v>1</v>
      </c>
      <c r="K318" s="2">
        <f>IF(FIND("O",CONCATENATE($A318,"                                                                                                               O"))&lt;20,1,0)</f>
        <v>0</v>
      </c>
      <c r="L318" s="2">
        <f>IF(I318+J318+K318&gt;0,1,0)</f>
        <v>1</v>
      </c>
      <c r="M318" s="2">
        <f>IF(J318+I318=2,1,0)</f>
        <v>0</v>
      </c>
      <c r="P318" s="2"/>
      <c r="S318" s="2"/>
    </row>
    <row r="319" spans="1:19" x14ac:dyDescent="0.25">
      <c r="A319" s="41" t="s">
        <v>1</v>
      </c>
      <c r="B319" s="42" t="s">
        <v>1441</v>
      </c>
      <c r="C319" s="43">
        <v>1872</v>
      </c>
      <c r="D319" s="43">
        <v>1961</v>
      </c>
      <c r="E319" s="42" t="s">
        <v>1442</v>
      </c>
      <c r="F319" s="43">
        <v>440067</v>
      </c>
      <c r="G319" s="10"/>
      <c r="H319" s="10"/>
      <c r="I319" s="2">
        <f>IF(FIND("W",CONCATENATE($A319,"                                                                                                                         W"))&lt;20,1,0)</f>
        <v>0</v>
      </c>
      <c r="J319" s="2">
        <f>IF(FIND("P",CONCATENATE($A319,"                                                                                                     P"))&lt;20,1,0)</f>
        <v>1</v>
      </c>
      <c r="K319" s="2">
        <f>IF(FIND("O",CONCATENATE($A319,"                                                                                                               O"))&lt;20,1,0)</f>
        <v>0</v>
      </c>
      <c r="L319" s="2">
        <f>IF(I319+J319+K319&gt;0,1,0)</f>
        <v>1</v>
      </c>
      <c r="M319" s="2">
        <f>IF(J319+I319=2,1,0)</f>
        <v>0</v>
      </c>
      <c r="P319" s="2"/>
      <c r="S319" s="2"/>
    </row>
    <row r="320" spans="1:19" ht="30" x14ac:dyDescent="0.25">
      <c r="A320" s="41" t="s">
        <v>1</v>
      </c>
      <c r="B320" s="42" t="s">
        <v>1927</v>
      </c>
      <c r="C320" s="45" t="s">
        <v>1928</v>
      </c>
      <c r="D320" s="45" t="s">
        <v>1929</v>
      </c>
      <c r="E320" s="42" t="s">
        <v>1930</v>
      </c>
      <c r="F320" s="43">
        <v>440525</v>
      </c>
      <c r="G320" s="10"/>
      <c r="H320" s="10"/>
      <c r="I320" s="2">
        <f>IF(FIND("W",CONCATENATE($A320,"                                                                                                                         W"))&lt;20,1,0)</f>
        <v>0</v>
      </c>
      <c r="J320" s="2">
        <f>IF(FIND("P",CONCATENATE($A320,"                                                                                                     P"))&lt;20,1,0)</f>
        <v>1</v>
      </c>
      <c r="K320" s="2">
        <f>IF(FIND("O",CONCATENATE($A320,"                                                                                                               O"))&lt;20,1,0)</f>
        <v>0</v>
      </c>
      <c r="L320" s="2">
        <f>IF(I320+J320+K320&gt;0,1,0)</f>
        <v>1</v>
      </c>
      <c r="M320" s="2">
        <f>IF(J320+I320=2,1,0)</f>
        <v>0</v>
      </c>
      <c r="P320" s="2"/>
      <c r="S320" s="2"/>
    </row>
    <row r="321" spans="1:19" ht="30" x14ac:dyDescent="0.25">
      <c r="A321" s="41" t="s">
        <v>813</v>
      </c>
      <c r="B321" s="42" t="s">
        <v>1934</v>
      </c>
      <c r="C321" s="43"/>
      <c r="D321" s="43"/>
      <c r="E321" s="42" t="s">
        <v>1930</v>
      </c>
      <c r="F321" s="43">
        <v>440527</v>
      </c>
      <c r="G321" s="10"/>
      <c r="H321" s="10"/>
      <c r="I321" s="2">
        <f>IF(FIND("W",CONCATENATE($A321,"                                                                                                                         W"))&lt;20,1,0)</f>
        <v>0</v>
      </c>
      <c r="J321" s="2">
        <f>IF(FIND("P",CONCATENATE($A321,"                                                                                                     P"))&lt;20,1,0)</f>
        <v>0</v>
      </c>
      <c r="K321" s="2">
        <f>IF(FIND("O",CONCATENATE($A321,"                                                                                                               O"))&lt;20,1,0)</f>
        <v>0</v>
      </c>
      <c r="L321" s="2">
        <f>IF(I321+J321+K321&gt;0,1,0)</f>
        <v>0</v>
      </c>
      <c r="M321" s="2">
        <f>IF(J321+I321=2,1,0)</f>
        <v>0</v>
      </c>
      <c r="P321" s="2"/>
      <c r="S321" s="2"/>
    </row>
    <row r="322" spans="1:19" x14ac:dyDescent="0.25">
      <c r="A322" s="41" t="s">
        <v>813</v>
      </c>
      <c r="B322" s="42" t="s">
        <v>1950</v>
      </c>
      <c r="C322" s="43"/>
      <c r="D322" s="43"/>
      <c r="E322" s="42"/>
      <c r="F322" s="43">
        <v>440538</v>
      </c>
      <c r="G322" s="10"/>
      <c r="H322" s="10"/>
      <c r="I322" s="2">
        <f>IF(FIND("W",CONCATENATE($A322,"                                                                                                                         W"))&lt;20,1,0)</f>
        <v>0</v>
      </c>
      <c r="J322" s="2">
        <f>IF(FIND("P",CONCATENATE($A322,"                                                                                                     P"))&lt;20,1,0)</f>
        <v>0</v>
      </c>
      <c r="K322" s="2">
        <f>IF(FIND("O",CONCATENATE($A322,"                                                                                                               O"))&lt;20,1,0)</f>
        <v>0</v>
      </c>
      <c r="L322" s="2">
        <f>IF(I322+J322+K322&gt;0,1,0)</f>
        <v>0</v>
      </c>
      <c r="M322" s="2">
        <f>IF(J322+I322=2,1,0)</f>
        <v>0</v>
      </c>
      <c r="P322" s="2"/>
      <c r="S322" s="2"/>
    </row>
    <row r="323" spans="1:19" x14ac:dyDescent="0.25">
      <c r="A323" s="41" t="s">
        <v>1</v>
      </c>
      <c r="B323" s="42" t="s">
        <v>1951</v>
      </c>
      <c r="C323" s="43">
        <v>1916</v>
      </c>
      <c r="D323" s="43">
        <v>1945</v>
      </c>
      <c r="E323" s="42"/>
      <c r="F323" s="43">
        <v>440539</v>
      </c>
      <c r="G323" s="10"/>
      <c r="H323" s="10"/>
      <c r="I323" s="2">
        <f>IF(FIND("W",CONCATENATE($A323,"                                                                                                                         W"))&lt;20,1,0)</f>
        <v>0</v>
      </c>
      <c r="J323" s="2">
        <f>IF(FIND("P",CONCATENATE($A323,"                                                                                                     P"))&lt;20,1,0)</f>
        <v>1</v>
      </c>
      <c r="K323" s="2">
        <f>IF(FIND("O",CONCATENATE($A323,"                                                                                                               O"))&lt;20,1,0)</f>
        <v>0</v>
      </c>
      <c r="L323" s="2">
        <f>IF(I323+J323+K323&gt;0,1,0)</f>
        <v>1</v>
      </c>
      <c r="M323" s="2">
        <f>IF(J323+I323=2,1,0)</f>
        <v>0</v>
      </c>
      <c r="P323" s="2"/>
      <c r="S323" s="2"/>
    </row>
    <row r="324" spans="1:19" x14ac:dyDescent="0.25">
      <c r="A324" s="41" t="s">
        <v>1</v>
      </c>
      <c r="B324" s="42" t="s">
        <v>1443</v>
      </c>
      <c r="C324" s="43">
        <v>1876</v>
      </c>
      <c r="D324" s="43">
        <v>1961</v>
      </c>
      <c r="E324" s="42" t="s">
        <v>1444</v>
      </c>
      <c r="F324" s="43">
        <v>440068</v>
      </c>
      <c r="G324" s="10"/>
      <c r="H324" s="10"/>
      <c r="I324" s="2">
        <f>IF(FIND("W",CONCATENATE($A324,"                                                                                                                         W"))&lt;20,1,0)</f>
        <v>0</v>
      </c>
      <c r="J324" s="2">
        <f>IF(FIND("P",CONCATENATE($A324,"                                                                                                     P"))&lt;20,1,0)</f>
        <v>1</v>
      </c>
      <c r="K324" s="2">
        <f>IF(FIND("O",CONCATENATE($A324,"                                                                                                               O"))&lt;20,1,0)</f>
        <v>0</v>
      </c>
      <c r="L324" s="2">
        <f>IF(I324+J324+K324&gt;0,1,0)</f>
        <v>1</v>
      </c>
      <c r="M324" s="2">
        <f>IF(J324+I324=2,1,0)</f>
        <v>0</v>
      </c>
      <c r="P324" s="2"/>
      <c r="S324" s="2"/>
    </row>
    <row r="325" spans="1:19" x14ac:dyDescent="0.25">
      <c r="A325" s="41" t="s">
        <v>924</v>
      </c>
      <c r="B325" s="42" t="s">
        <v>1449</v>
      </c>
      <c r="C325" s="43" t="s">
        <v>1450</v>
      </c>
      <c r="D325" s="43" t="s">
        <v>1451</v>
      </c>
      <c r="E325" s="42" t="s">
        <v>1448</v>
      </c>
      <c r="F325" s="43">
        <v>440070</v>
      </c>
      <c r="G325" s="10"/>
      <c r="H325" s="10"/>
      <c r="I325" s="2">
        <f>IF(FIND("W",CONCATENATE($A325,"                                                                                                                         W"))&lt;20,1,0)</f>
        <v>1</v>
      </c>
      <c r="J325" s="2">
        <f>IF(FIND("P",CONCATENATE($A325,"                                                                                                     P"))&lt;20,1,0)</f>
        <v>1</v>
      </c>
      <c r="K325" s="2">
        <f>IF(FIND("O",CONCATENATE($A325,"                                                                                                               O"))&lt;20,1,0)</f>
        <v>0</v>
      </c>
      <c r="L325" s="2">
        <f>IF(I325+J325+K325&gt;0,1,0)</f>
        <v>1</v>
      </c>
      <c r="M325" s="2">
        <f>IF(J325+I325=2,1,0)</f>
        <v>1</v>
      </c>
      <c r="P325" s="2"/>
      <c r="S325" s="2"/>
    </row>
    <row r="326" spans="1:19" x14ac:dyDescent="0.25">
      <c r="A326" s="41" t="s">
        <v>1</v>
      </c>
      <c r="B326" s="42" t="s">
        <v>1452</v>
      </c>
      <c r="C326" s="43">
        <v>1902</v>
      </c>
      <c r="D326" s="43">
        <v>1976</v>
      </c>
      <c r="E326" s="42" t="s">
        <v>1453</v>
      </c>
      <c r="F326" s="43">
        <v>440071</v>
      </c>
      <c r="G326" s="10"/>
      <c r="H326" s="10"/>
      <c r="I326" s="2">
        <f>IF(FIND("W",CONCATENATE($A326,"                                                                                                                         W"))&lt;20,1,0)</f>
        <v>0</v>
      </c>
      <c r="J326" s="2">
        <f>IF(FIND("P",CONCATENATE($A326,"                                                                                                     P"))&lt;20,1,0)</f>
        <v>1</v>
      </c>
      <c r="K326" s="2">
        <f>IF(FIND("O",CONCATENATE($A326,"                                                                                                               O"))&lt;20,1,0)</f>
        <v>0</v>
      </c>
      <c r="L326" s="2">
        <f>IF(I326+J326+K326&gt;0,1,0)</f>
        <v>1</v>
      </c>
      <c r="M326" s="2">
        <f>IF(J326+I326=2,1,0)</f>
        <v>0</v>
      </c>
      <c r="P326" s="2"/>
      <c r="S326" s="2"/>
    </row>
    <row r="327" spans="1:19" x14ac:dyDescent="0.25">
      <c r="A327" s="41" t="s">
        <v>924</v>
      </c>
      <c r="B327" s="42" t="s">
        <v>2231</v>
      </c>
      <c r="C327" s="43" t="s">
        <v>2232</v>
      </c>
      <c r="D327" s="43" t="s">
        <v>2233</v>
      </c>
      <c r="E327" s="42" t="s">
        <v>813</v>
      </c>
      <c r="F327" s="43">
        <v>440826</v>
      </c>
      <c r="G327" s="10"/>
      <c r="H327" s="10"/>
      <c r="I327" s="2">
        <f>IF(FIND("W",CONCATENATE($A327,"                                                                                                                         W"))&lt;20,1,0)</f>
        <v>1</v>
      </c>
      <c r="J327" s="2">
        <f>IF(FIND("P",CONCATENATE($A327,"                                                                                                     P"))&lt;20,1,0)</f>
        <v>1</v>
      </c>
      <c r="K327" s="2">
        <f>IF(FIND("O",CONCATENATE($A327,"                                                                                                               O"))&lt;20,1,0)</f>
        <v>0</v>
      </c>
      <c r="L327" s="2">
        <f>IF(I327+J327+K327&gt;0,1,0)</f>
        <v>1</v>
      </c>
      <c r="M327" s="2">
        <f>IF(J327+I327=2,1,0)</f>
        <v>1</v>
      </c>
      <c r="P327" s="2"/>
      <c r="S327" s="2"/>
    </row>
    <row r="328" spans="1:19" x14ac:dyDescent="0.25">
      <c r="A328" s="36" t="s">
        <v>6</v>
      </c>
      <c r="B328" s="37" t="s">
        <v>599</v>
      </c>
      <c r="C328" s="36" t="s">
        <v>890</v>
      </c>
      <c r="D328" s="36" t="s">
        <v>832</v>
      </c>
      <c r="E328" s="37" t="s">
        <v>28</v>
      </c>
      <c r="F328" s="55"/>
      <c r="G328" s="10"/>
      <c r="H328" s="10"/>
      <c r="I328" s="2">
        <f>IF(FIND("W",CONCATENATE($A328,"                                                                                                                         W"))&lt;20,1,0)</f>
        <v>1</v>
      </c>
      <c r="J328" s="2">
        <f>IF(FIND("P",CONCATENATE($A328,"                                                                                                     P"))&lt;20,1,0)</f>
        <v>0</v>
      </c>
      <c r="K328" s="2">
        <f>IF(FIND("O",CONCATENATE($A328,"                                                                                                               O"))&lt;20,1,0)</f>
        <v>0</v>
      </c>
      <c r="L328" s="2">
        <f>IF(I328+J328+K328&gt;0,1,0)</f>
        <v>1</v>
      </c>
      <c r="M328" s="2">
        <f>IF(J328+I328=2,1,0)</f>
        <v>0</v>
      </c>
      <c r="P328" s="2"/>
      <c r="S328" s="2"/>
    </row>
    <row r="329" spans="1:19" x14ac:dyDescent="0.25">
      <c r="A329" s="36" t="s">
        <v>6</v>
      </c>
      <c r="B329" s="37" t="s">
        <v>602</v>
      </c>
      <c r="C329" s="36" t="s">
        <v>851</v>
      </c>
      <c r="D329" s="36" t="s">
        <v>891</v>
      </c>
      <c r="E329" s="37" t="s">
        <v>28</v>
      </c>
      <c r="F329" s="55"/>
      <c r="G329" s="10"/>
      <c r="H329" s="10"/>
      <c r="I329" s="2">
        <f>IF(FIND("W",CONCATENATE($A329,"                                                                                                                         W"))&lt;20,1,0)</f>
        <v>1</v>
      </c>
      <c r="J329" s="2">
        <f>IF(FIND("P",CONCATENATE($A329,"                                                                                                     P"))&lt;20,1,0)</f>
        <v>0</v>
      </c>
      <c r="K329" s="2">
        <f>IF(FIND("O",CONCATENATE($A329,"                                                                                                               O"))&lt;20,1,0)</f>
        <v>0</v>
      </c>
      <c r="L329" s="2">
        <f>IF(I329+J329+K329&gt;0,1,0)</f>
        <v>1</v>
      </c>
      <c r="M329" s="2">
        <f>IF(J329+I329=2,1,0)</f>
        <v>0</v>
      </c>
      <c r="P329" s="2"/>
      <c r="S329" s="2"/>
    </row>
    <row r="330" spans="1:19" x14ac:dyDescent="0.25">
      <c r="A330" s="36" t="s">
        <v>6</v>
      </c>
      <c r="B330" s="37" t="s">
        <v>609</v>
      </c>
      <c r="C330" s="36" t="s">
        <v>894</v>
      </c>
      <c r="D330" s="36" t="s">
        <v>895</v>
      </c>
      <c r="E330" s="37" t="s">
        <v>28</v>
      </c>
      <c r="F330" s="55"/>
      <c r="G330" s="10"/>
      <c r="H330" s="10"/>
      <c r="I330" s="2">
        <f>IF(FIND("W",CONCATENATE($A330,"                                                                                                                         W"))&lt;20,1,0)</f>
        <v>1</v>
      </c>
      <c r="J330" s="2">
        <f>IF(FIND("P",CONCATENATE($A330,"                                                                                                     P"))&lt;20,1,0)</f>
        <v>0</v>
      </c>
      <c r="K330" s="2">
        <f>IF(FIND("O",CONCATENATE($A330,"                                                                                                               O"))&lt;20,1,0)</f>
        <v>0</v>
      </c>
      <c r="L330" s="2">
        <f>IF(I330+J330+K330&gt;0,1,0)</f>
        <v>1</v>
      </c>
      <c r="M330" s="2">
        <f>IF(J330+I330=2,1,0)</f>
        <v>0</v>
      </c>
      <c r="P330" s="2"/>
      <c r="S330" s="2"/>
    </row>
    <row r="331" spans="1:19" x14ac:dyDescent="0.25">
      <c r="A331" s="36" t="s">
        <v>6</v>
      </c>
      <c r="B331" s="37" t="s">
        <v>613</v>
      </c>
      <c r="C331" s="36" t="s">
        <v>140</v>
      </c>
      <c r="D331" s="36" t="s">
        <v>896</v>
      </c>
      <c r="E331" s="37" t="s">
        <v>28</v>
      </c>
      <c r="F331" s="55"/>
      <c r="G331" s="10"/>
      <c r="H331" s="10"/>
      <c r="I331" s="2">
        <f>IF(FIND("W",CONCATENATE($A331,"                                                                                                                         W"))&lt;20,1,0)</f>
        <v>1</v>
      </c>
      <c r="J331" s="2">
        <f>IF(FIND("P",CONCATENATE($A331,"                                                                                                     P"))&lt;20,1,0)</f>
        <v>0</v>
      </c>
      <c r="K331" s="2">
        <f>IF(FIND("O",CONCATENATE($A331,"                                                                                                               O"))&lt;20,1,0)</f>
        <v>0</v>
      </c>
      <c r="L331" s="2">
        <f>IF(I331+J331+K331&gt;0,1,0)</f>
        <v>1</v>
      </c>
      <c r="M331" s="2">
        <f>IF(J331+I331=2,1,0)</f>
        <v>0</v>
      </c>
      <c r="P331" s="2"/>
      <c r="S331" s="2"/>
    </row>
    <row r="332" spans="1:19" x14ac:dyDescent="0.25">
      <c r="A332" s="41" t="s">
        <v>1</v>
      </c>
      <c r="B332" s="42" t="s">
        <v>1705</v>
      </c>
      <c r="C332" s="43" t="s">
        <v>1706</v>
      </c>
      <c r="D332" s="43" t="s">
        <v>1707</v>
      </c>
      <c r="E332" s="42" t="s">
        <v>1708</v>
      </c>
      <c r="F332" s="43">
        <v>440360</v>
      </c>
      <c r="G332" s="10"/>
      <c r="H332" s="10"/>
      <c r="I332" s="2">
        <f>IF(FIND("W",CONCATENATE($A332,"                                                                                                                         W"))&lt;20,1,0)</f>
        <v>0</v>
      </c>
      <c r="J332" s="2">
        <f>IF(FIND("P",CONCATENATE($A332,"                                                                                                     P"))&lt;20,1,0)</f>
        <v>1</v>
      </c>
      <c r="K332" s="2">
        <f>IF(FIND("O",CONCATENATE($A332,"                                                                                                               O"))&lt;20,1,0)</f>
        <v>0</v>
      </c>
      <c r="L332" s="2">
        <f>IF(I332+J332+K332&gt;0,1,0)</f>
        <v>1</v>
      </c>
      <c r="M332" s="2">
        <f>IF(J332+I332=2,1,0)</f>
        <v>0</v>
      </c>
      <c r="P332" s="2"/>
      <c r="S332" s="2"/>
    </row>
    <row r="333" spans="1:19" x14ac:dyDescent="0.25">
      <c r="A333" s="41" t="s">
        <v>1</v>
      </c>
      <c r="B333" s="42" t="s">
        <v>1729</v>
      </c>
      <c r="C333" s="43">
        <v>1910</v>
      </c>
      <c r="D333" s="43">
        <v>2001</v>
      </c>
      <c r="E333" s="42" t="s">
        <v>1730</v>
      </c>
      <c r="F333" s="43">
        <v>440374</v>
      </c>
      <c r="G333" s="10"/>
      <c r="H333" s="10"/>
      <c r="I333" s="2">
        <f>IF(FIND("W",CONCATENATE($A333,"                                                                                                                         W"))&lt;20,1,0)</f>
        <v>0</v>
      </c>
      <c r="J333" s="2">
        <f>IF(FIND("P",CONCATENATE($A333,"                                                                                                     P"))&lt;20,1,0)</f>
        <v>1</v>
      </c>
      <c r="K333" s="2">
        <f>IF(FIND("O",CONCATENATE($A333,"                                                                                                               O"))&lt;20,1,0)</f>
        <v>0</v>
      </c>
      <c r="L333" s="2">
        <f>IF(I333+J333+K333&gt;0,1,0)</f>
        <v>1</v>
      </c>
      <c r="M333" s="2">
        <f>IF(J333+I333=2,1,0)</f>
        <v>0</v>
      </c>
      <c r="P333" s="2"/>
      <c r="S333" s="2"/>
    </row>
    <row r="334" spans="1:19" x14ac:dyDescent="0.25">
      <c r="A334" s="36" t="s">
        <v>6</v>
      </c>
      <c r="B334" s="37" t="s">
        <v>791</v>
      </c>
      <c r="C334" s="36" t="s">
        <v>905</v>
      </c>
      <c r="D334" s="36" t="s">
        <v>831</v>
      </c>
      <c r="E334" s="37" t="s">
        <v>28</v>
      </c>
      <c r="F334" s="55"/>
      <c r="G334" s="10"/>
      <c r="H334" s="10"/>
      <c r="I334" s="2">
        <f>IF(FIND("W",CONCATENATE($A334,"                                                                                                                         W"))&lt;20,1,0)</f>
        <v>1</v>
      </c>
      <c r="J334" s="2">
        <f>IF(FIND("P",CONCATENATE($A334,"                                                                                                     P"))&lt;20,1,0)</f>
        <v>0</v>
      </c>
      <c r="K334" s="2">
        <f>IF(FIND("O",CONCATENATE($A334,"                                                                                                               O"))&lt;20,1,0)</f>
        <v>0</v>
      </c>
      <c r="L334" s="2">
        <f>IF(I334+J334+K334&gt;0,1,0)</f>
        <v>1</v>
      </c>
      <c r="M334" s="2">
        <f>IF(J334+I334=2,1,0)</f>
        <v>0</v>
      </c>
      <c r="P334" s="2"/>
      <c r="S334" s="2"/>
    </row>
    <row r="335" spans="1:19" x14ac:dyDescent="0.25">
      <c r="A335" s="41" t="s">
        <v>924</v>
      </c>
      <c r="B335" s="42" t="s">
        <v>1701</v>
      </c>
      <c r="C335" s="43">
        <v>1868</v>
      </c>
      <c r="D335" s="43">
        <v>1925</v>
      </c>
      <c r="E335" s="42" t="s">
        <v>1702</v>
      </c>
      <c r="F335" s="43">
        <v>440358</v>
      </c>
      <c r="G335" s="10"/>
      <c r="H335" s="10"/>
      <c r="I335" s="2">
        <f>IF(FIND("W",CONCATENATE($A335,"                                                                                                                         W"))&lt;20,1,0)</f>
        <v>1</v>
      </c>
      <c r="J335" s="2">
        <f>IF(FIND("P",CONCATENATE($A335,"                                                                                                     P"))&lt;20,1,0)</f>
        <v>1</v>
      </c>
      <c r="K335" s="2">
        <f>IF(FIND("O",CONCATENATE($A335,"                                                                                                               O"))&lt;20,1,0)</f>
        <v>0</v>
      </c>
      <c r="L335" s="2">
        <f>IF(I335+J335+K335&gt;0,1,0)</f>
        <v>1</v>
      </c>
      <c r="M335" s="2">
        <f>IF(J335+I335=2,1,0)</f>
        <v>1</v>
      </c>
      <c r="P335" s="2"/>
      <c r="S335" s="2"/>
    </row>
    <row r="336" spans="1:19" x14ac:dyDescent="0.25">
      <c r="A336" s="41" t="s">
        <v>813</v>
      </c>
      <c r="B336" s="42" t="s">
        <v>1700</v>
      </c>
      <c r="C336" s="43"/>
      <c r="D336" s="43"/>
      <c r="E336" s="42"/>
      <c r="F336" s="43">
        <v>440356</v>
      </c>
      <c r="G336" s="10"/>
      <c r="H336" s="10"/>
      <c r="I336" s="2">
        <f>IF(FIND("W",CONCATENATE($A336,"                                                                                                                         W"))&lt;20,1,0)</f>
        <v>0</v>
      </c>
      <c r="J336" s="2">
        <f>IF(FIND("P",CONCATENATE($A336,"                                                                                                     P"))&lt;20,1,0)</f>
        <v>0</v>
      </c>
      <c r="K336" s="2">
        <f>IF(FIND("O",CONCATENATE($A336,"                                                                                                               O"))&lt;20,1,0)</f>
        <v>0</v>
      </c>
      <c r="L336" s="2">
        <f>IF(I336+J336+K336&gt;0,1,0)</f>
        <v>0</v>
      </c>
      <c r="M336" s="2">
        <f>IF(J336+I336=2,1,0)</f>
        <v>0</v>
      </c>
      <c r="P336" s="2"/>
      <c r="S336" s="2"/>
    </row>
    <row r="337" spans="1:19" x14ac:dyDescent="0.25">
      <c r="A337" s="41" t="s">
        <v>1</v>
      </c>
      <c r="B337" s="42" t="s">
        <v>1703</v>
      </c>
      <c r="C337" s="43">
        <v>1877</v>
      </c>
      <c r="D337" s="43">
        <v>1955</v>
      </c>
      <c r="E337" s="42" t="s">
        <v>1704</v>
      </c>
      <c r="F337" s="43">
        <v>440359</v>
      </c>
      <c r="G337" s="10"/>
      <c r="H337" s="10"/>
      <c r="I337" s="2">
        <f>IF(FIND("W",CONCATENATE($A337,"                                                                                                                         W"))&lt;20,1,0)</f>
        <v>0</v>
      </c>
      <c r="J337" s="2">
        <f>IF(FIND("P",CONCATENATE($A337,"                                                                                                     P"))&lt;20,1,0)</f>
        <v>1</v>
      </c>
      <c r="K337" s="2">
        <f>IF(FIND("O",CONCATENATE($A337,"                                                                                                               O"))&lt;20,1,0)</f>
        <v>0</v>
      </c>
      <c r="L337" s="2">
        <f>IF(I337+J337+K337&gt;0,1,0)</f>
        <v>1</v>
      </c>
      <c r="M337" s="2">
        <f>IF(J337+I337=2,1,0)</f>
        <v>0</v>
      </c>
      <c r="P337" s="2"/>
      <c r="S337" s="2"/>
    </row>
    <row r="338" spans="1:19" x14ac:dyDescent="0.25">
      <c r="A338" s="41" t="s">
        <v>1</v>
      </c>
      <c r="B338" s="42" t="s">
        <v>1731</v>
      </c>
      <c r="C338" s="43">
        <v>1901</v>
      </c>
      <c r="D338" s="43">
        <v>1942</v>
      </c>
      <c r="E338" s="42" t="s">
        <v>1732</v>
      </c>
      <c r="F338" s="43">
        <v>440375</v>
      </c>
      <c r="G338" s="10"/>
      <c r="H338" s="10"/>
      <c r="I338" s="2">
        <f>IF(FIND("W",CONCATENATE($A338,"                                                                                                                         W"))&lt;20,1,0)</f>
        <v>0</v>
      </c>
      <c r="J338" s="2">
        <f>IF(FIND("P",CONCATENATE($A338,"                                                                                                     P"))&lt;20,1,0)</f>
        <v>1</v>
      </c>
      <c r="K338" s="2">
        <f>IF(FIND("O",CONCATENATE($A338,"                                                                                                               O"))&lt;20,1,0)</f>
        <v>0</v>
      </c>
      <c r="L338" s="2">
        <f>IF(I338+J338+K338&gt;0,1,0)</f>
        <v>1</v>
      </c>
      <c r="M338" s="2">
        <f>IF(J338+I338=2,1,0)</f>
        <v>0</v>
      </c>
      <c r="P338" s="2"/>
      <c r="S338" s="2"/>
    </row>
    <row r="339" spans="1:19" ht="30" x14ac:dyDescent="0.25">
      <c r="A339" s="41" t="s">
        <v>924</v>
      </c>
      <c r="B339" s="42" t="s">
        <v>2020</v>
      </c>
      <c r="C339" s="43" t="s">
        <v>2021</v>
      </c>
      <c r="D339" s="43" t="s">
        <v>2022</v>
      </c>
      <c r="E339" s="42" t="s">
        <v>2017</v>
      </c>
      <c r="F339" s="43">
        <v>440649</v>
      </c>
      <c r="G339" s="10"/>
      <c r="H339" s="10"/>
      <c r="I339" s="2">
        <f>IF(FIND("W",CONCATENATE($A339,"                                                                                                                         W"))&lt;20,1,0)</f>
        <v>1</v>
      </c>
      <c r="J339" s="2">
        <f>IF(FIND("P",CONCATENATE($A339,"                                                                                                     P"))&lt;20,1,0)</f>
        <v>1</v>
      </c>
      <c r="K339" s="2">
        <f>IF(FIND("O",CONCATENATE($A339,"                                                                                                               O"))&lt;20,1,0)</f>
        <v>0</v>
      </c>
      <c r="L339" s="2">
        <f>IF(I339+J339+K339&gt;0,1,0)</f>
        <v>1</v>
      </c>
      <c r="M339" s="2">
        <f>IF(J339+I339=2,1,0)</f>
        <v>1</v>
      </c>
      <c r="P339" s="2"/>
      <c r="S339" s="2"/>
    </row>
    <row r="340" spans="1:19" ht="30" x14ac:dyDescent="0.25">
      <c r="A340" s="41" t="s">
        <v>924</v>
      </c>
      <c r="B340" s="42" t="s">
        <v>2570</v>
      </c>
      <c r="C340" s="43" t="s">
        <v>2030</v>
      </c>
      <c r="D340" s="43" t="s">
        <v>2031</v>
      </c>
      <c r="E340" s="42" t="s">
        <v>2017</v>
      </c>
      <c r="F340" s="43">
        <v>440655</v>
      </c>
      <c r="G340" s="10"/>
      <c r="H340" s="10"/>
      <c r="I340" s="2">
        <f>IF(FIND("W",CONCATENATE($A340,"                                                                                                                         W"))&lt;20,1,0)</f>
        <v>1</v>
      </c>
      <c r="J340" s="2">
        <f>IF(FIND("P",CONCATENATE($A340,"                                                                                                     P"))&lt;20,1,0)</f>
        <v>1</v>
      </c>
      <c r="K340" s="2">
        <f>IF(FIND("O",CONCATENATE($A340,"                                                                                                               O"))&lt;20,1,0)</f>
        <v>0</v>
      </c>
      <c r="L340" s="2">
        <f>IF(I340+J340+K340&gt;0,1,0)</f>
        <v>1</v>
      </c>
      <c r="M340" s="2">
        <f>IF(J340+I340=2,1,0)</f>
        <v>1</v>
      </c>
      <c r="P340" s="2"/>
      <c r="S340" s="2"/>
    </row>
    <row r="341" spans="1:19" ht="30" x14ac:dyDescent="0.25">
      <c r="A341" s="41" t="s">
        <v>924</v>
      </c>
      <c r="B341" s="42" t="s">
        <v>638</v>
      </c>
      <c r="C341" s="43" t="s">
        <v>2018</v>
      </c>
      <c r="D341" s="43" t="s">
        <v>2019</v>
      </c>
      <c r="E341" s="42" t="s">
        <v>2017</v>
      </c>
      <c r="F341" s="43">
        <v>440648</v>
      </c>
      <c r="G341" s="10"/>
      <c r="H341" s="10"/>
      <c r="I341" s="2">
        <f>IF(FIND("W",CONCATENATE($A341,"                                                                                                                         W"))&lt;20,1,0)</f>
        <v>1</v>
      </c>
      <c r="J341" s="2">
        <f>IF(FIND("P",CONCATENATE($A341,"                                                                                                     P"))&lt;20,1,0)</f>
        <v>1</v>
      </c>
      <c r="K341" s="2">
        <f>IF(FIND("O",CONCATENATE($A341,"                                                                                                               O"))&lt;20,1,0)</f>
        <v>0</v>
      </c>
      <c r="L341" s="2">
        <f>IF(I341+J341+K341&gt;0,1,0)</f>
        <v>1</v>
      </c>
      <c r="M341" s="2">
        <f>IF(J341+I341=2,1,0)</f>
        <v>1</v>
      </c>
      <c r="P341" s="2"/>
      <c r="S341" s="2"/>
    </row>
    <row r="342" spans="1:19" ht="30" x14ac:dyDescent="0.25">
      <c r="A342" s="41" t="s">
        <v>924</v>
      </c>
      <c r="B342" s="42" t="s">
        <v>2014</v>
      </c>
      <c r="C342" s="43" t="s">
        <v>2015</v>
      </c>
      <c r="D342" s="43" t="s">
        <v>2016</v>
      </c>
      <c r="E342" s="42" t="s">
        <v>2017</v>
      </c>
      <c r="F342" s="43">
        <v>440647</v>
      </c>
      <c r="G342" s="10"/>
      <c r="H342" s="10"/>
      <c r="I342" s="2">
        <f>IF(FIND("W",CONCATENATE($A342,"                                                                                                                         W"))&lt;20,1,0)</f>
        <v>1</v>
      </c>
      <c r="J342" s="2">
        <f>IF(FIND("P",CONCATENATE($A342,"                                                                                                     P"))&lt;20,1,0)</f>
        <v>1</v>
      </c>
      <c r="K342" s="2">
        <f>IF(FIND("O",CONCATENATE($A342,"                                                                                                               O"))&lt;20,1,0)</f>
        <v>0</v>
      </c>
      <c r="L342" s="2">
        <f>IF(I342+J342+K342&gt;0,1,0)</f>
        <v>1</v>
      </c>
      <c r="M342" s="2">
        <f>IF(J342+I342=2,1,0)</f>
        <v>1</v>
      </c>
      <c r="P342" s="2"/>
      <c r="S342" s="2"/>
    </row>
    <row r="343" spans="1:19" ht="30" x14ac:dyDescent="0.25">
      <c r="A343" s="41" t="s">
        <v>924</v>
      </c>
      <c r="B343" s="42" t="s">
        <v>2023</v>
      </c>
      <c r="C343" s="43" t="s">
        <v>2024</v>
      </c>
      <c r="D343" s="43" t="s">
        <v>2025</v>
      </c>
      <c r="E343" s="42" t="s">
        <v>2571</v>
      </c>
      <c r="F343" s="43">
        <v>440650</v>
      </c>
      <c r="G343" s="10"/>
      <c r="H343" s="10"/>
      <c r="I343" s="2">
        <f>IF(FIND("W",CONCATENATE($A343,"                                                                                                                         W"))&lt;20,1,0)</f>
        <v>1</v>
      </c>
      <c r="J343" s="2">
        <f>IF(FIND("P",CONCATENATE($A343,"                                                                                                     P"))&lt;20,1,0)</f>
        <v>1</v>
      </c>
      <c r="K343" s="2">
        <f>IF(FIND("O",CONCATENATE($A343,"                                                                                                               O"))&lt;20,1,0)</f>
        <v>0</v>
      </c>
      <c r="L343" s="2">
        <f>IF(I343+J343+K343&gt;0,1,0)</f>
        <v>1</v>
      </c>
      <c r="M343" s="2">
        <f>IF(J343+I343=2,1,0)</f>
        <v>1</v>
      </c>
      <c r="P343" s="2"/>
      <c r="S343" s="2"/>
    </row>
    <row r="344" spans="1:19" x14ac:dyDescent="0.25">
      <c r="A344" s="41" t="s">
        <v>1</v>
      </c>
      <c r="B344" s="42" t="s">
        <v>2026</v>
      </c>
      <c r="C344" s="43" t="s">
        <v>2027</v>
      </c>
      <c r="D344" s="43" t="s">
        <v>2028</v>
      </c>
      <c r="E344" s="42" t="s">
        <v>2029</v>
      </c>
      <c r="F344" s="43">
        <v>440651</v>
      </c>
      <c r="G344" s="10"/>
      <c r="H344" s="10"/>
      <c r="I344" s="2">
        <f>IF(FIND("W",CONCATENATE($A344,"                                                                                                                         W"))&lt;20,1,0)</f>
        <v>0</v>
      </c>
      <c r="J344" s="2">
        <f>IF(FIND("P",CONCATENATE($A344,"                                                                                                     P"))&lt;20,1,0)</f>
        <v>1</v>
      </c>
      <c r="K344" s="2">
        <f>IF(FIND("O",CONCATENATE($A344,"                                                                                                               O"))&lt;20,1,0)</f>
        <v>0</v>
      </c>
      <c r="L344" s="2">
        <f>IF(I344+J344+K344&gt;0,1,0)</f>
        <v>1</v>
      </c>
      <c r="M344" s="2">
        <f>IF(J344+I344=2,1,0)</f>
        <v>0</v>
      </c>
      <c r="P344" s="2"/>
      <c r="S344" s="2"/>
    </row>
    <row r="345" spans="1:19" x14ac:dyDescent="0.25">
      <c r="A345" s="41" t="s">
        <v>1</v>
      </c>
      <c r="B345" s="42" t="s">
        <v>1216</v>
      </c>
      <c r="C345" s="43" t="s">
        <v>1217</v>
      </c>
      <c r="D345" s="43" t="s">
        <v>1218</v>
      </c>
      <c r="E345" s="42" t="s">
        <v>1219</v>
      </c>
      <c r="F345" s="43">
        <v>439962</v>
      </c>
      <c r="G345" s="10"/>
      <c r="H345" s="10"/>
      <c r="I345" s="2">
        <f>IF(FIND("W",CONCATENATE($A345,"                                                                                                                         W"))&lt;20,1,0)</f>
        <v>0</v>
      </c>
      <c r="J345" s="2">
        <f>IF(FIND("P",CONCATENATE($A345,"                                                                                                     P"))&lt;20,1,0)</f>
        <v>1</v>
      </c>
      <c r="K345" s="2">
        <f>IF(FIND("O",CONCATENATE($A345,"                                                                                                               O"))&lt;20,1,0)</f>
        <v>0</v>
      </c>
      <c r="L345" s="2">
        <f>IF(I345+J345+K345&gt;0,1,0)</f>
        <v>1</v>
      </c>
      <c r="M345" s="2">
        <f>IF(J345+I345=2,1,0)</f>
        <v>0</v>
      </c>
      <c r="P345" s="2"/>
      <c r="S345" s="2"/>
    </row>
    <row r="346" spans="1:19" x14ac:dyDescent="0.25">
      <c r="A346" s="41" t="s">
        <v>1</v>
      </c>
      <c r="B346" s="42" t="s">
        <v>1220</v>
      </c>
      <c r="C346" s="43" t="s">
        <v>1221</v>
      </c>
      <c r="D346" s="43" t="s">
        <v>1222</v>
      </c>
      <c r="E346" s="42" t="s">
        <v>1223</v>
      </c>
      <c r="F346" s="43">
        <v>439963</v>
      </c>
      <c r="G346" s="10"/>
      <c r="H346" s="10"/>
      <c r="I346" s="2">
        <f>IF(FIND("W",CONCATENATE($A346,"                                                                                                                         W"))&lt;20,1,0)</f>
        <v>0</v>
      </c>
      <c r="J346" s="2">
        <f>IF(FIND("P",CONCATENATE($A346,"                                                                                                     P"))&lt;20,1,0)</f>
        <v>1</v>
      </c>
      <c r="K346" s="2">
        <f>IF(FIND("O",CONCATENATE($A346,"                                                                                                               O"))&lt;20,1,0)</f>
        <v>0</v>
      </c>
      <c r="L346" s="2">
        <f>IF(I346+J346+K346&gt;0,1,0)</f>
        <v>1</v>
      </c>
      <c r="M346" s="2">
        <f>IF(J346+I346=2,1,0)</f>
        <v>0</v>
      </c>
      <c r="P346" s="2"/>
      <c r="S346" s="2"/>
    </row>
    <row r="347" spans="1:19" x14ac:dyDescent="0.25">
      <c r="A347" s="41" t="s">
        <v>1</v>
      </c>
      <c r="B347" s="42" t="s">
        <v>1345</v>
      </c>
      <c r="C347" s="43">
        <v>1894</v>
      </c>
      <c r="D347" s="43">
        <v>1980</v>
      </c>
      <c r="E347" s="42" t="s">
        <v>1346</v>
      </c>
      <c r="F347" s="43">
        <v>440022</v>
      </c>
      <c r="G347" s="10"/>
      <c r="H347" s="10"/>
      <c r="I347" s="2">
        <f>IF(FIND("W",CONCATENATE($A347,"                                                                                                                         W"))&lt;20,1,0)</f>
        <v>0</v>
      </c>
      <c r="J347" s="2">
        <f>IF(FIND("P",CONCATENATE($A347,"                                                                                                     P"))&lt;20,1,0)</f>
        <v>1</v>
      </c>
      <c r="K347" s="2">
        <f>IF(FIND("O",CONCATENATE($A347,"                                                                                                               O"))&lt;20,1,0)</f>
        <v>0</v>
      </c>
      <c r="L347" s="2">
        <f>IF(I347+J347+K347&gt;0,1,0)</f>
        <v>1</v>
      </c>
      <c r="M347" s="2">
        <f>IF(J347+I347=2,1,0)</f>
        <v>0</v>
      </c>
      <c r="P347" s="2"/>
      <c r="S347" s="2"/>
    </row>
    <row r="348" spans="1:19" x14ac:dyDescent="0.25">
      <c r="A348" s="36" t="s">
        <v>6</v>
      </c>
      <c r="B348" s="37" t="s">
        <v>644</v>
      </c>
      <c r="C348" s="36" t="s">
        <v>850</v>
      </c>
      <c r="D348" s="36" t="s">
        <v>85</v>
      </c>
      <c r="E348" s="37" t="s">
        <v>28</v>
      </c>
      <c r="F348" s="55"/>
      <c r="G348" s="10"/>
      <c r="H348" s="10"/>
      <c r="I348" s="2">
        <f>IF(FIND("W",CONCATENATE($A348,"                                                                                                                         W"))&lt;20,1,0)</f>
        <v>1</v>
      </c>
      <c r="J348" s="2">
        <f>IF(FIND("P",CONCATENATE($A348,"                                                                                                     P"))&lt;20,1,0)</f>
        <v>0</v>
      </c>
      <c r="K348" s="2">
        <f>IF(FIND("O",CONCATENATE($A348,"                                                                                                               O"))&lt;20,1,0)</f>
        <v>0</v>
      </c>
      <c r="L348" s="2">
        <f>IF(I348+J348+K348&gt;0,1,0)</f>
        <v>1</v>
      </c>
      <c r="M348" s="2">
        <f>IF(J348+I348=2,1,0)</f>
        <v>0</v>
      </c>
      <c r="P348" s="2"/>
      <c r="S348" s="2"/>
    </row>
    <row r="349" spans="1:19" x14ac:dyDescent="0.25">
      <c r="A349" s="36" t="s">
        <v>6</v>
      </c>
      <c r="B349" s="37" t="s">
        <v>646</v>
      </c>
      <c r="C349" s="36" t="s">
        <v>28</v>
      </c>
      <c r="D349" s="36" t="s">
        <v>899</v>
      </c>
      <c r="E349" s="37" t="s">
        <v>28</v>
      </c>
      <c r="F349" s="55"/>
      <c r="G349" s="10"/>
      <c r="H349" s="10"/>
      <c r="I349" s="2">
        <f>IF(FIND("W",CONCATENATE($A349,"                                                                                                                         W"))&lt;20,1,0)</f>
        <v>1</v>
      </c>
      <c r="J349" s="2">
        <f>IF(FIND("P",CONCATENATE($A349,"                                                                                                     P"))&lt;20,1,0)</f>
        <v>0</v>
      </c>
      <c r="K349" s="2">
        <f>IF(FIND("O",CONCATENATE($A349,"                                                                                                               O"))&lt;20,1,0)</f>
        <v>0</v>
      </c>
      <c r="L349" s="2">
        <f>IF(I349+J349+K349&gt;0,1,0)</f>
        <v>1</v>
      </c>
      <c r="M349" s="2">
        <f>IF(J349+I349=2,1,0)</f>
        <v>0</v>
      </c>
      <c r="P349" s="2"/>
      <c r="S349" s="2"/>
    </row>
    <row r="350" spans="1:19" x14ac:dyDescent="0.25">
      <c r="A350" s="41" t="s">
        <v>1</v>
      </c>
      <c r="B350" s="42" t="s">
        <v>1343</v>
      </c>
      <c r="C350" s="43">
        <v>1896</v>
      </c>
      <c r="D350" s="43">
        <v>1976</v>
      </c>
      <c r="E350" s="42" t="s">
        <v>1344</v>
      </c>
      <c r="F350" s="43">
        <v>440021</v>
      </c>
      <c r="G350" s="10"/>
      <c r="H350" s="10"/>
      <c r="I350" s="2">
        <f>IF(FIND("W",CONCATENATE($A350,"                                                                                                                         W"))&lt;20,1,0)</f>
        <v>0</v>
      </c>
      <c r="J350" s="2">
        <f>IF(FIND("P",CONCATENATE($A350,"                                                                                                     P"))&lt;20,1,0)</f>
        <v>1</v>
      </c>
      <c r="K350" s="2">
        <f>IF(FIND("O",CONCATENATE($A350,"                                                                                                               O"))&lt;20,1,0)</f>
        <v>0</v>
      </c>
      <c r="L350" s="2">
        <f>IF(I350+J350+K350&gt;0,1,0)</f>
        <v>1</v>
      </c>
      <c r="M350" s="2">
        <f>IF(J350+I350=2,1,0)</f>
        <v>0</v>
      </c>
      <c r="P350" s="2"/>
      <c r="S350" s="2"/>
    </row>
    <row r="351" spans="1:19" x14ac:dyDescent="0.25">
      <c r="A351" s="36" t="s">
        <v>6</v>
      </c>
      <c r="B351" s="37" t="s">
        <v>649</v>
      </c>
      <c r="C351" s="36" t="s">
        <v>105</v>
      </c>
      <c r="D351" s="36" t="s">
        <v>862</v>
      </c>
      <c r="E351" s="37" t="s">
        <v>28</v>
      </c>
      <c r="F351" s="55"/>
      <c r="G351" s="10"/>
      <c r="H351" s="10"/>
      <c r="I351" s="2">
        <f>IF(FIND("W",CONCATENATE($A351,"                                                                                                                         W"))&lt;20,1,0)</f>
        <v>1</v>
      </c>
      <c r="J351" s="2">
        <f>IF(FIND("P",CONCATENATE($A351,"                                                                                                     P"))&lt;20,1,0)</f>
        <v>0</v>
      </c>
      <c r="K351" s="2">
        <f>IF(FIND("O",CONCATENATE($A351,"                                                                                                               O"))&lt;20,1,0)</f>
        <v>0</v>
      </c>
      <c r="L351" s="2">
        <f>IF(I351+J351+K351&gt;0,1,0)</f>
        <v>1</v>
      </c>
      <c r="M351" s="2">
        <f>IF(J351+I351=2,1,0)</f>
        <v>0</v>
      </c>
      <c r="P351" s="2"/>
      <c r="S351" s="2"/>
    </row>
    <row r="352" spans="1:19" x14ac:dyDescent="0.25">
      <c r="A352" s="41" t="s">
        <v>1</v>
      </c>
      <c r="B352" s="42" t="s">
        <v>1668</v>
      </c>
      <c r="C352" s="43">
        <v>1884</v>
      </c>
      <c r="D352" s="43">
        <v>1943</v>
      </c>
      <c r="E352" s="42" t="s">
        <v>1666</v>
      </c>
      <c r="F352" s="43">
        <v>440327</v>
      </c>
      <c r="G352" s="10"/>
      <c r="H352" s="10"/>
      <c r="I352" s="2">
        <f>IF(FIND("W",CONCATENATE($A352,"                                                                                                                         W"))&lt;20,1,0)</f>
        <v>0</v>
      </c>
      <c r="J352" s="2">
        <f>IF(FIND("P",CONCATENATE($A352,"                                                                                                     P"))&lt;20,1,0)</f>
        <v>1</v>
      </c>
      <c r="K352" s="2">
        <f>IF(FIND("O",CONCATENATE($A352,"                                                                                                               O"))&lt;20,1,0)</f>
        <v>0</v>
      </c>
      <c r="L352" s="2">
        <f>IF(I352+J352+K352&gt;0,1,0)</f>
        <v>1</v>
      </c>
      <c r="M352" s="2">
        <f>IF(J352+I352=2,1,0)</f>
        <v>0</v>
      </c>
      <c r="P352" s="2"/>
      <c r="S352" s="2"/>
    </row>
    <row r="353" spans="1:19" ht="30" x14ac:dyDescent="0.25">
      <c r="A353" s="41" t="s">
        <v>924</v>
      </c>
      <c r="B353" s="42" t="s">
        <v>1663</v>
      </c>
      <c r="C353" s="43" t="s">
        <v>897</v>
      </c>
      <c r="D353" s="45" t="s">
        <v>1664</v>
      </c>
      <c r="E353" s="42" t="s">
        <v>2594</v>
      </c>
      <c r="F353" s="43">
        <v>440322</v>
      </c>
      <c r="G353" s="10"/>
      <c r="H353" s="10"/>
      <c r="I353" s="2">
        <f>IF(FIND("W",CONCATENATE($A353,"                                                                                                                         W"))&lt;20,1,0)</f>
        <v>1</v>
      </c>
      <c r="J353" s="2">
        <f>IF(FIND("P",CONCATENATE($A353,"                                                                                                     P"))&lt;20,1,0)</f>
        <v>1</v>
      </c>
      <c r="K353" s="2">
        <f>IF(FIND("O",CONCATENATE($A353,"                                                                                                               O"))&lt;20,1,0)</f>
        <v>0</v>
      </c>
      <c r="L353" s="2">
        <f>IF(I353+J353+K353&gt;0,1,0)</f>
        <v>1</v>
      </c>
      <c r="M353" s="2">
        <f>IF(J353+I353=2,1,0)</f>
        <v>1</v>
      </c>
      <c r="P353" s="2"/>
      <c r="S353" s="2"/>
    </row>
    <row r="354" spans="1:19" x14ac:dyDescent="0.25">
      <c r="A354" s="41" t="s">
        <v>1</v>
      </c>
      <c r="B354" s="42" t="s">
        <v>1667</v>
      </c>
      <c r="C354" s="43">
        <v>1866</v>
      </c>
      <c r="D354" s="43">
        <v>1941</v>
      </c>
      <c r="E354" s="42" t="s">
        <v>1666</v>
      </c>
      <c r="F354" s="43">
        <v>440326</v>
      </c>
      <c r="G354" s="10"/>
      <c r="H354" s="10"/>
      <c r="I354" s="2">
        <f>IF(FIND("W",CONCATENATE($A354,"                                                                                                                         W"))&lt;20,1,0)</f>
        <v>0</v>
      </c>
      <c r="J354" s="2">
        <f>IF(FIND("P",CONCATENATE($A354,"                                                                                                     P"))&lt;20,1,0)</f>
        <v>1</v>
      </c>
      <c r="K354" s="2">
        <f>IF(FIND("O",CONCATENATE($A354,"                                                                                                               O"))&lt;20,1,0)</f>
        <v>0</v>
      </c>
      <c r="L354" s="2">
        <f>IF(I354+J354+K354&gt;0,1,0)</f>
        <v>1</v>
      </c>
      <c r="M354" s="2">
        <f>IF(J354+I354=2,1,0)</f>
        <v>0</v>
      </c>
      <c r="P354" s="2"/>
      <c r="S354" s="2"/>
    </row>
    <row r="355" spans="1:19" x14ac:dyDescent="0.25">
      <c r="A355" s="41" t="s">
        <v>1</v>
      </c>
      <c r="B355" s="42" t="s">
        <v>1665</v>
      </c>
      <c r="C355" s="43">
        <v>1852</v>
      </c>
      <c r="D355" s="43">
        <v>1938</v>
      </c>
      <c r="E355" s="42" t="s">
        <v>1666</v>
      </c>
      <c r="F355" s="43">
        <v>440324</v>
      </c>
      <c r="G355" s="10"/>
      <c r="H355" s="10"/>
      <c r="I355" s="2">
        <f>IF(FIND("W",CONCATENATE($A355,"                                                                                                                         W"))&lt;20,1,0)</f>
        <v>0</v>
      </c>
      <c r="J355" s="2">
        <f>IF(FIND("P",CONCATENATE($A355,"                                                                                                     P"))&lt;20,1,0)</f>
        <v>1</v>
      </c>
      <c r="K355" s="2">
        <f>IF(FIND("O",CONCATENATE($A355,"                                                                                                               O"))&lt;20,1,0)</f>
        <v>0</v>
      </c>
      <c r="L355" s="2">
        <f>IF(I355+J355+K355&gt;0,1,0)</f>
        <v>1</v>
      </c>
      <c r="M355" s="2">
        <f>IF(J355+I355=2,1,0)</f>
        <v>0</v>
      </c>
      <c r="P355" s="2"/>
      <c r="S355" s="2"/>
    </row>
    <row r="356" spans="1:19" x14ac:dyDescent="0.25">
      <c r="A356" s="41" t="s">
        <v>1</v>
      </c>
      <c r="B356" s="42" t="s">
        <v>2542</v>
      </c>
      <c r="C356" s="43" t="s">
        <v>2543</v>
      </c>
      <c r="D356" s="43" t="s">
        <v>2544</v>
      </c>
      <c r="E356" s="42" t="s">
        <v>2545</v>
      </c>
      <c r="F356" s="43">
        <v>440979</v>
      </c>
      <c r="G356" s="10"/>
      <c r="H356" s="10"/>
      <c r="I356" s="2">
        <f>IF(FIND("W",CONCATENATE($A356,"                                                                                                                         W"))&lt;20,1,0)</f>
        <v>0</v>
      </c>
      <c r="J356" s="2">
        <f>IF(FIND("P",CONCATENATE($A356,"                                                                                                     P"))&lt;20,1,0)</f>
        <v>1</v>
      </c>
      <c r="K356" s="2">
        <f>IF(FIND("O",CONCATENATE($A356,"                                                                                                               O"))&lt;20,1,0)</f>
        <v>0</v>
      </c>
      <c r="L356" s="2">
        <f>IF(I356+J356+K356&gt;0,1,0)</f>
        <v>1</v>
      </c>
      <c r="M356" s="2">
        <f>IF(J356+I356=2,1,0)</f>
        <v>0</v>
      </c>
      <c r="P356" s="2"/>
      <c r="S356" s="2"/>
    </row>
    <row r="357" spans="1:19" ht="30" x14ac:dyDescent="0.25">
      <c r="A357" s="41" t="s">
        <v>924</v>
      </c>
      <c r="B357" s="42" t="s">
        <v>1661</v>
      </c>
      <c r="C357" s="43" t="s">
        <v>898</v>
      </c>
      <c r="D357" s="43" t="s">
        <v>1662</v>
      </c>
      <c r="E357" s="42" t="s">
        <v>2593</v>
      </c>
      <c r="F357" s="43">
        <v>440321</v>
      </c>
      <c r="G357" s="10"/>
      <c r="H357" s="10"/>
      <c r="I357" s="2">
        <f>IF(FIND("W",CONCATENATE($A357,"                                                                                                                         W"))&lt;20,1,0)</f>
        <v>1</v>
      </c>
      <c r="J357" s="2">
        <f>IF(FIND("P",CONCATENATE($A357,"                                                                                                     P"))&lt;20,1,0)</f>
        <v>1</v>
      </c>
      <c r="K357" s="2">
        <f>IF(FIND("O",CONCATENATE($A357,"                                                                                                               O"))&lt;20,1,0)</f>
        <v>0</v>
      </c>
      <c r="L357" s="2">
        <f>IF(I357+J357+K357&gt;0,1,0)</f>
        <v>1</v>
      </c>
      <c r="M357" s="2">
        <f>IF(J357+I357=2,1,0)</f>
        <v>1</v>
      </c>
      <c r="P357" s="2"/>
      <c r="S357" s="2"/>
    </row>
    <row r="358" spans="1:19" x14ac:dyDescent="0.25">
      <c r="A358" s="36" t="s">
        <v>6</v>
      </c>
      <c r="B358" s="37" t="s">
        <v>658</v>
      </c>
      <c r="C358" s="36" t="s">
        <v>830</v>
      </c>
      <c r="D358" s="36" t="s">
        <v>831</v>
      </c>
      <c r="E358" s="37" t="s">
        <v>28</v>
      </c>
      <c r="F358" s="55"/>
      <c r="G358" s="10"/>
      <c r="H358" s="10"/>
      <c r="I358" s="2">
        <f>IF(FIND("W",CONCATENATE($A358,"                                                                                                                         W"))&lt;20,1,0)</f>
        <v>1</v>
      </c>
      <c r="J358" s="2">
        <f>IF(FIND("P",CONCATENATE($A358,"                                                                                                     P"))&lt;20,1,0)</f>
        <v>0</v>
      </c>
      <c r="K358" s="2">
        <f>IF(FIND("O",CONCATENATE($A358,"                                                                                                               O"))&lt;20,1,0)</f>
        <v>0</v>
      </c>
      <c r="L358" s="2">
        <f>IF(I358+J358+K358&gt;0,1,0)</f>
        <v>1</v>
      </c>
      <c r="M358" s="2">
        <f>IF(J358+I358=2,1,0)</f>
        <v>0</v>
      </c>
      <c r="P358" s="2"/>
      <c r="S358" s="2"/>
    </row>
    <row r="359" spans="1:19" x14ac:dyDescent="0.25">
      <c r="A359" s="36" t="s">
        <v>6</v>
      </c>
      <c r="B359" s="37" t="s">
        <v>670</v>
      </c>
      <c r="C359" s="36" t="s">
        <v>843</v>
      </c>
      <c r="D359" s="36" t="s">
        <v>862</v>
      </c>
      <c r="E359" s="37" t="s">
        <v>28</v>
      </c>
      <c r="F359" s="55"/>
      <c r="G359" s="10"/>
      <c r="H359" s="10"/>
      <c r="I359" s="2">
        <f>IF(FIND("W",CONCATENATE($A359,"                                                                                                                         W"))&lt;20,1,0)</f>
        <v>1</v>
      </c>
      <c r="J359" s="2">
        <f>IF(FIND("P",CONCATENATE($A359,"                                                                                                     P"))&lt;20,1,0)</f>
        <v>0</v>
      </c>
      <c r="K359" s="2">
        <f>IF(FIND("O",CONCATENATE($A359,"                                                                                                               O"))&lt;20,1,0)</f>
        <v>0</v>
      </c>
      <c r="L359" s="2">
        <f>IF(I359+J359+K359&gt;0,1,0)</f>
        <v>1</v>
      </c>
      <c r="M359" s="2">
        <f>IF(J359+I359=2,1,0)</f>
        <v>0</v>
      </c>
      <c r="P359" s="2"/>
      <c r="S359" s="2"/>
    </row>
    <row r="360" spans="1:19" x14ac:dyDescent="0.25">
      <c r="A360" s="41" t="s">
        <v>1</v>
      </c>
      <c r="B360" s="42" t="s">
        <v>2322</v>
      </c>
      <c r="C360" s="43">
        <v>1898</v>
      </c>
      <c r="D360" s="43">
        <v>1996</v>
      </c>
      <c r="E360" s="42" t="s">
        <v>2323</v>
      </c>
      <c r="F360" s="43">
        <v>440878</v>
      </c>
      <c r="G360" s="10"/>
      <c r="H360" s="10"/>
      <c r="I360" s="2">
        <f>IF(FIND("W",CONCATENATE($A360,"                                                                                                                         W"))&lt;20,1,0)</f>
        <v>0</v>
      </c>
      <c r="J360" s="2">
        <f>IF(FIND("P",CONCATENATE($A360,"                                                                                                     P"))&lt;20,1,0)</f>
        <v>1</v>
      </c>
      <c r="K360" s="2">
        <f>IF(FIND("O",CONCATENATE($A360,"                                                                                                               O"))&lt;20,1,0)</f>
        <v>0</v>
      </c>
      <c r="L360" s="2">
        <f>IF(I360+J360+K360&gt;0,1,0)</f>
        <v>1</v>
      </c>
      <c r="M360" s="2">
        <f>IF(J360+I360=2,1,0)</f>
        <v>0</v>
      </c>
      <c r="P360" s="2"/>
      <c r="S360" s="2"/>
    </row>
    <row r="361" spans="1:19" x14ac:dyDescent="0.25">
      <c r="A361" s="41" t="s">
        <v>1</v>
      </c>
      <c r="B361" s="42" t="s">
        <v>1390</v>
      </c>
      <c r="C361" s="43">
        <v>1906</v>
      </c>
      <c r="D361" s="43">
        <v>2003</v>
      </c>
      <c r="E361" s="42" t="s">
        <v>1391</v>
      </c>
      <c r="F361" s="43">
        <v>440045</v>
      </c>
      <c r="G361" s="10"/>
      <c r="H361" s="10"/>
      <c r="I361" s="2">
        <f>IF(FIND("W",CONCATENATE($A361,"                                                                                                                         W"))&lt;20,1,0)</f>
        <v>0</v>
      </c>
      <c r="J361" s="2">
        <f>IF(FIND("P",CONCATENATE($A361,"                                                                                                     P"))&lt;20,1,0)</f>
        <v>1</v>
      </c>
      <c r="K361" s="2">
        <f>IF(FIND("O",CONCATENATE($A361,"                                                                                                               O"))&lt;20,1,0)</f>
        <v>0</v>
      </c>
      <c r="L361" s="2">
        <f>IF(I361+J361+K361&gt;0,1,0)</f>
        <v>1</v>
      </c>
      <c r="M361" s="2">
        <f>IF(J361+I361=2,1,0)</f>
        <v>0</v>
      </c>
      <c r="P361" s="2"/>
      <c r="S361" s="2"/>
    </row>
    <row r="362" spans="1:19" x14ac:dyDescent="0.25">
      <c r="A362" s="41" t="s">
        <v>1</v>
      </c>
      <c r="B362" s="42" t="s">
        <v>1479</v>
      </c>
      <c r="C362" s="43">
        <v>1889</v>
      </c>
      <c r="D362" s="43">
        <v>1972</v>
      </c>
      <c r="E362" s="42" t="s">
        <v>1480</v>
      </c>
      <c r="F362" s="43">
        <v>440086</v>
      </c>
      <c r="G362" s="10"/>
      <c r="H362" s="10"/>
      <c r="I362" s="2">
        <f>IF(FIND("W",CONCATENATE($A362,"                                                                                                                         W"))&lt;20,1,0)</f>
        <v>0</v>
      </c>
      <c r="J362" s="2">
        <f>IF(FIND("P",CONCATENATE($A362,"                                                                                                     P"))&lt;20,1,0)</f>
        <v>1</v>
      </c>
      <c r="K362" s="2">
        <f>IF(FIND("O",CONCATENATE($A362,"                                                                                                               O"))&lt;20,1,0)</f>
        <v>0</v>
      </c>
      <c r="L362" s="2">
        <f>IF(I362+J362+K362&gt;0,1,0)</f>
        <v>1</v>
      </c>
      <c r="M362" s="2">
        <f>IF(J362+I362=2,1,0)</f>
        <v>0</v>
      </c>
      <c r="P362" s="2"/>
      <c r="S362" s="2"/>
    </row>
    <row r="363" spans="1:19" x14ac:dyDescent="0.25">
      <c r="A363" s="41" t="s">
        <v>1</v>
      </c>
      <c r="B363" s="42" t="s">
        <v>2326</v>
      </c>
      <c r="C363" s="43">
        <v>1910</v>
      </c>
      <c r="D363" s="43">
        <v>1985</v>
      </c>
      <c r="E363" s="42" t="s">
        <v>2327</v>
      </c>
      <c r="F363" s="43">
        <v>440880</v>
      </c>
      <c r="G363" s="10"/>
      <c r="H363" s="10"/>
      <c r="I363" s="2">
        <f>IF(FIND("W",CONCATENATE($A363,"                                                                                                                         W"))&lt;20,1,0)</f>
        <v>0</v>
      </c>
      <c r="J363" s="2">
        <f>IF(FIND("P",CONCATENATE($A363,"                                                                                                     P"))&lt;20,1,0)</f>
        <v>1</v>
      </c>
      <c r="K363" s="2">
        <f>IF(FIND("O",CONCATENATE($A363,"                                                                                                               O"))&lt;20,1,0)</f>
        <v>0</v>
      </c>
      <c r="L363" s="2">
        <f>IF(I363+J363+K363&gt;0,1,0)</f>
        <v>1</v>
      </c>
      <c r="M363" s="2">
        <f>IF(J363+I363=2,1,0)</f>
        <v>0</v>
      </c>
      <c r="P363" s="2"/>
      <c r="S363" s="2"/>
    </row>
    <row r="364" spans="1:19" x14ac:dyDescent="0.25">
      <c r="A364" s="41" t="s">
        <v>1</v>
      </c>
      <c r="B364" s="42" t="s">
        <v>1237</v>
      </c>
      <c r="C364" s="43">
        <v>1889</v>
      </c>
      <c r="D364" s="43">
        <v>1970</v>
      </c>
      <c r="E364" s="42" t="s">
        <v>1238</v>
      </c>
      <c r="F364" s="43">
        <v>439971</v>
      </c>
      <c r="G364" s="10"/>
      <c r="H364" s="10"/>
      <c r="I364" s="2">
        <f>IF(FIND("W",CONCATENATE($A364,"                                                                                                                         W"))&lt;20,1,0)</f>
        <v>0</v>
      </c>
      <c r="J364" s="2">
        <f>IF(FIND("P",CONCATENATE($A364,"                                                                                                     P"))&lt;20,1,0)</f>
        <v>1</v>
      </c>
      <c r="K364" s="2">
        <f>IF(FIND("O",CONCATENATE($A364,"                                                                                                               O"))&lt;20,1,0)</f>
        <v>0</v>
      </c>
      <c r="L364" s="2">
        <f>IF(I364+J364+K364&gt;0,1,0)</f>
        <v>1</v>
      </c>
      <c r="M364" s="2">
        <f>IF(J364+I364=2,1,0)</f>
        <v>0</v>
      </c>
      <c r="P364" s="2"/>
      <c r="S364" s="2"/>
    </row>
    <row r="365" spans="1:19" x14ac:dyDescent="0.25">
      <c r="A365" s="41" t="s">
        <v>1</v>
      </c>
      <c r="B365" s="42" t="s">
        <v>2085</v>
      </c>
      <c r="C365" s="43"/>
      <c r="D365" s="43"/>
      <c r="E365" s="42" t="s">
        <v>2086</v>
      </c>
      <c r="F365" s="43">
        <v>440677</v>
      </c>
      <c r="G365" s="10"/>
      <c r="H365" s="10"/>
      <c r="I365" s="2">
        <f>IF(FIND("W",CONCATENATE($A365,"                                                                                                                         W"))&lt;20,1,0)</f>
        <v>0</v>
      </c>
      <c r="J365" s="2">
        <f>IF(FIND("P",CONCATENATE($A365,"                                                                                                     P"))&lt;20,1,0)</f>
        <v>1</v>
      </c>
      <c r="K365" s="2">
        <f>IF(FIND("O",CONCATENATE($A365,"                                                                                                               O"))&lt;20,1,0)</f>
        <v>0</v>
      </c>
      <c r="L365" s="2">
        <f>IF(I365+J365+K365&gt;0,1,0)</f>
        <v>1</v>
      </c>
      <c r="M365" s="2">
        <f>IF(J365+I365=2,1,0)</f>
        <v>0</v>
      </c>
      <c r="P365" s="2"/>
      <c r="S365" s="2"/>
    </row>
    <row r="366" spans="1:19" x14ac:dyDescent="0.25">
      <c r="A366" s="41" t="s">
        <v>1</v>
      </c>
      <c r="B366" s="42" t="s">
        <v>1253</v>
      </c>
      <c r="C366" s="43" t="s">
        <v>1254</v>
      </c>
      <c r="D366" s="43" t="s">
        <v>1255</v>
      </c>
      <c r="E366" s="42" t="s">
        <v>1256</v>
      </c>
      <c r="F366" s="43">
        <v>439977</v>
      </c>
      <c r="G366" s="10"/>
      <c r="H366" s="10"/>
      <c r="I366" s="2">
        <f>IF(FIND("W",CONCATENATE($A366,"                                                                                                                         W"))&lt;20,1,0)</f>
        <v>0</v>
      </c>
      <c r="J366" s="2">
        <f>IF(FIND("P",CONCATENATE($A366,"                                                                                                     P"))&lt;20,1,0)</f>
        <v>1</v>
      </c>
      <c r="K366" s="2">
        <f>IF(FIND("O",CONCATENATE($A366,"                                                                                                               O"))&lt;20,1,0)</f>
        <v>0</v>
      </c>
      <c r="L366" s="2">
        <f>IF(I366+J366+K366&gt;0,1,0)</f>
        <v>1</v>
      </c>
      <c r="M366" s="2">
        <f>IF(J366+I366=2,1,0)</f>
        <v>0</v>
      </c>
      <c r="P366" s="2"/>
      <c r="S366" s="2"/>
    </row>
    <row r="367" spans="1:19" x14ac:dyDescent="0.25">
      <c r="A367" s="41" t="s">
        <v>1</v>
      </c>
      <c r="B367" s="42" t="s">
        <v>1047</v>
      </c>
      <c r="C367" s="43">
        <v>1901</v>
      </c>
      <c r="D367" s="43">
        <v>2001</v>
      </c>
      <c r="E367" s="42" t="s">
        <v>1048</v>
      </c>
      <c r="F367" s="43">
        <v>439886</v>
      </c>
      <c r="G367" s="10"/>
      <c r="H367" s="10"/>
      <c r="I367" s="2">
        <f>IF(FIND("W",CONCATENATE($A367,"                                                                                                                         W"))&lt;20,1,0)</f>
        <v>0</v>
      </c>
      <c r="J367" s="2">
        <f>IF(FIND("P",CONCATENATE($A367,"                                                                                                     P"))&lt;20,1,0)</f>
        <v>1</v>
      </c>
      <c r="K367" s="2">
        <f>IF(FIND("O",CONCATENATE($A367,"                                                                                                               O"))&lt;20,1,0)</f>
        <v>0</v>
      </c>
      <c r="L367" s="2">
        <f>IF(I367+J367+K367&gt;0,1,0)</f>
        <v>1</v>
      </c>
      <c r="M367" s="2">
        <f>IF(J367+I367=2,1,0)</f>
        <v>0</v>
      </c>
      <c r="P367" s="2"/>
      <c r="S367" s="2"/>
    </row>
    <row r="368" spans="1:19" ht="30" x14ac:dyDescent="0.25">
      <c r="A368" s="41" t="s">
        <v>924</v>
      </c>
      <c r="B368" s="42" t="s">
        <v>1481</v>
      </c>
      <c r="C368" s="43">
        <v>1880</v>
      </c>
      <c r="D368" s="43">
        <v>1930</v>
      </c>
      <c r="E368" s="42" t="s">
        <v>2572</v>
      </c>
      <c r="F368" s="43">
        <v>440087</v>
      </c>
      <c r="G368" s="10"/>
      <c r="H368" s="10"/>
      <c r="I368" s="2">
        <f>IF(FIND("W",CONCATENATE($A368,"                                                                                                                         W"))&lt;20,1,0)</f>
        <v>1</v>
      </c>
      <c r="J368" s="2">
        <f>IF(FIND("P",CONCATENATE($A368,"                                                                                                     P"))&lt;20,1,0)</f>
        <v>1</v>
      </c>
      <c r="K368" s="2">
        <f>IF(FIND("O",CONCATENATE($A368,"                                                                                                               O"))&lt;20,1,0)</f>
        <v>0</v>
      </c>
      <c r="L368" s="2">
        <f>IF(I368+J368+K368&gt;0,1,0)</f>
        <v>1</v>
      </c>
      <c r="M368" s="2">
        <f>IF(J368+I368=2,1,0)</f>
        <v>1</v>
      </c>
      <c r="P368" s="2"/>
      <c r="S368" s="2"/>
    </row>
    <row r="369" spans="1:19" x14ac:dyDescent="0.25">
      <c r="A369" s="41" t="s">
        <v>813</v>
      </c>
      <c r="B369" s="42" t="s">
        <v>1478</v>
      </c>
      <c r="C369" s="43"/>
      <c r="D369" s="43"/>
      <c r="E369" s="42"/>
      <c r="F369" s="43">
        <v>440085</v>
      </c>
      <c r="G369" s="10"/>
      <c r="H369" s="10"/>
      <c r="I369" s="2">
        <f>IF(FIND("W",CONCATENATE($A369,"                                                                                                                         W"))&lt;20,1,0)</f>
        <v>0</v>
      </c>
      <c r="J369" s="2">
        <f>IF(FIND("P",CONCATENATE($A369,"                                                                                                     P"))&lt;20,1,0)</f>
        <v>0</v>
      </c>
      <c r="K369" s="2">
        <f>IF(FIND("O",CONCATENATE($A369,"                                                                                                               O"))&lt;20,1,0)</f>
        <v>0</v>
      </c>
      <c r="L369" s="2">
        <f>IF(I369+J369+K369&gt;0,1,0)</f>
        <v>0</v>
      </c>
      <c r="M369" s="2">
        <f>IF(J369+I369=2,1,0)</f>
        <v>0</v>
      </c>
      <c r="P369" s="2"/>
      <c r="S369" s="2"/>
    </row>
    <row r="370" spans="1:19" x14ac:dyDescent="0.25">
      <c r="A370" s="41" t="s">
        <v>1</v>
      </c>
      <c r="B370" s="42" t="s">
        <v>1439</v>
      </c>
      <c r="C370" s="43">
        <v>1907</v>
      </c>
      <c r="D370" s="43">
        <v>1951</v>
      </c>
      <c r="E370" s="42" t="s">
        <v>1440</v>
      </c>
      <c r="F370" s="43">
        <v>440066</v>
      </c>
      <c r="G370" s="10"/>
      <c r="H370" s="10"/>
      <c r="I370" s="2">
        <f>IF(FIND("W",CONCATENATE($A370,"                                                                                                                         W"))&lt;20,1,0)</f>
        <v>0</v>
      </c>
      <c r="J370" s="2">
        <f>IF(FIND("P",CONCATENATE($A370,"                                                                                                     P"))&lt;20,1,0)</f>
        <v>1</v>
      </c>
      <c r="K370" s="2">
        <f>IF(FIND("O",CONCATENATE($A370,"                                                                                                               O"))&lt;20,1,0)</f>
        <v>0</v>
      </c>
      <c r="L370" s="2">
        <f>IF(I370+J370+K370&gt;0,1,0)</f>
        <v>1</v>
      </c>
      <c r="M370" s="2">
        <f>IF(J370+I370=2,1,0)</f>
        <v>0</v>
      </c>
      <c r="P370" s="2"/>
      <c r="S370" s="2"/>
    </row>
    <row r="371" spans="1:19" ht="30" x14ac:dyDescent="0.25">
      <c r="A371" s="41" t="s">
        <v>1</v>
      </c>
      <c r="B371" s="42" t="s">
        <v>1312</v>
      </c>
      <c r="C371" s="43" t="s">
        <v>1313</v>
      </c>
      <c r="D371" s="43" t="s">
        <v>1314</v>
      </c>
      <c r="E371" s="42" t="s">
        <v>1315</v>
      </c>
      <c r="F371" s="43">
        <v>440003</v>
      </c>
      <c r="G371" s="10"/>
      <c r="H371" s="10"/>
      <c r="I371" s="2">
        <f>IF(FIND("W",CONCATENATE($A371,"                                                                                                                         W"))&lt;20,1,0)</f>
        <v>0</v>
      </c>
      <c r="J371" s="2">
        <f>IF(FIND("P",CONCATENATE($A371,"                                                                                                     P"))&lt;20,1,0)</f>
        <v>1</v>
      </c>
      <c r="K371" s="2">
        <f>IF(FIND("O",CONCATENATE($A371,"                                                                                                               O"))&lt;20,1,0)</f>
        <v>0</v>
      </c>
      <c r="L371" s="2">
        <f>IF(I371+J371+K371&gt;0,1,0)</f>
        <v>1</v>
      </c>
      <c r="M371" s="2">
        <f>IF(J371+I371=2,1,0)</f>
        <v>0</v>
      </c>
      <c r="P371" s="2"/>
      <c r="S371" s="2"/>
    </row>
    <row r="372" spans="1:19" x14ac:dyDescent="0.25">
      <c r="A372" s="41" t="s">
        <v>1</v>
      </c>
      <c r="B372" s="42" t="s">
        <v>1210</v>
      </c>
      <c r="C372" s="43" t="s">
        <v>1211</v>
      </c>
      <c r="D372" s="43" t="s">
        <v>846</v>
      </c>
      <c r="E372" s="42" t="s">
        <v>1212</v>
      </c>
      <c r="F372" s="43">
        <v>439958</v>
      </c>
      <c r="G372" s="10"/>
      <c r="H372" s="10"/>
      <c r="I372" s="2">
        <f>IF(FIND("W",CONCATENATE($A372,"                                                                                                                         W"))&lt;20,1,0)</f>
        <v>0</v>
      </c>
      <c r="J372" s="2">
        <f>IF(FIND("P",CONCATENATE($A372,"                                                                                                     P"))&lt;20,1,0)</f>
        <v>1</v>
      </c>
      <c r="K372" s="2">
        <f>IF(FIND("O",CONCATENATE($A372,"                                                                                                               O"))&lt;20,1,0)</f>
        <v>0</v>
      </c>
      <c r="L372" s="2">
        <f>IF(I372+J372+K372&gt;0,1,0)</f>
        <v>1</v>
      </c>
      <c r="M372" s="2">
        <f>IF(J372+I372=2,1,0)</f>
        <v>0</v>
      </c>
      <c r="P372" s="2"/>
      <c r="S372" s="2"/>
    </row>
    <row r="373" spans="1:19" x14ac:dyDescent="0.25">
      <c r="A373" s="41" t="s">
        <v>1</v>
      </c>
      <c r="B373" s="42" t="s">
        <v>1213</v>
      </c>
      <c r="C373" s="43"/>
      <c r="D373" s="43"/>
      <c r="E373" s="42" t="s">
        <v>1212</v>
      </c>
      <c r="F373" s="43">
        <v>439959</v>
      </c>
      <c r="G373" s="10"/>
      <c r="H373" s="10"/>
      <c r="I373" s="2">
        <f>IF(FIND("W",CONCATENATE($A373,"                                                                                                                         W"))&lt;20,1,0)</f>
        <v>0</v>
      </c>
      <c r="J373" s="2">
        <f>IF(FIND("P",CONCATENATE($A373,"                                                                                                     P"))&lt;20,1,0)</f>
        <v>1</v>
      </c>
      <c r="K373" s="2">
        <f>IF(FIND("O",CONCATENATE($A373,"                                                                                                               O"))&lt;20,1,0)</f>
        <v>0</v>
      </c>
      <c r="L373" s="2">
        <f>IF(I373+J373+K373&gt;0,1,0)</f>
        <v>1</v>
      </c>
      <c r="M373" s="2">
        <f>IF(J373+I373=2,1,0)</f>
        <v>0</v>
      </c>
      <c r="P373" s="2"/>
      <c r="S373" s="2"/>
    </row>
    <row r="374" spans="1:19" x14ac:dyDescent="0.25">
      <c r="A374" s="41" t="s">
        <v>1</v>
      </c>
      <c r="B374" s="42" t="s">
        <v>1055</v>
      </c>
      <c r="C374" s="43" t="s">
        <v>1056</v>
      </c>
      <c r="D374" s="43" t="s">
        <v>1057</v>
      </c>
      <c r="E374" s="42" t="s">
        <v>1058</v>
      </c>
      <c r="F374" s="43">
        <v>439894</v>
      </c>
      <c r="G374" s="10"/>
      <c r="H374" s="10"/>
      <c r="I374" s="2">
        <f>IF(FIND("W",CONCATENATE($A374,"                                                                                                                         W"))&lt;20,1,0)</f>
        <v>0</v>
      </c>
      <c r="J374" s="2">
        <f>IF(FIND("P",CONCATENATE($A374,"                                                                                                     P"))&lt;20,1,0)</f>
        <v>1</v>
      </c>
      <c r="K374" s="2">
        <f>IF(FIND("O",CONCATENATE($A374,"                                                                                                               O"))&lt;20,1,0)</f>
        <v>0</v>
      </c>
      <c r="L374" s="2">
        <f>IF(I374+J374+K374&gt;0,1,0)</f>
        <v>1</v>
      </c>
      <c r="M374" s="2">
        <f>IF(J374+I374=2,1,0)</f>
        <v>0</v>
      </c>
      <c r="P374" s="2"/>
      <c r="S374" s="2"/>
    </row>
    <row r="375" spans="1:19" x14ac:dyDescent="0.25">
      <c r="A375" s="41" t="s">
        <v>1</v>
      </c>
      <c r="B375" s="42" t="s">
        <v>1431</v>
      </c>
      <c r="C375" s="43">
        <v>1913</v>
      </c>
      <c r="D375" s="43">
        <v>2000</v>
      </c>
      <c r="E375" s="42" t="s">
        <v>1432</v>
      </c>
      <c r="F375" s="43">
        <v>440062</v>
      </c>
      <c r="G375" s="10"/>
      <c r="H375" s="10"/>
      <c r="I375" s="2">
        <f>IF(FIND("W",CONCATENATE($A375,"                                                                                                                         W"))&lt;20,1,0)</f>
        <v>0</v>
      </c>
      <c r="J375" s="2">
        <f>IF(FIND("P",CONCATENATE($A375,"                                                                                                     P"))&lt;20,1,0)</f>
        <v>1</v>
      </c>
      <c r="K375" s="2">
        <f>IF(FIND("O",CONCATENATE($A375,"                                                                                                               O"))&lt;20,1,0)</f>
        <v>0</v>
      </c>
      <c r="L375" s="2">
        <f>IF(I375+J375+K375&gt;0,1,0)</f>
        <v>1</v>
      </c>
      <c r="M375" s="2">
        <f>IF(J375+I375=2,1,0)</f>
        <v>0</v>
      </c>
      <c r="P375" s="2"/>
      <c r="S375" s="2"/>
    </row>
    <row r="376" spans="1:19" x14ac:dyDescent="0.25">
      <c r="A376" s="41" t="s">
        <v>1</v>
      </c>
      <c r="B376" s="42" t="s">
        <v>1749</v>
      </c>
      <c r="C376" s="43" t="s">
        <v>1750</v>
      </c>
      <c r="D376" s="43" t="s">
        <v>1751</v>
      </c>
      <c r="E376" s="42" t="s">
        <v>1752</v>
      </c>
      <c r="F376" s="43">
        <v>440382</v>
      </c>
      <c r="G376" s="10"/>
      <c r="H376" s="10"/>
      <c r="I376" s="2">
        <f>IF(FIND("W",CONCATENATE($A376,"                                                                                                                         W"))&lt;20,1,0)</f>
        <v>0</v>
      </c>
      <c r="J376" s="2">
        <f>IF(FIND("P",CONCATENATE($A376,"                                                                                                     P"))&lt;20,1,0)</f>
        <v>1</v>
      </c>
      <c r="K376" s="2">
        <f>IF(FIND("O",CONCATENATE($A376,"                                                                                                               O"))&lt;20,1,0)</f>
        <v>0</v>
      </c>
      <c r="L376" s="2">
        <f>IF(I376+J376+K376&gt;0,1,0)</f>
        <v>1</v>
      </c>
      <c r="M376" s="2">
        <f>IF(J376+I376=2,1,0)</f>
        <v>0</v>
      </c>
      <c r="P376" s="2"/>
      <c r="S376" s="2"/>
    </row>
    <row r="377" spans="1:19" x14ac:dyDescent="0.25">
      <c r="A377" s="41" t="s">
        <v>1</v>
      </c>
      <c r="B377" s="42" t="s">
        <v>2126</v>
      </c>
      <c r="C377" s="43">
        <v>1898</v>
      </c>
      <c r="D377" s="43">
        <v>1975</v>
      </c>
      <c r="E377" s="42" t="s">
        <v>2127</v>
      </c>
      <c r="F377" s="43">
        <v>440712</v>
      </c>
      <c r="G377" s="10"/>
      <c r="H377" s="10"/>
      <c r="I377" s="2">
        <f>IF(FIND("W",CONCATENATE($A377,"                                                                                                                         W"))&lt;20,1,0)</f>
        <v>0</v>
      </c>
      <c r="J377" s="2">
        <f>IF(FIND("P",CONCATENATE($A377,"                                                                                                     P"))&lt;20,1,0)</f>
        <v>1</v>
      </c>
      <c r="K377" s="2">
        <f>IF(FIND("O",CONCATENATE($A377,"                                                                                                               O"))&lt;20,1,0)</f>
        <v>0</v>
      </c>
      <c r="L377" s="2">
        <f>IF(I377+J377+K377&gt;0,1,0)</f>
        <v>1</v>
      </c>
      <c r="M377" s="2">
        <f>IF(J377+I377=2,1,0)</f>
        <v>0</v>
      </c>
      <c r="P377" s="2"/>
      <c r="S377" s="2"/>
    </row>
    <row r="378" spans="1:19" x14ac:dyDescent="0.25">
      <c r="A378" s="41" t="s">
        <v>1</v>
      </c>
      <c r="B378" s="42" t="s">
        <v>2330</v>
      </c>
      <c r="C378" s="43">
        <v>1887</v>
      </c>
      <c r="D378" s="43">
        <v>1949</v>
      </c>
      <c r="E378" s="42" t="s">
        <v>2331</v>
      </c>
      <c r="F378" s="43">
        <v>440883</v>
      </c>
      <c r="G378" s="10"/>
      <c r="H378" s="10"/>
      <c r="I378" s="2">
        <f>IF(FIND("W",CONCATENATE($A378,"                                                                                                                         W"))&lt;20,1,0)</f>
        <v>0</v>
      </c>
      <c r="J378" s="2">
        <f>IF(FIND("P",CONCATENATE($A378,"                                                                                                     P"))&lt;20,1,0)</f>
        <v>1</v>
      </c>
      <c r="K378" s="2">
        <f>IF(FIND("O",CONCATENATE($A378,"                                                                                                               O"))&lt;20,1,0)</f>
        <v>0</v>
      </c>
      <c r="L378" s="2">
        <f>IF(I378+J378+K378&gt;0,1,0)</f>
        <v>1</v>
      </c>
      <c r="M378" s="2">
        <f>IF(J378+I378=2,1,0)</f>
        <v>0</v>
      </c>
      <c r="P378" s="2"/>
      <c r="S378" s="2"/>
    </row>
    <row r="379" spans="1:19" x14ac:dyDescent="0.25">
      <c r="A379" s="41" t="s">
        <v>924</v>
      </c>
      <c r="B379" s="42" t="s">
        <v>2573</v>
      </c>
      <c r="C379" s="43">
        <v>1884</v>
      </c>
      <c r="D379" s="43">
        <v>1902</v>
      </c>
      <c r="E379" s="42"/>
      <c r="F379" s="43">
        <v>439960</v>
      </c>
      <c r="G379" s="10"/>
      <c r="H379" s="10"/>
      <c r="I379" s="2">
        <f>IF(FIND("W",CONCATENATE($A379,"                                                                                                                         W"))&lt;20,1,0)</f>
        <v>1</v>
      </c>
      <c r="J379" s="2">
        <f>IF(FIND("P",CONCATENATE($A379,"                                                                                                     P"))&lt;20,1,0)</f>
        <v>1</v>
      </c>
      <c r="K379" s="2">
        <f>IF(FIND("O",CONCATENATE($A379,"                                                                                                               O"))&lt;20,1,0)</f>
        <v>0</v>
      </c>
      <c r="L379" s="2">
        <f>IF(I379+J379+K379&gt;0,1,0)</f>
        <v>1</v>
      </c>
      <c r="M379" s="2">
        <f>IF(J379+I379=2,1,0)</f>
        <v>1</v>
      </c>
      <c r="P379" s="2"/>
      <c r="S379" s="2"/>
    </row>
    <row r="380" spans="1:19" x14ac:dyDescent="0.25">
      <c r="A380" s="41" t="s">
        <v>924</v>
      </c>
      <c r="B380" s="42" t="s">
        <v>2573</v>
      </c>
      <c r="C380" s="43" t="s">
        <v>2087</v>
      </c>
      <c r="D380" s="45" t="s">
        <v>2088</v>
      </c>
      <c r="E380" s="42" t="s">
        <v>2089</v>
      </c>
      <c r="F380" s="43">
        <v>440678</v>
      </c>
      <c r="G380" s="10"/>
      <c r="H380" s="10"/>
      <c r="I380" s="2">
        <f>IF(FIND("W",CONCATENATE($A380,"                                                                                                                         W"))&lt;20,1,0)</f>
        <v>1</v>
      </c>
      <c r="J380" s="2">
        <f>IF(FIND("P",CONCATENATE($A380,"                                                                                                     P"))&lt;20,1,0)</f>
        <v>1</v>
      </c>
      <c r="K380" s="2">
        <f>IF(FIND("O",CONCATENATE($A380,"                                                                                                               O"))&lt;20,1,0)</f>
        <v>0</v>
      </c>
      <c r="L380" s="2">
        <f>IF(I380+J380+K380&gt;0,1,0)</f>
        <v>1</v>
      </c>
      <c r="M380" s="2">
        <f>IF(J380+I380=2,1,0)</f>
        <v>1</v>
      </c>
      <c r="P380" s="2"/>
      <c r="S380" s="2"/>
    </row>
    <row r="381" spans="1:19" x14ac:dyDescent="0.25">
      <c r="A381" s="41" t="s">
        <v>1</v>
      </c>
      <c r="B381" s="42" t="s">
        <v>1178</v>
      </c>
      <c r="C381" s="43">
        <v>1899</v>
      </c>
      <c r="D381" s="43">
        <v>1980</v>
      </c>
      <c r="E381" s="42" t="s">
        <v>1179</v>
      </c>
      <c r="F381" s="43">
        <v>439943</v>
      </c>
      <c r="G381" s="10"/>
      <c r="H381" s="10"/>
      <c r="I381" s="2">
        <f>IF(FIND("W",CONCATENATE($A381,"                                                                                                                         W"))&lt;20,1,0)</f>
        <v>0</v>
      </c>
      <c r="J381" s="2">
        <f>IF(FIND("P",CONCATENATE($A381,"                                                                                                     P"))&lt;20,1,0)</f>
        <v>1</v>
      </c>
      <c r="K381" s="2">
        <f>IF(FIND("O",CONCATENATE($A381,"                                                                                                               O"))&lt;20,1,0)</f>
        <v>0</v>
      </c>
      <c r="L381" s="2">
        <f>IF(I381+J381+K381&gt;0,1,0)</f>
        <v>1</v>
      </c>
      <c r="M381" s="2">
        <f>IF(J381+I381=2,1,0)</f>
        <v>0</v>
      </c>
      <c r="P381" s="2"/>
      <c r="S381" s="2"/>
    </row>
    <row r="382" spans="1:19" ht="30" x14ac:dyDescent="0.25">
      <c r="A382" s="41" t="s">
        <v>1</v>
      </c>
      <c r="B382" s="42" t="s">
        <v>1316</v>
      </c>
      <c r="C382" s="43" t="s">
        <v>1317</v>
      </c>
      <c r="D382" s="43" t="s">
        <v>1318</v>
      </c>
      <c r="E382" s="42" t="s">
        <v>1319</v>
      </c>
      <c r="F382" s="43">
        <v>440004</v>
      </c>
      <c r="G382" s="10"/>
      <c r="H382" s="10"/>
      <c r="I382" s="2">
        <f>IF(FIND("W",CONCATENATE($A382,"                                                                                                                         W"))&lt;20,1,0)</f>
        <v>0</v>
      </c>
      <c r="J382" s="2">
        <f>IF(FIND("P",CONCATENATE($A382,"                                                                                                     P"))&lt;20,1,0)</f>
        <v>1</v>
      </c>
      <c r="K382" s="2">
        <f>IF(FIND("O",CONCATENATE($A382,"                                                                                                               O"))&lt;20,1,0)</f>
        <v>0</v>
      </c>
      <c r="L382" s="2">
        <f>IF(I382+J382+K382&gt;0,1,0)</f>
        <v>1</v>
      </c>
      <c r="M382" s="2">
        <f>IF(J382+I382=2,1,0)</f>
        <v>0</v>
      </c>
      <c r="P382" s="2"/>
      <c r="S382" s="2"/>
    </row>
    <row r="383" spans="1:19" x14ac:dyDescent="0.25">
      <c r="A383" s="41" t="s">
        <v>1</v>
      </c>
      <c r="B383" s="42" t="s">
        <v>1353</v>
      </c>
      <c r="C383" s="43">
        <v>1878</v>
      </c>
      <c r="D383" s="43">
        <v>1969</v>
      </c>
      <c r="E383" s="42" t="s">
        <v>1354</v>
      </c>
      <c r="F383" s="43">
        <v>440028</v>
      </c>
      <c r="G383" s="10"/>
      <c r="H383" s="10"/>
      <c r="I383" s="2">
        <f>IF(FIND("W",CONCATENATE($A383,"                                                                                                                         W"))&lt;20,1,0)</f>
        <v>0</v>
      </c>
      <c r="J383" s="2">
        <f>IF(FIND("P",CONCATENATE($A383,"                                                                                                     P"))&lt;20,1,0)</f>
        <v>1</v>
      </c>
      <c r="K383" s="2">
        <f>IF(FIND("O",CONCATENATE($A383,"                                                                                                               O"))&lt;20,1,0)</f>
        <v>0</v>
      </c>
      <c r="L383" s="2">
        <f>IF(I383+J383+K383&gt;0,1,0)</f>
        <v>1</v>
      </c>
      <c r="M383" s="2">
        <f>IF(J383+I383=2,1,0)</f>
        <v>0</v>
      </c>
      <c r="P383" s="2"/>
      <c r="S383" s="2"/>
    </row>
    <row r="384" spans="1:19" x14ac:dyDescent="0.25">
      <c r="A384" s="41" t="s">
        <v>1</v>
      </c>
      <c r="B384" s="42" t="s">
        <v>1757</v>
      </c>
      <c r="C384" s="43">
        <v>1913</v>
      </c>
      <c r="D384" s="43">
        <v>1997</v>
      </c>
      <c r="E384" s="42" t="s">
        <v>1758</v>
      </c>
      <c r="F384" s="43">
        <v>440385</v>
      </c>
      <c r="G384" s="10"/>
      <c r="H384" s="10"/>
      <c r="I384" s="2">
        <f>IF(FIND("W",CONCATENATE($A384,"                                                                                                                         W"))&lt;20,1,0)</f>
        <v>0</v>
      </c>
      <c r="J384" s="2">
        <f>IF(FIND("P",CONCATENATE($A384,"                                                                                                     P"))&lt;20,1,0)</f>
        <v>1</v>
      </c>
      <c r="K384" s="2">
        <f>IF(FIND("O",CONCATENATE($A384,"                                                                                                               O"))&lt;20,1,0)</f>
        <v>0</v>
      </c>
      <c r="L384" s="2">
        <f>IF(I384+J384+K384&gt;0,1,0)</f>
        <v>1</v>
      </c>
      <c r="M384" s="2">
        <f>IF(J384+I384=2,1,0)</f>
        <v>0</v>
      </c>
      <c r="P384" s="2"/>
      <c r="S384" s="2"/>
    </row>
    <row r="385" spans="1:19" x14ac:dyDescent="0.25">
      <c r="A385" s="41" t="s">
        <v>1</v>
      </c>
      <c r="B385" s="42" t="s">
        <v>1437</v>
      </c>
      <c r="C385" s="43">
        <v>1864</v>
      </c>
      <c r="D385" s="43">
        <v>1950</v>
      </c>
      <c r="E385" s="42" t="s">
        <v>1438</v>
      </c>
      <c r="F385" s="43">
        <v>440065</v>
      </c>
      <c r="G385" s="10"/>
      <c r="H385" s="10"/>
      <c r="I385" s="2">
        <f>IF(FIND("W",CONCATENATE($A385,"                                                                                                                         W"))&lt;20,1,0)</f>
        <v>0</v>
      </c>
      <c r="J385" s="2">
        <f>IF(FIND("P",CONCATENATE($A385,"                                                                                                     P"))&lt;20,1,0)</f>
        <v>1</v>
      </c>
      <c r="K385" s="2">
        <f>IF(FIND("O",CONCATENATE($A385,"                                                                                                               O"))&lt;20,1,0)</f>
        <v>0</v>
      </c>
      <c r="L385" s="2">
        <f>IF(I385+J385+K385&gt;0,1,0)</f>
        <v>1</v>
      </c>
      <c r="M385" s="2">
        <f>IF(J385+I385=2,1,0)</f>
        <v>0</v>
      </c>
      <c r="P385" s="2"/>
      <c r="S385" s="2"/>
    </row>
    <row r="386" spans="1:19" x14ac:dyDescent="0.25">
      <c r="A386" s="41" t="s">
        <v>1</v>
      </c>
      <c r="B386" s="42" t="s">
        <v>1049</v>
      </c>
      <c r="C386" s="43">
        <v>1895</v>
      </c>
      <c r="D386" s="43">
        <v>1969</v>
      </c>
      <c r="E386" s="42" t="s">
        <v>1050</v>
      </c>
      <c r="F386" s="43">
        <v>439887</v>
      </c>
      <c r="G386" s="10"/>
      <c r="H386" s="10"/>
      <c r="I386" s="2">
        <f>IF(FIND("W",CONCATENATE($A386,"                                                                                                                         W"))&lt;20,1,0)</f>
        <v>0</v>
      </c>
      <c r="J386" s="2">
        <f>IF(FIND("P",CONCATENATE($A386,"                                                                                                     P"))&lt;20,1,0)</f>
        <v>1</v>
      </c>
      <c r="K386" s="2">
        <f>IF(FIND("O",CONCATENATE($A386,"                                                                                                               O"))&lt;20,1,0)</f>
        <v>0</v>
      </c>
      <c r="L386" s="2">
        <f>IF(I386+J386+K386&gt;0,1,0)</f>
        <v>1</v>
      </c>
      <c r="M386" s="2">
        <f>IF(J386+I386=2,1,0)</f>
        <v>0</v>
      </c>
      <c r="P386" s="2"/>
      <c r="S386" s="2"/>
    </row>
    <row r="387" spans="1:19" x14ac:dyDescent="0.25">
      <c r="A387" s="41" t="s">
        <v>1</v>
      </c>
      <c r="B387" s="42" t="s">
        <v>1970</v>
      </c>
      <c r="C387" s="43">
        <v>1876</v>
      </c>
      <c r="D387" s="43">
        <v>1970</v>
      </c>
      <c r="E387" s="42" t="s">
        <v>1971</v>
      </c>
      <c r="F387" s="43">
        <v>440547</v>
      </c>
      <c r="G387" s="10"/>
      <c r="H387" s="10"/>
      <c r="I387" s="2">
        <f>IF(FIND("W",CONCATENATE($A387,"                                                                                                                         W"))&lt;20,1,0)</f>
        <v>0</v>
      </c>
      <c r="J387" s="2">
        <f>IF(FIND("P",CONCATENATE($A387,"                                                                                                     P"))&lt;20,1,0)</f>
        <v>1</v>
      </c>
      <c r="K387" s="2">
        <f>IF(FIND("O",CONCATENATE($A387,"                                                                                                               O"))&lt;20,1,0)</f>
        <v>0</v>
      </c>
      <c r="L387" s="2">
        <f>IF(I387+J387+K387&gt;0,1,0)</f>
        <v>1</v>
      </c>
      <c r="M387" s="2">
        <f>IF(J387+I387=2,1,0)</f>
        <v>0</v>
      </c>
      <c r="P387" s="2"/>
      <c r="S387" s="2"/>
    </row>
    <row r="388" spans="1:19" x14ac:dyDescent="0.25">
      <c r="A388" s="41" t="s">
        <v>1</v>
      </c>
      <c r="B388" s="42" t="s">
        <v>1433</v>
      </c>
      <c r="C388" s="43">
        <v>1901</v>
      </c>
      <c r="D388" s="43">
        <v>1987</v>
      </c>
      <c r="E388" s="42" t="s">
        <v>1434</v>
      </c>
      <c r="F388" s="43">
        <v>440063</v>
      </c>
      <c r="G388" s="10"/>
      <c r="H388" s="10"/>
      <c r="I388" s="2">
        <f>IF(FIND("W",CONCATENATE($A388,"                                                                                                                         W"))&lt;20,1,0)</f>
        <v>0</v>
      </c>
      <c r="J388" s="2">
        <f>IF(FIND("P",CONCATENATE($A388,"                                                                                                     P"))&lt;20,1,0)</f>
        <v>1</v>
      </c>
      <c r="K388" s="2">
        <f>IF(FIND("O",CONCATENATE($A388,"                                                                                                               O"))&lt;20,1,0)</f>
        <v>0</v>
      </c>
      <c r="L388" s="2">
        <f>IF(I388+J388+K388&gt;0,1,0)</f>
        <v>1</v>
      </c>
      <c r="M388" s="2">
        <f>IF(J388+I388=2,1,0)</f>
        <v>0</v>
      </c>
      <c r="P388" s="2"/>
      <c r="S388" s="2"/>
    </row>
    <row r="389" spans="1:19" x14ac:dyDescent="0.25">
      <c r="A389" s="41" t="s">
        <v>1</v>
      </c>
      <c r="B389" s="42" t="s">
        <v>1355</v>
      </c>
      <c r="C389" s="43">
        <v>1877</v>
      </c>
      <c r="D389" s="43">
        <v>1949</v>
      </c>
      <c r="E389" s="42" t="s">
        <v>1356</v>
      </c>
      <c r="F389" s="43">
        <v>440029</v>
      </c>
      <c r="G389" s="10"/>
      <c r="H389" s="10"/>
      <c r="I389" s="2">
        <f>IF(FIND("W",CONCATENATE($A389,"                                                                                                                         W"))&lt;20,1,0)</f>
        <v>0</v>
      </c>
      <c r="J389" s="2">
        <f>IF(FIND("P",CONCATENATE($A389,"                                                                                                     P"))&lt;20,1,0)</f>
        <v>1</v>
      </c>
      <c r="K389" s="2">
        <f>IF(FIND("O",CONCATENATE($A389,"                                                                                                               O"))&lt;20,1,0)</f>
        <v>0</v>
      </c>
      <c r="L389" s="2">
        <f>IF(I389+J389+K389&gt;0,1,0)</f>
        <v>1</v>
      </c>
      <c r="M389" s="2">
        <f>IF(J389+I389=2,1,0)</f>
        <v>0</v>
      </c>
      <c r="P389" s="2"/>
      <c r="S389" s="2"/>
    </row>
    <row r="390" spans="1:19" x14ac:dyDescent="0.25">
      <c r="A390" s="41" t="s">
        <v>1</v>
      </c>
      <c r="B390" s="42" t="s">
        <v>2332</v>
      </c>
      <c r="C390" s="43">
        <v>1886</v>
      </c>
      <c r="D390" s="43">
        <v>1967</v>
      </c>
      <c r="E390" s="42" t="s">
        <v>2333</v>
      </c>
      <c r="F390" s="43">
        <v>440884</v>
      </c>
      <c r="G390" s="10"/>
      <c r="H390" s="10"/>
      <c r="I390" s="2">
        <f>IF(FIND("W",CONCATENATE($A390,"                                                                                                                         W"))&lt;20,1,0)</f>
        <v>0</v>
      </c>
      <c r="J390" s="2">
        <f>IF(FIND("P",CONCATENATE($A390,"                                                                                                     P"))&lt;20,1,0)</f>
        <v>1</v>
      </c>
      <c r="K390" s="2">
        <f>IF(FIND("O",CONCATENATE($A390,"                                                                                                               O"))&lt;20,1,0)</f>
        <v>0</v>
      </c>
      <c r="L390" s="2">
        <f>IF(I390+J390+K390&gt;0,1,0)</f>
        <v>1</v>
      </c>
      <c r="M390" s="2">
        <f>IF(J390+I390=2,1,0)</f>
        <v>0</v>
      </c>
      <c r="P390" s="2"/>
      <c r="S390" s="2"/>
    </row>
    <row r="391" spans="1:19" x14ac:dyDescent="0.25">
      <c r="A391" s="41" t="s">
        <v>1</v>
      </c>
      <c r="B391" s="42" t="s">
        <v>2324</v>
      </c>
      <c r="C391" s="43">
        <v>1897</v>
      </c>
      <c r="D391" s="43">
        <v>1949</v>
      </c>
      <c r="E391" s="42" t="s">
        <v>2325</v>
      </c>
      <c r="F391" s="43">
        <v>440879</v>
      </c>
      <c r="G391" s="10"/>
      <c r="H391" s="10"/>
      <c r="I391" s="2">
        <f>IF(FIND("W",CONCATENATE($A391,"                                                                                                                         W"))&lt;20,1,0)</f>
        <v>0</v>
      </c>
      <c r="J391" s="2">
        <f>IF(FIND("P",CONCATENATE($A391,"                                                                                                     P"))&lt;20,1,0)</f>
        <v>1</v>
      </c>
      <c r="K391" s="2">
        <f>IF(FIND("O",CONCATENATE($A391,"                                                                                                               O"))&lt;20,1,0)</f>
        <v>0</v>
      </c>
      <c r="L391" s="2">
        <f>IF(I391+J391+K391&gt;0,1,0)</f>
        <v>1</v>
      </c>
      <c r="M391" s="2">
        <f>IF(J391+I391=2,1,0)</f>
        <v>0</v>
      </c>
      <c r="P391" s="2"/>
      <c r="S391" s="2"/>
    </row>
    <row r="392" spans="1:19" x14ac:dyDescent="0.25">
      <c r="A392" s="41" t="s">
        <v>1</v>
      </c>
      <c r="B392" s="42" t="s">
        <v>2128</v>
      </c>
      <c r="C392" s="43">
        <v>1893</v>
      </c>
      <c r="D392" s="43">
        <v>1972</v>
      </c>
      <c r="E392" s="42" t="s">
        <v>2129</v>
      </c>
      <c r="F392" s="43">
        <v>440713</v>
      </c>
      <c r="G392" s="10"/>
      <c r="H392" s="10"/>
      <c r="I392" s="2">
        <f>IF(FIND("W",CONCATENATE($A392,"                                                                                                                         W"))&lt;20,1,0)</f>
        <v>0</v>
      </c>
      <c r="J392" s="2">
        <f>IF(FIND("P",CONCATENATE($A392,"                                                                                                     P"))&lt;20,1,0)</f>
        <v>1</v>
      </c>
      <c r="K392" s="2">
        <f>IF(FIND("O",CONCATENATE($A392,"                                                                                                               O"))&lt;20,1,0)</f>
        <v>0</v>
      </c>
      <c r="L392" s="2">
        <f>IF(I392+J392+K392&gt;0,1,0)</f>
        <v>1</v>
      </c>
      <c r="M392" s="2">
        <f>IF(J392+I392=2,1,0)</f>
        <v>0</v>
      </c>
      <c r="P392" s="2"/>
      <c r="S392" s="2"/>
    </row>
    <row r="393" spans="1:19" x14ac:dyDescent="0.25">
      <c r="A393" s="41" t="s">
        <v>1</v>
      </c>
      <c r="B393" s="42" t="s">
        <v>1759</v>
      </c>
      <c r="C393" s="43">
        <v>1914</v>
      </c>
      <c r="D393" s="43">
        <v>1980</v>
      </c>
      <c r="E393" s="42" t="s">
        <v>1760</v>
      </c>
      <c r="F393" s="43">
        <v>440386</v>
      </c>
      <c r="G393" s="10"/>
      <c r="H393" s="10"/>
      <c r="I393" s="2">
        <f>IF(FIND("W",CONCATENATE($A393,"                                                                                                                         W"))&lt;20,1,0)</f>
        <v>0</v>
      </c>
      <c r="J393" s="2">
        <f>IF(FIND("P",CONCATENATE($A393,"                                                                                                     P"))&lt;20,1,0)</f>
        <v>1</v>
      </c>
      <c r="K393" s="2">
        <f>IF(FIND("O",CONCATENATE($A393,"                                                                                                               O"))&lt;20,1,0)</f>
        <v>0</v>
      </c>
      <c r="L393" s="2">
        <f>IF(I393+J393+K393&gt;0,1,0)</f>
        <v>1</v>
      </c>
      <c r="M393" s="2">
        <f>IF(J393+I393=2,1,0)</f>
        <v>0</v>
      </c>
      <c r="P393" s="2"/>
      <c r="S393" s="2"/>
    </row>
    <row r="394" spans="1:19" x14ac:dyDescent="0.25">
      <c r="A394" s="41" t="s">
        <v>1</v>
      </c>
      <c r="B394" s="42" t="s">
        <v>1051</v>
      </c>
      <c r="C394" s="43">
        <v>1934</v>
      </c>
      <c r="D394" s="43">
        <v>1969</v>
      </c>
      <c r="E394" s="42" t="s">
        <v>1052</v>
      </c>
      <c r="F394" s="43">
        <v>439888</v>
      </c>
      <c r="G394" s="10"/>
      <c r="H394" s="10"/>
      <c r="I394" s="2">
        <f>IF(FIND("W",CONCATENATE($A394,"                                                                                                                         W"))&lt;20,1,0)</f>
        <v>0</v>
      </c>
      <c r="J394" s="2">
        <f>IF(FIND("P",CONCATENATE($A394,"                                                                                                     P"))&lt;20,1,0)</f>
        <v>1</v>
      </c>
      <c r="K394" s="2">
        <f>IF(FIND("O",CONCATENATE($A394,"                                                                                                               O"))&lt;20,1,0)</f>
        <v>0</v>
      </c>
      <c r="L394" s="2">
        <f>IF(I394+J394+K394&gt;0,1,0)</f>
        <v>1</v>
      </c>
      <c r="M394" s="2">
        <f>IF(J394+I394=2,1,0)</f>
        <v>0</v>
      </c>
      <c r="P394" s="2"/>
      <c r="S394" s="2"/>
    </row>
    <row r="395" spans="1:19" ht="30" x14ac:dyDescent="0.25">
      <c r="A395" s="41" t="s">
        <v>924</v>
      </c>
      <c r="B395" s="42" t="s">
        <v>2039</v>
      </c>
      <c r="C395" s="43" t="s">
        <v>2040</v>
      </c>
      <c r="D395" s="43" t="s">
        <v>2041</v>
      </c>
      <c r="E395" s="42" t="s">
        <v>2574</v>
      </c>
      <c r="F395" s="43">
        <v>440660</v>
      </c>
      <c r="G395" s="10"/>
      <c r="H395" s="10"/>
      <c r="I395" s="2">
        <f>IF(FIND("W",CONCATENATE($A395,"                                                                                                                         W"))&lt;20,1,0)</f>
        <v>1</v>
      </c>
      <c r="J395" s="2">
        <f>IF(FIND("P",CONCATENATE($A395,"                                                                                                     P"))&lt;20,1,0)</f>
        <v>1</v>
      </c>
      <c r="K395" s="2">
        <f>IF(FIND("O",CONCATENATE($A395,"                                                                                                               O"))&lt;20,1,0)</f>
        <v>0</v>
      </c>
      <c r="L395" s="2">
        <f>IF(I395+J395+K395&gt;0,1,0)</f>
        <v>1</v>
      </c>
      <c r="M395" s="2">
        <f>IF(J395+I395=2,1,0)</f>
        <v>1</v>
      </c>
      <c r="P395" s="2"/>
      <c r="S395" s="2"/>
    </row>
    <row r="396" spans="1:19" x14ac:dyDescent="0.25">
      <c r="A396" s="41" t="s">
        <v>1</v>
      </c>
      <c r="B396" s="42" t="s">
        <v>1235</v>
      </c>
      <c r="C396" s="43">
        <v>1857</v>
      </c>
      <c r="D396" s="43">
        <v>1948</v>
      </c>
      <c r="E396" s="42" t="s">
        <v>1236</v>
      </c>
      <c r="F396" s="43">
        <v>439970</v>
      </c>
      <c r="G396" s="10"/>
      <c r="H396" s="10"/>
      <c r="I396" s="2">
        <f>IF(FIND("W",CONCATENATE($A396,"                                                                                                                         W"))&lt;20,1,0)</f>
        <v>0</v>
      </c>
      <c r="J396" s="2">
        <f>IF(FIND("P",CONCATENATE($A396,"                                                                                                     P"))&lt;20,1,0)</f>
        <v>1</v>
      </c>
      <c r="K396" s="2">
        <f>IF(FIND("O",CONCATENATE($A396,"                                                                                                               O"))&lt;20,1,0)</f>
        <v>0</v>
      </c>
      <c r="L396" s="2">
        <f>IF(I396+J396+K396&gt;0,1,0)</f>
        <v>1</v>
      </c>
      <c r="M396" s="2">
        <f>IF(J396+I396=2,1,0)</f>
        <v>0</v>
      </c>
      <c r="P396" s="2"/>
      <c r="S396" s="2"/>
    </row>
    <row r="397" spans="1:19" ht="30" x14ac:dyDescent="0.25">
      <c r="A397" s="41" t="s">
        <v>924</v>
      </c>
      <c r="B397" s="42" t="s">
        <v>1241</v>
      </c>
      <c r="C397" s="43" t="s">
        <v>1242</v>
      </c>
      <c r="D397" s="43" t="s">
        <v>1243</v>
      </c>
      <c r="E397" s="42" t="s">
        <v>2575</v>
      </c>
      <c r="F397" s="43">
        <v>439973</v>
      </c>
      <c r="G397" s="10"/>
      <c r="H397" s="10"/>
      <c r="I397" s="2">
        <f>IF(FIND("W",CONCATENATE($A397,"                                                                                                                         W"))&lt;20,1,0)</f>
        <v>1</v>
      </c>
      <c r="J397" s="2">
        <f>IF(FIND("P",CONCATENATE($A397,"                                                                                                     P"))&lt;20,1,0)</f>
        <v>1</v>
      </c>
      <c r="K397" s="2">
        <f>IF(FIND("O",CONCATENATE($A397,"                                                                                                               O"))&lt;20,1,0)</f>
        <v>0</v>
      </c>
      <c r="L397" s="2">
        <f>IF(I397+J397+K397&gt;0,1,0)</f>
        <v>1</v>
      </c>
      <c r="M397" s="2">
        <f>IF(J397+I397=2,1,0)</f>
        <v>1</v>
      </c>
      <c r="P397" s="2"/>
      <c r="S397" s="2"/>
    </row>
    <row r="398" spans="1:19" x14ac:dyDescent="0.25">
      <c r="A398" s="41" t="s">
        <v>1</v>
      </c>
      <c r="B398" s="42" t="s">
        <v>1257</v>
      </c>
      <c r="C398" s="45" t="s">
        <v>1258</v>
      </c>
      <c r="D398" s="43" t="s">
        <v>1259</v>
      </c>
      <c r="E398" s="42" t="s">
        <v>1260</v>
      </c>
      <c r="F398" s="43">
        <v>439978</v>
      </c>
      <c r="G398" s="10"/>
      <c r="H398" s="10"/>
      <c r="I398" s="2">
        <f>IF(FIND("W",CONCATENATE($A398,"                                                                                                                         W"))&lt;20,1,0)</f>
        <v>0</v>
      </c>
      <c r="J398" s="2">
        <f>IF(FIND("P",CONCATENATE($A398,"                                                                                                     P"))&lt;20,1,0)</f>
        <v>1</v>
      </c>
      <c r="K398" s="2">
        <f>IF(FIND("O",CONCATENATE($A398,"                                                                                                               O"))&lt;20,1,0)</f>
        <v>0</v>
      </c>
      <c r="L398" s="2">
        <f>IF(I398+J398+K398&gt;0,1,0)</f>
        <v>1</v>
      </c>
      <c r="M398" s="2">
        <f>IF(J398+I398=2,1,0)</f>
        <v>0</v>
      </c>
      <c r="P398" s="2"/>
      <c r="S398" s="2"/>
    </row>
    <row r="399" spans="1:19" x14ac:dyDescent="0.25">
      <c r="A399" s="41" t="s">
        <v>1</v>
      </c>
      <c r="B399" s="42" t="s">
        <v>1755</v>
      </c>
      <c r="C399" s="43">
        <v>1906</v>
      </c>
      <c r="D399" s="43">
        <v>1943</v>
      </c>
      <c r="E399" s="42" t="s">
        <v>1756</v>
      </c>
      <c r="F399" s="43">
        <v>440384</v>
      </c>
      <c r="G399" s="10"/>
      <c r="H399" s="10"/>
      <c r="I399" s="2">
        <f>IF(FIND("W",CONCATENATE($A399,"                                                                                                                         W"))&lt;20,1,0)</f>
        <v>0</v>
      </c>
      <c r="J399" s="2">
        <f>IF(FIND("P",CONCATENATE($A399,"                                                                                                     P"))&lt;20,1,0)</f>
        <v>1</v>
      </c>
      <c r="K399" s="2">
        <f>IF(FIND("O",CONCATENATE($A399,"                                                                                                               O"))&lt;20,1,0)</f>
        <v>0</v>
      </c>
      <c r="L399" s="2">
        <f>IF(I399+J399+K399&gt;0,1,0)</f>
        <v>1</v>
      </c>
      <c r="M399" s="2">
        <f>IF(J399+I399=2,1,0)</f>
        <v>0</v>
      </c>
      <c r="P399" s="2"/>
      <c r="S399" s="2"/>
    </row>
    <row r="400" spans="1:19" x14ac:dyDescent="0.25">
      <c r="A400" s="41" t="s">
        <v>1</v>
      </c>
      <c r="B400" s="42" t="s">
        <v>2102</v>
      </c>
      <c r="C400" s="43">
        <v>1903</v>
      </c>
      <c r="D400" s="43">
        <v>1996</v>
      </c>
      <c r="E400" s="42" t="s">
        <v>2103</v>
      </c>
      <c r="F400" s="43">
        <v>440683</v>
      </c>
      <c r="G400" s="10"/>
      <c r="H400" s="10"/>
      <c r="I400" s="2">
        <f>IF(FIND("W",CONCATENATE($A400,"                                                                                                                         W"))&lt;20,1,0)</f>
        <v>0</v>
      </c>
      <c r="J400" s="2">
        <f>IF(FIND("P",CONCATENATE($A400,"                                                                                                     P"))&lt;20,1,0)</f>
        <v>1</v>
      </c>
      <c r="K400" s="2">
        <f>IF(FIND("O",CONCATENATE($A400,"                                                                                                               O"))&lt;20,1,0)</f>
        <v>0</v>
      </c>
      <c r="L400" s="2">
        <f>IF(I400+J400+K400&gt;0,1,0)</f>
        <v>1</v>
      </c>
      <c r="M400" s="2">
        <f>IF(J400+I400=2,1,0)</f>
        <v>0</v>
      </c>
      <c r="P400" s="2"/>
      <c r="S400" s="2"/>
    </row>
    <row r="401" spans="1:19" ht="30" x14ac:dyDescent="0.25">
      <c r="A401" s="41" t="s">
        <v>924</v>
      </c>
      <c r="B401" s="42" t="s">
        <v>1239</v>
      </c>
      <c r="C401" s="43" t="s">
        <v>1240</v>
      </c>
      <c r="D401" s="45" t="s">
        <v>900</v>
      </c>
      <c r="E401" s="42" t="s">
        <v>2576</v>
      </c>
      <c r="F401" s="43">
        <v>439972</v>
      </c>
      <c r="G401" s="10"/>
      <c r="H401" s="10"/>
      <c r="I401" s="2">
        <f>IF(FIND("W",CONCATENATE($A401,"                                                                                                                         W"))&lt;20,1,0)</f>
        <v>1</v>
      </c>
      <c r="J401" s="2">
        <f>IF(FIND("P",CONCATENATE($A401,"                                                                                                     P"))&lt;20,1,0)</f>
        <v>1</v>
      </c>
      <c r="K401" s="2">
        <f>IF(FIND("O",CONCATENATE($A401,"                                                                                                               O"))&lt;20,1,0)</f>
        <v>0</v>
      </c>
      <c r="L401" s="2">
        <f>IF(I401+J401+K401&gt;0,1,0)</f>
        <v>1</v>
      </c>
      <c r="M401" s="2">
        <f>IF(J401+I401=2,1,0)</f>
        <v>1</v>
      </c>
      <c r="P401" s="2"/>
      <c r="S401" s="2"/>
    </row>
    <row r="402" spans="1:19" x14ac:dyDescent="0.25">
      <c r="A402" s="41" t="s">
        <v>1</v>
      </c>
      <c r="B402" s="42" t="s">
        <v>1747</v>
      </c>
      <c r="C402" s="43">
        <v>1872</v>
      </c>
      <c r="D402" s="43">
        <v>1947</v>
      </c>
      <c r="E402" s="42" t="s">
        <v>1748</v>
      </c>
      <c r="F402" s="43">
        <v>440381</v>
      </c>
      <c r="G402" s="10"/>
      <c r="H402" s="10"/>
      <c r="I402" s="2">
        <f>IF(FIND("W",CONCATENATE($A402,"                                                                                                                         W"))&lt;20,1,0)</f>
        <v>0</v>
      </c>
      <c r="J402" s="2">
        <f>IF(FIND("P",CONCATENATE($A402,"                                                                                                     P"))&lt;20,1,0)</f>
        <v>1</v>
      </c>
      <c r="K402" s="2">
        <f>IF(FIND("O",CONCATENATE($A402,"                                                                                                               O"))&lt;20,1,0)</f>
        <v>0</v>
      </c>
      <c r="L402" s="2">
        <f>IF(I402+J402+K402&gt;0,1,0)</f>
        <v>1</v>
      </c>
      <c r="M402" s="2">
        <f>IF(J402+I402=2,1,0)</f>
        <v>0</v>
      </c>
      <c r="P402" s="2"/>
      <c r="S402" s="2"/>
    </row>
    <row r="403" spans="1:19" x14ac:dyDescent="0.25">
      <c r="A403" s="41" t="s">
        <v>1</v>
      </c>
      <c r="B403" s="42" t="s">
        <v>2124</v>
      </c>
      <c r="C403" s="43">
        <v>1922</v>
      </c>
      <c r="D403" s="43">
        <v>1944</v>
      </c>
      <c r="E403" s="42" t="s">
        <v>2125</v>
      </c>
      <c r="F403" s="43">
        <v>440708</v>
      </c>
      <c r="G403" s="10"/>
      <c r="H403" s="10"/>
      <c r="I403" s="2">
        <f>IF(FIND("W",CONCATENATE($A403,"                                                                                                                         W"))&lt;20,1,0)</f>
        <v>0</v>
      </c>
      <c r="J403" s="2">
        <f>IF(FIND("P",CONCATENATE($A403,"                                                                                                     P"))&lt;20,1,0)</f>
        <v>1</v>
      </c>
      <c r="K403" s="2">
        <f>IF(FIND("O",CONCATENATE($A403,"                                                                                                               O"))&lt;20,1,0)</f>
        <v>0</v>
      </c>
      <c r="L403" s="2">
        <f>IF(I403+J403+K403&gt;0,1,0)</f>
        <v>1</v>
      </c>
      <c r="M403" s="2">
        <f>IF(J403+I403=2,1,0)</f>
        <v>0</v>
      </c>
      <c r="P403" s="2"/>
      <c r="S403" s="2"/>
    </row>
    <row r="404" spans="1:19" x14ac:dyDescent="0.25">
      <c r="A404" s="41" t="s">
        <v>1</v>
      </c>
      <c r="B404" s="42" t="s">
        <v>1394</v>
      </c>
      <c r="C404" s="43">
        <v>1915</v>
      </c>
      <c r="D404" s="43">
        <v>1932</v>
      </c>
      <c r="E404" s="42" t="s">
        <v>1395</v>
      </c>
      <c r="F404" s="43">
        <v>440047</v>
      </c>
      <c r="G404" s="10"/>
      <c r="H404" s="10"/>
      <c r="I404" s="2">
        <f>IF(FIND("W",CONCATENATE($A404,"                                                                                                                         W"))&lt;20,1,0)</f>
        <v>0</v>
      </c>
      <c r="J404" s="2">
        <f>IF(FIND("P",CONCATENATE($A404,"                                                                                                     P"))&lt;20,1,0)</f>
        <v>1</v>
      </c>
      <c r="K404" s="2">
        <f>IF(FIND("O",CONCATENATE($A404,"                                                                                                               O"))&lt;20,1,0)</f>
        <v>0</v>
      </c>
      <c r="L404" s="2">
        <f>IF(I404+J404+K404&gt;0,1,0)</f>
        <v>1</v>
      </c>
      <c r="M404" s="2">
        <f>IF(J404+I404=2,1,0)</f>
        <v>0</v>
      </c>
      <c r="P404" s="2"/>
      <c r="S404" s="2"/>
    </row>
    <row r="405" spans="1:19" x14ac:dyDescent="0.25">
      <c r="A405" s="41" t="s">
        <v>1</v>
      </c>
      <c r="B405" s="42" t="s">
        <v>2244</v>
      </c>
      <c r="C405" s="43">
        <v>1921</v>
      </c>
      <c r="D405" s="43">
        <v>2008</v>
      </c>
      <c r="E405" s="42" t="s">
        <v>2245</v>
      </c>
      <c r="F405" s="43">
        <v>440832</v>
      </c>
      <c r="G405" s="10"/>
      <c r="H405" s="10"/>
      <c r="I405" s="2">
        <f>IF(FIND("W",CONCATENATE($A405,"                                                                                                                         W"))&lt;20,1,0)</f>
        <v>0</v>
      </c>
      <c r="J405" s="2">
        <f>IF(FIND("P",CONCATENATE($A405,"                                                                                                     P"))&lt;20,1,0)</f>
        <v>1</v>
      </c>
      <c r="K405" s="2">
        <f>IF(FIND("O",CONCATENATE($A405,"                                                                                                               O"))&lt;20,1,0)</f>
        <v>0</v>
      </c>
      <c r="L405" s="2">
        <f>IF(I405+J405+K405&gt;0,1,0)</f>
        <v>1</v>
      </c>
      <c r="M405" s="2">
        <f>IF(J405+I405=2,1,0)</f>
        <v>0</v>
      </c>
      <c r="P405" s="2"/>
      <c r="S405" s="2"/>
    </row>
    <row r="406" spans="1:19" x14ac:dyDescent="0.25">
      <c r="A406" s="41" t="s">
        <v>1</v>
      </c>
      <c r="B406" s="42" t="s">
        <v>1249</v>
      </c>
      <c r="C406" s="43" t="s">
        <v>1250</v>
      </c>
      <c r="D406" s="45" t="s">
        <v>1251</v>
      </c>
      <c r="E406" s="42" t="s">
        <v>1252</v>
      </c>
      <c r="F406" s="43">
        <v>439976</v>
      </c>
      <c r="G406" s="10"/>
      <c r="H406" s="10"/>
      <c r="I406" s="2">
        <f>IF(FIND("W",CONCATENATE($A406,"                                                                                                                         W"))&lt;20,1,0)</f>
        <v>0</v>
      </c>
      <c r="J406" s="2">
        <f>IF(FIND("P",CONCATENATE($A406,"                                                                                                     P"))&lt;20,1,0)</f>
        <v>1</v>
      </c>
      <c r="K406" s="2">
        <f>IF(FIND("O",CONCATENATE($A406,"                                                                                                               O"))&lt;20,1,0)</f>
        <v>0</v>
      </c>
      <c r="L406" s="2">
        <f>IF(I406+J406+K406&gt;0,1,0)</f>
        <v>1</v>
      </c>
      <c r="M406" s="2">
        <f>IF(J406+I406=2,1,0)</f>
        <v>0</v>
      </c>
      <c r="P406" s="2"/>
      <c r="S406" s="2"/>
    </row>
    <row r="407" spans="1:19" x14ac:dyDescent="0.25">
      <c r="A407" s="41" t="s">
        <v>1</v>
      </c>
      <c r="B407" s="42" t="s">
        <v>1182</v>
      </c>
      <c r="C407" s="43">
        <v>1925</v>
      </c>
      <c r="D407" s="43">
        <v>1969</v>
      </c>
      <c r="E407" s="42" t="s">
        <v>1183</v>
      </c>
      <c r="F407" s="43">
        <v>439945</v>
      </c>
      <c r="G407" s="10"/>
      <c r="H407" s="10"/>
      <c r="I407" s="2">
        <f>IF(FIND("W",CONCATENATE($A407,"                                                                                                                         W"))&lt;20,1,0)</f>
        <v>0</v>
      </c>
      <c r="J407" s="2">
        <f>IF(FIND("P",CONCATENATE($A407,"                                                                                                     P"))&lt;20,1,0)</f>
        <v>1</v>
      </c>
      <c r="K407" s="2">
        <f>IF(FIND("O",CONCATENATE($A407,"                                                                                                               O"))&lt;20,1,0)</f>
        <v>0</v>
      </c>
      <c r="L407" s="2">
        <f>IF(I407+J407+K407&gt;0,1,0)</f>
        <v>1</v>
      </c>
      <c r="M407" s="2">
        <f>IF(J407+I407=2,1,0)</f>
        <v>0</v>
      </c>
      <c r="P407" s="2"/>
      <c r="S407" s="2"/>
    </row>
    <row r="408" spans="1:19" x14ac:dyDescent="0.25">
      <c r="A408" s="41" t="s">
        <v>1</v>
      </c>
      <c r="B408" s="42" t="s">
        <v>2246</v>
      </c>
      <c r="C408" s="43"/>
      <c r="D408" s="45" t="s">
        <v>2247</v>
      </c>
      <c r="E408" s="42" t="s">
        <v>2248</v>
      </c>
      <c r="F408" s="43">
        <v>440833</v>
      </c>
      <c r="G408" s="10"/>
      <c r="H408" s="10"/>
      <c r="I408" s="2">
        <f>IF(FIND("W",CONCATENATE($A408,"                                                                                                                         W"))&lt;20,1,0)</f>
        <v>0</v>
      </c>
      <c r="J408" s="2">
        <f>IF(FIND("P",CONCATENATE($A408,"                                                                                                     P"))&lt;20,1,0)</f>
        <v>1</v>
      </c>
      <c r="K408" s="2">
        <f>IF(FIND("O",CONCATENATE($A408,"                                                                                                               O"))&lt;20,1,0)</f>
        <v>0</v>
      </c>
      <c r="L408" s="2">
        <f>IF(I408+J408+K408&gt;0,1,0)</f>
        <v>1</v>
      </c>
      <c r="M408" s="2">
        <f>IF(J408+I408=2,1,0)</f>
        <v>0</v>
      </c>
      <c r="P408" s="2"/>
      <c r="S408" s="2"/>
    </row>
    <row r="409" spans="1:19" x14ac:dyDescent="0.25">
      <c r="A409" s="41" t="s">
        <v>1</v>
      </c>
      <c r="B409" s="42" t="s">
        <v>1180</v>
      </c>
      <c r="C409" s="43">
        <v>1900</v>
      </c>
      <c r="D409" s="43">
        <v>1975</v>
      </c>
      <c r="E409" s="42" t="s">
        <v>1181</v>
      </c>
      <c r="F409" s="43">
        <v>439944</v>
      </c>
      <c r="G409" s="10"/>
      <c r="H409" s="10"/>
      <c r="I409" s="2">
        <f>IF(FIND("W",CONCATENATE($A409,"                                                                                                                         W"))&lt;20,1,0)</f>
        <v>0</v>
      </c>
      <c r="J409" s="2">
        <f>IF(FIND("P",CONCATENATE($A409,"                                                                                                     P"))&lt;20,1,0)</f>
        <v>1</v>
      </c>
      <c r="K409" s="2">
        <f>IF(FIND("O",CONCATENATE($A409,"                                                                                                               O"))&lt;20,1,0)</f>
        <v>0</v>
      </c>
      <c r="L409" s="2">
        <f>IF(I409+J409+K409&gt;0,1,0)</f>
        <v>1</v>
      </c>
      <c r="M409" s="2">
        <f>IF(J409+I409=2,1,0)</f>
        <v>0</v>
      </c>
      <c r="P409" s="2"/>
      <c r="S409" s="2"/>
    </row>
    <row r="410" spans="1:19" x14ac:dyDescent="0.25">
      <c r="A410" s="41" t="s">
        <v>1</v>
      </c>
      <c r="B410" s="42" t="s">
        <v>1753</v>
      </c>
      <c r="C410" s="43">
        <v>1905</v>
      </c>
      <c r="D410" s="43">
        <v>1988</v>
      </c>
      <c r="E410" s="42" t="s">
        <v>1754</v>
      </c>
      <c r="F410" s="43">
        <v>440383</v>
      </c>
      <c r="G410" s="10"/>
      <c r="H410" s="10"/>
      <c r="I410" s="2">
        <f>IF(FIND("W",CONCATENATE($A410,"                                                                                                                         W"))&lt;20,1,0)</f>
        <v>0</v>
      </c>
      <c r="J410" s="2">
        <f>IF(FIND("P",CONCATENATE($A410,"                                                                                                     P"))&lt;20,1,0)</f>
        <v>1</v>
      </c>
      <c r="K410" s="2">
        <f>IF(FIND("O",CONCATENATE($A410,"                                                                                                               O"))&lt;20,1,0)</f>
        <v>0</v>
      </c>
      <c r="L410" s="2">
        <f>IF(I410+J410+K410&gt;0,1,0)</f>
        <v>1</v>
      </c>
      <c r="M410" s="2">
        <f>IF(J410+I410=2,1,0)</f>
        <v>0</v>
      </c>
      <c r="P410" s="2"/>
      <c r="S410" s="2"/>
    </row>
    <row r="411" spans="1:19" x14ac:dyDescent="0.25">
      <c r="A411" s="41" t="s">
        <v>1</v>
      </c>
      <c r="B411" s="42" t="s">
        <v>1972</v>
      </c>
      <c r="C411" s="43">
        <v>1876</v>
      </c>
      <c r="D411" s="43">
        <v>1947</v>
      </c>
      <c r="E411" s="42" t="s">
        <v>1973</v>
      </c>
      <c r="F411" s="43">
        <v>440548</v>
      </c>
      <c r="G411" s="10"/>
      <c r="H411" s="10"/>
      <c r="I411" s="2">
        <f>IF(FIND("W",CONCATENATE($A411,"                                                                                                                         W"))&lt;20,1,0)</f>
        <v>0</v>
      </c>
      <c r="J411" s="2">
        <f>IF(FIND("P",CONCATENATE($A411,"                                                                                                     P"))&lt;20,1,0)</f>
        <v>1</v>
      </c>
      <c r="K411" s="2">
        <f>IF(FIND("O",CONCATENATE($A411,"                                                                                                               O"))&lt;20,1,0)</f>
        <v>0</v>
      </c>
      <c r="L411" s="2">
        <f>IF(I411+J411+K411&gt;0,1,0)</f>
        <v>1</v>
      </c>
      <c r="M411" s="2">
        <f>IF(J411+I411=2,1,0)</f>
        <v>0</v>
      </c>
      <c r="P411" s="2"/>
      <c r="S411" s="2"/>
    </row>
    <row r="412" spans="1:19" x14ac:dyDescent="0.25">
      <c r="A412" s="41" t="s">
        <v>1</v>
      </c>
      <c r="B412" s="42" t="s">
        <v>1435</v>
      </c>
      <c r="C412" s="43">
        <v>1876</v>
      </c>
      <c r="D412" s="43">
        <v>1957</v>
      </c>
      <c r="E412" s="42" t="s">
        <v>1436</v>
      </c>
      <c r="F412" s="43">
        <v>440064</v>
      </c>
      <c r="G412" s="10"/>
      <c r="H412" s="10"/>
      <c r="I412" s="2">
        <f>IF(FIND("W",CONCATENATE($A412,"                                                                                                                         W"))&lt;20,1,0)</f>
        <v>0</v>
      </c>
      <c r="J412" s="2">
        <f>IF(FIND("P",CONCATENATE($A412,"                                                                                                     P"))&lt;20,1,0)</f>
        <v>1</v>
      </c>
      <c r="K412" s="2">
        <f>IF(FIND("O",CONCATENATE($A412,"                                                                                                               O"))&lt;20,1,0)</f>
        <v>0</v>
      </c>
      <c r="L412" s="2">
        <f>IF(I412+J412+K412&gt;0,1,0)</f>
        <v>1</v>
      </c>
      <c r="M412" s="2">
        <f>IF(J412+I412=2,1,0)</f>
        <v>0</v>
      </c>
      <c r="P412" s="2"/>
      <c r="S412" s="2"/>
    </row>
    <row r="413" spans="1:19" x14ac:dyDescent="0.25">
      <c r="A413" s="41" t="s">
        <v>1</v>
      </c>
      <c r="B413" s="42" t="s">
        <v>2100</v>
      </c>
      <c r="C413" s="43">
        <v>1904</v>
      </c>
      <c r="D413" s="43">
        <v>1992</v>
      </c>
      <c r="E413" s="42" t="s">
        <v>2101</v>
      </c>
      <c r="F413" s="43">
        <v>440682</v>
      </c>
      <c r="G413" s="10"/>
      <c r="H413" s="10"/>
      <c r="I413" s="2">
        <f>IF(FIND("W",CONCATENATE($A413,"                                                                                                                         W"))&lt;20,1,0)</f>
        <v>0</v>
      </c>
      <c r="J413" s="2">
        <f>IF(FIND("P",CONCATENATE($A413,"                                                                                                     P"))&lt;20,1,0)</f>
        <v>1</v>
      </c>
      <c r="K413" s="2">
        <f>IF(FIND("O",CONCATENATE($A413,"                                                                                                               O"))&lt;20,1,0)</f>
        <v>0</v>
      </c>
      <c r="L413" s="2">
        <f>IF(I413+J413+K413&gt;0,1,0)</f>
        <v>1</v>
      </c>
      <c r="M413" s="2">
        <f>IF(J413+I413=2,1,0)</f>
        <v>0</v>
      </c>
      <c r="P413" s="2"/>
      <c r="S413" s="2"/>
    </row>
    <row r="414" spans="1:19" x14ac:dyDescent="0.25">
      <c r="A414" s="41" t="s">
        <v>1</v>
      </c>
      <c r="B414" s="42" t="s">
        <v>2042</v>
      </c>
      <c r="C414" s="43" t="s">
        <v>2043</v>
      </c>
      <c r="D414" s="43" t="s">
        <v>2044</v>
      </c>
      <c r="E414" s="42" t="s">
        <v>2045</v>
      </c>
      <c r="F414" s="43">
        <v>440661</v>
      </c>
      <c r="G414" s="10"/>
      <c r="H414" s="10"/>
      <c r="I414" s="2">
        <f>IF(FIND("W",CONCATENATE($A414,"                                                                                                                         W"))&lt;20,1,0)</f>
        <v>0</v>
      </c>
      <c r="J414" s="2">
        <f>IF(FIND("P",CONCATENATE($A414,"                                                                                                     P"))&lt;20,1,0)</f>
        <v>1</v>
      </c>
      <c r="K414" s="2">
        <f>IF(FIND("O",CONCATENATE($A414,"                                                                                                               O"))&lt;20,1,0)</f>
        <v>0</v>
      </c>
      <c r="L414" s="2">
        <f>IF(I414+J414+K414&gt;0,1,0)</f>
        <v>1</v>
      </c>
      <c r="M414" s="2">
        <f>IF(J414+I414=2,1,0)</f>
        <v>0</v>
      </c>
      <c r="P414" s="2"/>
      <c r="S414" s="2"/>
    </row>
    <row r="415" spans="1:19" x14ac:dyDescent="0.25">
      <c r="A415" s="41" t="s">
        <v>1</v>
      </c>
      <c r="B415" s="42" t="s">
        <v>1976</v>
      </c>
      <c r="C415" s="43">
        <v>1886</v>
      </c>
      <c r="D415" s="43">
        <v>1974</v>
      </c>
      <c r="E415" s="42" t="s">
        <v>1977</v>
      </c>
      <c r="F415" s="43">
        <v>440550</v>
      </c>
      <c r="G415" s="10"/>
      <c r="H415" s="10"/>
      <c r="I415" s="2">
        <f>IF(FIND("W",CONCATENATE($A415,"                                                                                                                         W"))&lt;20,1,0)</f>
        <v>0</v>
      </c>
      <c r="J415" s="2">
        <f>IF(FIND("P",CONCATENATE($A415,"                                                                                                     P"))&lt;20,1,0)</f>
        <v>1</v>
      </c>
      <c r="K415" s="2">
        <f>IF(FIND("O",CONCATENATE($A415,"                                                                                                               O"))&lt;20,1,0)</f>
        <v>0</v>
      </c>
      <c r="L415" s="2">
        <f>IF(I415+J415+K415&gt;0,1,0)</f>
        <v>1</v>
      </c>
      <c r="M415" s="2">
        <f>IF(J415+I415=2,1,0)</f>
        <v>0</v>
      </c>
      <c r="P415" s="2"/>
      <c r="S415" s="2"/>
    </row>
    <row r="416" spans="1:19" ht="30" x14ac:dyDescent="0.25">
      <c r="A416" s="41" t="s">
        <v>1</v>
      </c>
      <c r="B416" s="42" t="s">
        <v>1485</v>
      </c>
      <c r="C416" s="43" t="s">
        <v>1486</v>
      </c>
      <c r="D416" s="43" t="s">
        <v>1487</v>
      </c>
      <c r="E416" s="42" t="s">
        <v>1488</v>
      </c>
      <c r="F416" s="43">
        <v>440089</v>
      </c>
      <c r="G416" s="10"/>
      <c r="H416" s="10"/>
      <c r="I416" s="2">
        <f>IF(FIND("W",CONCATENATE($A416,"                                                                                                                         W"))&lt;20,1,0)</f>
        <v>0</v>
      </c>
      <c r="J416" s="2">
        <f>IF(FIND("P",CONCATENATE($A416,"                                                                                                     P"))&lt;20,1,0)</f>
        <v>1</v>
      </c>
      <c r="K416" s="2">
        <f>IF(FIND("O",CONCATENATE($A416,"                                                                                                               O"))&lt;20,1,0)</f>
        <v>0</v>
      </c>
      <c r="L416" s="2">
        <f>IF(I416+J416+K416&gt;0,1,0)</f>
        <v>1</v>
      </c>
      <c r="M416" s="2">
        <f>IF(J416+I416=2,1,0)</f>
        <v>0</v>
      </c>
      <c r="P416" s="2"/>
      <c r="S416" s="2"/>
    </row>
    <row r="417" spans="1:19" x14ac:dyDescent="0.25">
      <c r="A417" s="41" t="s">
        <v>1</v>
      </c>
      <c r="B417" s="42" t="s">
        <v>1350</v>
      </c>
      <c r="C417" s="43">
        <v>1884</v>
      </c>
      <c r="D417" s="43">
        <v>1922</v>
      </c>
      <c r="E417" s="42" t="s">
        <v>1351</v>
      </c>
      <c r="F417" s="43">
        <v>440026</v>
      </c>
      <c r="G417" s="10"/>
      <c r="H417" s="10"/>
      <c r="I417" s="2">
        <f>IF(FIND("W",CONCATENATE($A417,"                                                                                                                         W"))&lt;20,1,0)</f>
        <v>0</v>
      </c>
      <c r="J417" s="2">
        <f>IF(FIND("P",CONCATENATE($A417,"                                                                                                     P"))&lt;20,1,0)</f>
        <v>1</v>
      </c>
      <c r="K417" s="2">
        <f>IF(FIND("O",CONCATENATE($A417,"                                                                                                               O"))&lt;20,1,0)</f>
        <v>0</v>
      </c>
      <c r="L417" s="2">
        <f>IF(I417+J417+K417&gt;0,1,0)</f>
        <v>1</v>
      </c>
      <c r="M417" s="2">
        <f>IF(J417+I417=2,1,0)</f>
        <v>0</v>
      </c>
      <c r="P417" s="2"/>
      <c r="S417" s="2"/>
    </row>
    <row r="418" spans="1:19" ht="30" x14ac:dyDescent="0.25">
      <c r="A418" s="41" t="s">
        <v>1</v>
      </c>
      <c r="B418" s="42" t="s">
        <v>1350</v>
      </c>
      <c r="C418" s="45" t="s">
        <v>1482</v>
      </c>
      <c r="D418" s="43" t="s">
        <v>1483</v>
      </c>
      <c r="E418" s="42" t="s">
        <v>1484</v>
      </c>
      <c r="F418" s="43">
        <v>440088</v>
      </c>
      <c r="G418" s="10"/>
      <c r="H418" s="10"/>
      <c r="I418" s="2">
        <f>IF(FIND("W",CONCATENATE($A418,"                                                                                                                         W"))&lt;20,1,0)</f>
        <v>0</v>
      </c>
      <c r="J418" s="2">
        <f>IF(FIND("P",CONCATENATE($A418,"                                                                                                     P"))&lt;20,1,0)</f>
        <v>1</v>
      </c>
      <c r="K418" s="2">
        <f>IF(FIND("O",CONCATENATE($A418,"                                                                                                               O"))&lt;20,1,0)</f>
        <v>0</v>
      </c>
      <c r="L418" s="2">
        <f>IF(I418+J418+K418&gt;0,1,0)</f>
        <v>1</v>
      </c>
      <c r="M418" s="2">
        <f>IF(J418+I418=2,1,0)</f>
        <v>0</v>
      </c>
      <c r="P418" s="2"/>
      <c r="S418" s="2"/>
    </row>
    <row r="419" spans="1:19" x14ac:dyDescent="0.25">
      <c r="A419" s="41" t="s">
        <v>1</v>
      </c>
      <c r="B419" s="42" t="s">
        <v>2090</v>
      </c>
      <c r="C419" s="43">
        <v>1902</v>
      </c>
      <c r="D419" s="43">
        <v>1984</v>
      </c>
      <c r="E419" s="42" t="s">
        <v>2091</v>
      </c>
      <c r="F419" s="43">
        <v>440679</v>
      </c>
      <c r="G419" s="10"/>
      <c r="H419" s="10"/>
      <c r="I419" s="2">
        <f>IF(FIND("W",CONCATENATE($A419,"                                                                                                                         W"))&lt;20,1,0)</f>
        <v>0</v>
      </c>
      <c r="J419" s="2">
        <f>IF(FIND("P",CONCATENATE($A419,"                                                                                                     P"))&lt;20,1,0)</f>
        <v>1</v>
      </c>
      <c r="K419" s="2">
        <f>IF(FIND("O",CONCATENATE($A419,"                                                                                                               O"))&lt;20,1,0)</f>
        <v>0</v>
      </c>
      <c r="L419" s="2">
        <f>IF(I419+J419+K419&gt;0,1,0)</f>
        <v>1</v>
      </c>
      <c r="M419" s="2">
        <f>IF(J419+I419=2,1,0)</f>
        <v>0</v>
      </c>
      <c r="P419" s="2"/>
      <c r="S419" s="2"/>
    </row>
    <row r="420" spans="1:19" x14ac:dyDescent="0.25">
      <c r="A420" s="41" t="s">
        <v>1</v>
      </c>
      <c r="B420" s="42" t="s">
        <v>2328</v>
      </c>
      <c r="C420" s="43">
        <v>1905</v>
      </c>
      <c r="D420" s="43">
        <v>1987</v>
      </c>
      <c r="E420" s="42" t="s">
        <v>2329</v>
      </c>
      <c r="F420" s="43">
        <v>440882</v>
      </c>
      <c r="G420" s="10"/>
      <c r="H420" s="10"/>
      <c r="I420" s="2">
        <f>IF(FIND("W",CONCATENATE($A420,"                                                                                                                         W"))&lt;20,1,0)</f>
        <v>0</v>
      </c>
      <c r="J420" s="2">
        <f>IF(FIND("P",CONCATENATE($A420,"                                                                                                     P"))&lt;20,1,0)</f>
        <v>1</v>
      </c>
      <c r="K420" s="2">
        <f>IF(FIND("O",CONCATENATE($A420,"                                                                                                               O"))&lt;20,1,0)</f>
        <v>0</v>
      </c>
      <c r="L420" s="2">
        <f>IF(I420+J420+K420&gt;0,1,0)</f>
        <v>1</v>
      </c>
      <c r="M420" s="2">
        <f>IF(J420+I420=2,1,0)</f>
        <v>0</v>
      </c>
      <c r="P420" s="2"/>
      <c r="S420" s="2"/>
    </row>
    <row r="421" spans="1:19" ht="30" x14ac:dyDescent="0.25">
      <c r="A421" s="41" t="s">
        <v>924</v>
      </c>
      <c r="B421" s="42" t="s">
        <v>2046</v>
      </c>
      <c r="C421" s="43" t="s">
        <v>2577</v>
      </c>
      <c r="D421" s="43" t="s">
        <v>2047</v>
      </c>
      <c r="E421" s="42" t="s">
        <v>2578</v>
      </c>
      <c r="F421" s="43">
        <v>440662</v>
      </c>
      <c r="G421" s="10"/>
      <c r="H421" s="10"/>
      <c r="I421" s="2">
        <f>IF(FIND("W",CONCATENATE($A421,"                                                                                                                         W"))&lt;20,1,0)</f>
        <v>1</v>
      </c>
      <c r="J421" s="2">
        <f>IF(FIND("P",CONCATENATE($A421,"                                                                                                     P"))&lt;20,1,0)</f>
        <v>1</v>
      </c>
      <c r="K421" s="2">
        <f>IF(FIND("O",CONCATENATE($A421,"                                                                                                               O"))&lt;20,1,0)</f>
        <v>0</v>
      </c>
      <c r="L421" s="2">
        <f>IF(I421+J421+K421&gt;0,1,0)</f>
        <v>1</v>
      </c>
      <c r="M421" s="2">
        <f>IF(J421+I421=2,1,0)</f>
        <v>1</v>
      </c>
      <c r="P421" s="2"/>
      <c r="S421" s="2"/>
    </row>
    <row r="422" spans="1:19" x14ac:dyDescent="0.25">
      <c r="A422" s="41" t="s">
        <v>1</v>
      </c>
      <c r="B422" s="42" t="s">
        <v>2242</v>
      </c>
      <c r="C422" s="43">
        <v>1910</v>
      </c>
      <c r="D422" s="43">
        <v>1972</v>
      </c>
      <c r="E422" s="42" t="s">
        <v>2243</v>
      </c>
      <c r="F422" s="43">
        <v>440831</v>
      </c>
      <c r="G422" s="10"/>
      <c r="H422" s="10"/>
      <c r="I422" s="2">
        <f>IF(FIND("W",CONCATENATE($A422,"                                                                                                                         W"))&lt;20,1,0)</f>
        <v>0</v>
      </c>
      <c r="J422" s="2">
        <f>IF(FIND("P",CONCATENATE($A422,"                                                                                                     P"))&lt;20,1,0)</f>
        <v>1</v>
      </c>
      <c r="K422" s="2">
        <f>IF(FIND("O",CONCATENATE($A422,"                                                                                                               O"))&lt;20,1,0)</f>
        <v>0</v>
      </c>
      <c r="L422" s="2">
        <f>IF(I422+J422+K422&gt;0,1,0)</f>
        <v>1</v>
      </c>
      <c r="M422" s="2">
        <f>IF(J422+I422=2,1,0)</f>
        <v>0</v>
      </c>
      <c r="P422" s="2"/>
      <c r="S422" s="2"/>
    </row>
    <row r="423" spans="1:19" x14ac:dyDescent="0.25">
      <c r="A423" s="41" t="s">
        <v>1</v>
      </c>
      <c r="B423" s="42" t="s">
        <v>1392</v>
      </c>
      <c r="C423" s="43">
        <v>1899</v>
      </c>
      <c r="D423" s="43">
        <v>1990</v>
      </c>
      <c r="E423" s="42" t="s">
        <v>1393</v>
      </c>
      <c r="F423" s="43">
        <v>440046</v>
      </c>
      <c r="G423" s="10"/>
      <c r="H423" s="10"/>
      <c r="I423" s="2">
        <f>IF(FIND("W",CONCATENATE($A423,"                                                                                                                         W"))&lt;20,1,0)</f>
        <v>0</v>
      </c>
      <c r="J423" s="2">
        <f>IF(FIND("P",CONCATENATE($A423,"                                                                                                     P"))&lt;20,1,0)</f>
        <v>1</v>
      </c>
      <c r="K423" s="2">
        <f>IF(FIND("O",CONCATENATE($A423,"                                                                                                               O"))&lt;20,1,0)</f>
        <v>0</v>
      </c>
      <c r="L423" s="2">
        <f>IF(I423+J423+K423&gt;0,1,0)</f>
        <v>1</v>
      </c>
      <c r="M423" s="2">
        <f>IF(J423+I423=2,1,0)</f>
        <v>0</v>
      </c>
      <c r="P423" s="2"/>
      <c r="S423" s="2"/>
    </row>
    <row r="424" spans="1:19" x14ac:dyDescent="0.25">
      <c r="A424" s="41" t="s">
        <v>1</v>
      </c>
      <c r="B424" s="42" t="s">
        <v>1059</v>
      </c>
      <c r="C424" s="43" t="s">
        <v>1060</v>
      </c>
      <c r="D424" s="43" t="s">
        <v>1061</v>
      </c>
      <c r="E424" s="42" t="s">
        <v>1058</v>
      </c>
      <c r="F424" s="43">
        <v>439895</v>
      </c>
      <c r="G424" s="10"/>
      <c r="H424" s="10"/>
      <c r="I424" s="2">
        <f>IF(FIND("W",CONCATENATE($A424,"                                                                                                                         W"))&lt;20,1,0)</f>
        <v>0</v>
      </c>
      <c r="J424" s="2">
        <f>IF(FIND("P",CONCATENATE($A424,"                                                                                                     P"))&lt;20,1,0)</f>
        <v>1</v>
      </c>
      <c r="K424" s="2">
        <f>IF(FIND("O",CONCATENATE($A424,"                                                                                                               O"))&lt;20,1,0)</f>
        <v>0</v>
      </c>
      <c r="L424" s="2">
        <f>IF(I424+J424+K424&gt;0,1,0)</f>
        <v>1</v>
      </c>
      <c r="M424" s="2">
        <f>IF(J424+I424=2,1,0)</f>
        <v>0</v>
      </c>
      <c r="P424" s="2"/>
      <c r="S424" s="2"/>
    </row>
    <row r="425" spans="1:19" x14ac:dyDescent="0.25">
      <c r="A425" s="41" t="s">
        <v>1</v>
      </c>
      <c r="B425" s="42" t="s">
        <v>1974</v>
      </c>
      <c r="C425" s="43">
        <v>1885</v>
      </c>
      <c r="D425" s="43">
        <v>1969</v>
      </c>
      <c r="E425" s="42" t="s">
        <v>1975</v>
      </c>
      <c r="F425" s="43">
        <v>440549</v>
      </c>
      <c r="G425" s="10"/>
      <c r="H425" s="10"/>
      <c r="I425" s="2">
        <f>IF(FIND("W",CONCATENATE($A425,"                                                                                                                         W"))&lt;20,1,0)</f>
        <v>0</v>
      </c>
      <c r="J425" s="2">
        <f>IF(FIND("P",CONCATENATE($A425,"                                                                                                     P"))&lt;20,1,0)</f>
        <v>1</v>
      </c>
      <c r="K425" s="2">
        <f>IF(FIND("O",CONCATENATE($A425,"                                                                                                               O"))&lt;20,1,0)</f>
        <v>0</v>
      </c>
      <c r="L425" s="2">
        <f>IF(I425+J425+K425&gt;0,1,0)</f>
        <v>1</v>
      </c>
      <c r="M425" s="2">
        <f>IF(J425+I425=2,1,0)</f>
        <v>0</v>
      </c>
      <c r="P425" s="2"/>
      <c r="S425" s="2"/>
    </row>
    <row r="426" spans="1:19" x14ac:dyDescent="0.25">
      <c r="A426" s="41" t="s">
        <v>1</v>
      </c>
      <c r="B426" s="42" t="s">
        <v>1233</v>
      </c>
      <c r="C426" s="43">
        <v>1863</v>
      </c>
      <c r="D426" s="43">
        <v>1949</v>
      </c>
      <c r="E426" s="42" t="s">
        <v>1234</v>
      </c>
      <c r="F426" s="43">
        <v>439969</v>
      </c>
      <c r="G426" s="10"/>
      <c r="H426" s="10"/>
      <c r="I426" s="2">
        <f>IF(FIND("W",CONCATENATE($A426,"                                                                                                                         W"))&lt;20,1,0)</f>
        <v>0</v>
      </c>
      <c r="J426" s="2">
        <f>IF(FIND("P",CONCATENATE($A426,"                                                                                                     P"))&lt;20,1,0)</f>
        <v>1</v>
      </c>
      <c r="K426" s="2">
        <f>IF(FIND("O",CONCATENATE($A426,"                                                                                                               O"))&lt;20,1,0)</f>
        <v>0</v>
      </c>
      <c r="L426" s="2">
        <f>IF(I426+J426+K426&gt;0,1,0)</f>
        <v>1</v>
      </c>
      <c r="M426" s="2">
        <f>IF(J426+I426=2,1,0)</f>
        <v>0</v>
      </c>
      <c r="P426" s="2"/>
      <c r="S426" s="2"/>
    </row>
    <row r="427" spans="1:19" x14ac:dyDescent="0.25">
      <c r="A427" s="41" t="s">
        <v>1</v>
      </c>
      <c r="B427" s="42" t="s">
        <v>1745</v>
      </c>
      <c r="C427" s="43">
        <v>1879</v>
      </c>
      <c r="D427" s="43">
        <v>1951</v>
      </c>
      <c r="E427" s="42" t="s">
        <v>1746</v>
      </c>
      <c r="F427" s="43">
        <v>440380</v>
      </c>
      <c r="G427" s="10"/>
      <c r="H427" s="10"/>
      <c r="I427" s="2">
        <f>IF(FIND("W",CONCATENATE($A427,"                                                                                                                         W"))&lt;20,1,0)</f>
        <v>0</v>
      </c>
      <c r="J427" s="2">
        <f>IF(FIND("P",CONCATENATE($A427,"                                                                                                     P"))&lt;20,1,0)</f>
        <v>1</v>
      </c>
      <c r="K427" s="2">
        <f>IF(FIND("O",CONCATENATE($A427,"                                                                                                               O"))&lt;20,1,0)</f>
        <v>0</v>
      </c>
      <c r="L427" s="2">
        <f>IF(I427+J427+K427&gt;0,1,0)</f>
        <v>1</v>
      </c>
      <c r="M427" s="2">
        <f>IF(J427+I427=2,1,0)</f>
        <v>0</v>
      </c>
      <c r="P427" s="2"/>
      <c r="S427" s="2"/>
    </row>
    <row r="428" spans="1:19" x14ac:dyDescent="0.25">
      <c r="A428" s="41" t="s">
        <v>1</v>
      </c>
      <c r="B428" s="42" t="s">
        <v>1053</v>
      </c>
      <c r="C428" s="43">
        <v>1924</v>
      </c>
      <c r="D428" s="43">
        <v>2006</v>
      </c>
      <c r="E428" s="42" t="s">
        <v>1054</v>
      </c>
      <c r="F428" s="43">
        <v>439889</v>
      </c>
      <c r="G428" s="10"/>
      <c r="H428" s="10"/>
      <c r="I428" s="2">
        <f>IF(FIND("W",CONCATENATE($A428,"                                                                                                                         W"))&lt;20,1,0)</f>
        <v>0</v>
      </c>
      <c r="J428" s="2">
        <f>IF(FIND("P",CONCATENATE($A428,"                                                                                                     P"))&lt;20,1,0)</f>
        <v>1</v>
      </c>
      <c r="K428" s="2">
        <f>IF(FIND("O",CONCATENATE($A428,"                                                                                                               O"))&lt;20,1,0)</f>
        <v>0</v>
      </c>
      <c r="L428" s="2">
        <f>IF(I428+J428+K428&gt;0,1,0)</f>
        <v>1</v>
      </c>
      <c r="M428" s="2">
        <f>IF(J428+I428=2,1,0)</f>
        <v>0</v>
      </c>
      <c r="P428" s="2"/>
      <c r="S428" s="2"/>
    </row>
    <row r="429" spans="1:19" x14ac:dyDescent="0.25">
      <c r="A429" s="41" t="s">
        <v>1</v>
      </c>
      <c r="B429" s="42" t="s">
        <v>1043</v>
      </c>
      <c r="C429" s="43">
        <v>1885</v>
      </c>
      <c r="D429" s="43">
        <v>1958</v>
      </c>
      <c r="E429" s="42" t="s">
        <v>1044</v>
      </c>
      <c r="F429" s="43">
        <v>439884</v>
      </c>
      <c r="G429" s="10"/>
      <c r="H429" s="10"/>
      <c r="I429" s="2">
        <f>IF(FIND("W",CONCATENATE($A429,"                                                                                                                         W"))&lt;20,1,0)</f>
        <v>0</v>
      </c>
      <c r="J429" s="2">
        <f>IF(FIND("P",CONCATENATE($A429,"                                                                                                     P"))&lt;20,1,0)</f>
        <v>1</v>
      </c>
      <c r="K429" s="2">
        <f>IF(FIND("O",CONCATENATE($A429,"                                                                                                               O"))&lt;20,1,0)</f>
        <v>0</v>
      </c>
      <c r="L429" s="2">
        <f>IF(I429+J429+K429&gt;0,1,0)</f>
        <v>1</v>
      </c>
      <c r="M429" s="2">
        <f>IF(J429+I429=2,1,0)</f>
        <v>0</v>
      </c>
      <c r="P429" s="2"/>
      <c r="S429" s="2"/>
    </row>
    <row r="430" spans="1:19" x14ac:dyDescent="0.25">
      <c r="A430" s="41" t="s">
        <v>924</v>
      </c>
      <c r="B430" s="42" t="s">
        <v>1783</v>
      </c>
      <c r="C430" s="43" t="s">
        <v>901</v>
      </c>
      <c r="D430" s="44" t="s">
        <v>1784</v>
      </c>
      <c r="E430" s="42" t="s">
        <v>1785</v>
      </c>
      <c r="F430" s="43">
        <v>440415</v>
      </c>
      <c r="G430" s="10"/>
      <c r="H430" s="10"/>
      <c r="I430" s="2">
        <f>IF(FIND("W",CONCATENATE($A430,"                                                                                                                         W"))&lt;20,1,0)</f>
        <v>1</v>
      </c>
      <c r="J430" s="2">
        <f>IF(FIND("P",CONCATENATE($A430,"                                                                                                     P"))&lt;20,1,0)</f>
        <v>1</v>
      </c>
      <c r="K430" s="2">
        <f>IF(FIND("O",CONCATENATE($A430,"                                                                                                               O"))&lt;20,1,0)</f>
        <v>0</v>
      </c>
      <c r="L430" s="2">
        <f>IF(I430+J430+K430&gt;0,1,0)</f>
        <v>1</v>
      </c>
      <c r="M430" s="2">
        <f>IF(J430+I430=2,1,0)</f>
        <v>1</v>
      </c>
      <c r="P430" s="2"/>
      <c r="S430" s="2"/>
    </row>
    <row r="431" spans="1:19" x14ac:dyDescent="0.25">
      <c r="A431" s="41" t="s">
        <v>924</v>
      </c>
      <c r="B431" s="42" t="s">
        <v>2227</v>
      </c>
      <c r="C431" s="43" t="s">
        <v>2228</v>
      </c>
      <c r="D431" s="43" t="s">
        <v>2229</v>
      </c>
      <c r="E431" s="42" t="s">
        <v>2230</v>
      </c>
      <c r="F431" s="43">
        <v>440824</v>
      </c>
      <c r="G431" s="10"/>
      <c r="H431" s="10"/>
      <c r="I431" s="2">
        <f>IF(FIND("W",CONCATENATE($A431,"                                                                                                                         W"))&lt;20,1,0)</f>
        <v>1</v>
      </c>
      <c r="J431" s="2">
        <f>IF(FIND("P",CONCATENATE($A431,"                                                                                                     P"))&lt;20,1,0)</f>
        <v>1</v>
      </c>
      <c r="K431" s="2">
        <f>IF(FIND("O",CONCATENATE($A431,"                                                                                                               O"))&lt;20,1,0)</f>
        <v>0</v>
      </c>
      <c r="L431" s="2">
        <f>IF(I431+J431+K431&gt;0,1,0)</f>
        <v>1</v>
      </c>
      <c r="M431" s="2">
        <f>IF(J431+I431=2,1,0)</f>
        <v>1</v>
      </c>
      <c r="P431" s="2"/>
      <c r="S431" s="2"/>
    </row>
    <row r="432" spans="1:19" x14ac:dyDescent="0.25">
      <c r="A432" s="36" t="s">
        <v>6</v>
      </c>
      <c r="B432" s="37" t="s">
        <v>679</v>
      </c>
      <c r="C432" s="36" t="s">
        <v>902</v>
      </c>
      <c r="D432" s="36" t="s">
        <v>903</v>
      </c>
      <c r="E432" s="37" t="s">
        <v>28</v>
      </c>
      <c r="F432" s="55"/>
      <c r="G432" s="10"/>
      <c r="H432" s="10"/>
      <c r="I432" s="2">
        <f>IF(FIND("W",CONCATENATE($A432,"                                                                                                                         W"))&lt;20,1,0)</f>
        <v>1</v>
      </c>
      <c r="J432" s="2">
        <f>IF(FIND("P",CONCATENATE($A432,"                                                                                                     P"))&lt;20,1,0)</f>
        <v>0</v>
      </c>
      <c r="K432" s="2">
        <f>IF(FIND("O",CONCATENATE($A432,"                                                                                                               O"))&lt;20,1,0)</f>
        <v>0</v>
      </c>
      <c r="L432" s="2">
        <f>IF(I432+J432+K432&gt;0,1,0)</f>
        <v>1</v>
      </c>
      <c r="M432" s="2">
        <f>IF(J432+I432=2,1,0)</f>
        <v>0</v>
      </c>
      <c r="P432" s="2"/>
      <c r="S432" s="2"/>
    </row>
    <row r="433" spans="1:19" x14ac:dyDescent="0.25">
      <c r="A433" s="41" t="s">
        <v>1</v>
      </c>
      <c r="B433" s="42" t="s">
        <v>1045</v>
      </c>
      <c r="C433" s="43">
        <v>1879</v>
      </c>
      <c r="D433" s="43">
        <v>1956</v>
      </c>
      <c r="E433" s="42" t="s">
        <v>1046</v>
      </c>
      <c r="F433" s="43">
        <v>439885</v>
      </c>
      <c r="G433" s="10"/>
      <c r="H433" s="10"/>
      <c r="I433" s="2">
        <f>IF(FIND("W",CONCATENATE($A433,"                                                                                                                         W"))&lt;20,1,0)</f>
        <v>0</v>
      </c>
      <c r="J433" s="2">
        <f>IF(FIND("P",CONCATENATE($A433,"                                                                                                     P"))&lt;20,1,0)</f>
        <v>1</v>
      </c>
      <c r="K433" s="2">
        <f>IF(FIND("O",CONCATENATE($A433,"                                                                                                               O"))&lt;20,1,0)</f>
        <v>0</v>
      </c>
      <c r="L433" s="2">
        <f>IF(I433+J433+K433&gt;0,1,0)</f>
        <v>1</v>
      </c>
      <c r="M433" s="2">
        <f>IF(J433+I433=2,1,0)</f>
        <v>0</v>
      </c>
      <c r="P433" s="2"/>
      <c r="S433" s="2"/>
    </row>
    <row r="434" spans="1:19" x14ac:dyDescent="0.25">
      <c r="A434" s="41" t="s">
        <v>1</v>
      </c>
      <c r="B434" s="42" t="s">
        <v>2223</v>
      </c>
      <c r="C434" s="43" t="s">
        <v>2224</v>
      </c>
      <c r="D434" s="43" t="s">
        <v>2225</v>
      </c>
      <c r="E434" s="42" t="s">
        <v>2226</v>
      </c>
      <c r="F434" s="43">
        <v>440823</v>
      </c>
      <c r="G434" s="10"/>
      <c r="H434" s="10"/>
      <c r="I434" s="2">
        <f>IF(FIND("W",CONCATENATE($A434,"                                                                                                                         W"))&lt;20,1,0)</f>
        <v>0</v>
      </c>
      <c r="J434" s="2">
        <f>IF(FIND("P",CONCATENATE($A434,"                                                                                                     P"))&lt;20,1,0)</f>
        <v>1</v>
      </c>
      <c r="K434" s="2">
        <f>IF(FIND("O",CONCATENATE($A434,"                                                                                                               O"))&lt;20,1,0)</f>
        <v>0</v>
      </c>
      <c r="L434" s="2">
        <f>IF(I434+J434+K434&gt;0,1,0)</f>
        <v>1</v>
      </c>
      <c r="M434" s="2">
        <f>IF(J434+I434=2,1,0)</f>
        <v>0</v>
      </c>
      <c r="P434" s="2"/>
      <c r="S434" s="2"/>
    </row>
    <row r="435" spans="1:19" x14ac:dyDescent="0.25">
      <c r="A435" s="41" t="s">
        <v>924</v>
      </c>
      <c r="B435" s="42" t="s">
        <v>2619</v>
      </c>
      <c r="C435" s="43" t="s">
        <v>904</v>
      </c>
      <c r="D435" s="43" t="s">
        <v>1781</v>
      </c>
      <c r="E435" s="42" t="s">
        <v>1782</v>
      </c>
      <c r="F435" s="43">
        <v>440406</v>
      </c>
      <c r="G435" s="10"/>
      <c r="H435" s="10"/>
      <c r="I435" s="2">
        <f>IF(FIND("W",CONCATENATE($A435,"                                                                                                                         W"))&lt;20,1,0)</f>
        <v>1</v>
      </c>
      <c r="J435" s="2">
        <f>IF(FIND("P",CONCATENATE($A435,"                                                                                                     P"))&lt;20,1,0)</f>
        <v>1</v>
      </c>
      <c r="K435" s="2">
        <f>IF(FIND("O",CONCATENATE($A435,"                                                                                                               O"))&lt;20,1,0)</f>
        <v>0</v>
      </c>
      <c r="L435" s="2">
        <f>IF(I435+J435+K435&gt;0,1,0)</f>
        <v>1</v>
      </c>
      <c r="M435" s="2">
        <f>IF(J435+I435=2,1,0)</f>
        <v>1</v>
      </c>
      <c r="P435" s="2"/>
      <c r="S435" s="2"/>
    </row>
    <row r="436" spans="1:19" x14ac:dyDescent="0.25">
      <c r="A436" s="41" t="s">
        <v>813</v>
      </c>
      <c r="B436" s="42" t="s">
        <v>2620</v>
      </c>
      <c r="C436" s="43"/>
      <c r="D436" s="43"/>
      <c r="E436" s="42"/>
      <c r="F436" s="43">
        <v>440403</v>
      </c>
      <c r="G436" s="10"/>
      <c r="H436" s="10"/>
      <c r="I436" s="2">
        <f>IF(FIND("W",CONCATENATE($A436,"                                                                                                                         W"))&lt;20,1,0)</f>
        <v>0</v>
      </c>
      <c r="J436" s="2">
        <f>IF(FIND("P",CONCATENATE($A436,"                                                                                                     P"))&lt;20,1,0)</f>
        <v>0</v>
      </c>
      <c r="K436" s="2">
        <f>IF(FIND("O",CONCATENATE($A436,"                                                                                                               O"))&lt;20,1,0)</f>
        <v>0</v>
      </c>
      <c r="L436" s="2">
        <f>IF(I436+J436+K436&gt;0,1,0)</f>
        <v>0</v>
      </c>
      <c r="M436" s="2">
        <f>IF(J436+I436=2,1,0)</f>
        <v>0</v>
      </c>
      <c r="P436" s="2"/>
      <c r="S436" s="2"/>
    </row>
    <row r="437" spans="1:19" x14ac:dyDescent="0.25">
      <c r="A437" s="41" t="s">
        <v>1</v>
      </c>
      <c r="B437" s="42" t="s">
        <v>1786</v>
      </c>
      <c r="C437" s="43" t="s">
        <v>1787</v>
      </c>
      <c r="D437" s="43"/>
      <c r="E437" s="42" t="s">
        <v>1788</v>
      </c>
      <c r="F437" s="43">
        <v>440416</v>
      </c>
      <c r="G437" s="10"/>
      <c r="H437" s="10"/>
      <c r="I437" s="2">
        <f>IF(FIND("W",CONCATENATE($A437,"                                                                                                                         W"))&lt;20,1,0)</f>
        <v>0</v>
      </c>
      <c r="J437" s="2">
        <f>IF(FIND("P",CONCATENATE($A437,"                                                                                                     P"))&lt;20,1,0)</f>
        <v>1</v>
      </c>
      <c r="K437" s="2">
        <f>IF(FIND("O",CONCATENATE($A437,"                                                                                                               O"))&lt;20,1,0)</f>
        <v>0</v>
      </c>
      <c r="L437" s="2">
        <f>IF(I437+J437+K437&gt;0,1,0)</f>
        <v>1</v>
      </c>
      <c r="M437" s="2">
        <f>IF(J437+I437=2,1,0)</f>
        <v>0</v>
      </c>
      <c r="P437" s="2"/>
      <c r="S437" s="2"/>
    </row>
    <row r="438" spans="1:19" x14ac:dyDescent="0.25">
      <c r="A438" s="41" t="s">
        <v>1</v>
      </c>
      <c r="B438" s="42" t="s">
        <v>1378</v>
      </c>
      <c r="C438" s="43">
        <v>1906</v>
      </c>
      <c r="D438" s="43">
        <v>1952</v>
      </c>
      <c r="E438" s="42" t="s">
        <v>1379</v>
      </c>
      <c r="F438" s="43">
        <v>440040</v>
      </c>
      <c r="G438" s="10"/>
      <c r="H438" s="10"/>
      <c r="I438" s="2">
        <f>IF(FIND("W",CONCATENATE($A438,"                                                                                                                         W"))&lt;20,1,0)</f>
        <v>0</v>
      </c>
      <c r="J438" s="2">
        <f>IF(FIND("P",CONCATENATE($A438,"                                                                                                     P"))&lt;20,1,0)</f>
        <v>1</v>
      </c>
      <c r="K438" s="2">
        <f>IF(FIND("O",CONCATENATE($A438,"                                                                                                               O"))&lt;20,1,0)</f>
        <v>0</v>
      </c>
      <c r="L438" s="2">
        <f>IF(I438+J438+K438&gt;0,1,0)</f>
        <v>1</v>
      </c>
      <c r="M438" s="2">
        <f>IF(J438+I438=2,1,0)</f>
        <v>0</v>
      </c>
      <c r="P438" s="2"/>
      <c r="S438" s="2"/>
    </row>
    <row r="439" spans="1:19" x14ac:dyDescent="0.25">
      <c r="A439" s="41" t="s">
        <v>1</v>
      </c>
      <c r="B439" s="42" t="s">
        <v>1938</v>
      </c>
      <c r="C439" s="45" t="s">
        <v>1939</v>
      </c>
      <c r="D439" s="43"/>
      <c r="E439" s="42" t="s">
        <v>1940</v>
      </c>
      <c r="F439" s="43">
        <v>440531</v>
      </c>
      <c r="G439" s="10"/>
      <c r="H439" s="10"/>
      <c r="I439" s="2">
        <f>IF(FIND("W",CONCATENATE($A439,"                                                                                                                         W"))&lt;20,1,0)</f>
        <v>0</v>
      </c>
      <c r="J439" s="2">
        <f>IF(FIND("P",CONCATENATE($A439,"                                                                                                     P"))&lt;20,1,0)</f>
        <v>1</v>
      </c>
      <c r="K439" s="2">
        <f>IF(FIND("O",CONCATENATE($A439,"                                                                                                               O"))&lt;20,1,0)</f>
        <v>0</v>
      </c>
      <c r="L439" s="2">
        <f>IF(I439+J439+K439&gt;0,1,0)</f>
        <v>1</v>
      </c>
      <c r="M439" s="2">
        <f>IF(J439+I439=2,1,0)</f>
        <v>0</v>
      </c>
      <c r="P439" s="2"/>
      <c r="S439" s="2"/>
    </row>
    <row r="440" spans="1:19" x14ac:dyDescent="0.25">
      <c r="A440" s="41" t="s">
        <v>1</v>
      </c>
      <c r="B440" s="42" t="s">
        <v>1380</v>
      </c>
      <c r="C440" s="43">
        <v>1907</v>
      </c>
      <c r="D440" s="43">
        <v>1992</v>
      </c>
      <c r="E440" s="42" t="s">
        <v>1381</v>
      </c>
      <c r="F440" s="43">
        <v>440041</v>
      </c>
      <c r="G440" s="10"/>
      <c r="H440" s="10"/>
      <c r="I440" s="2">
        <f>IF(FIND("W",CONCATENATE($A440,"                                                                                                                         W"))&lt;20,1,0)</f>
        <v>0</v>
      </c>
      <c r="J440" s="2">
        <f>IF(FIND("P",CONCATENATE($A440,"                                                                                                     P"))&lt;20,1,0)</f>
        <v>1</v>
      </c>
      <c r="K440" s="2">
        <f>IF(FIND("O",CONCATENATE($A440,"                                                                                                               O"))&lt;20,1,0)</f>
        <v>0</v>
      </c>
      <c r="L440" s="2">
        <f>IF(I440+J440+K440&gt;0,1,0)</f>
        <v>1</v>
      </c>
      <c r="M440" s="2">
        <f>IF(J440+I440=2,1,0)</f>
        <v>0</v>
      </c>
      <c r="P440" s="2"/>
      <c r="S440" s="2"/>
    </row>
    <row r="441" spans="1:19" x14ac:dyDescent="0.25">
      <c r="A441" s="41" t="s">
        <v>1</v>
      </c>
      <c r="B441" s="42" t="s">
        <v>1941</v>
      </c>
      <c r="C441" s="43" t="s">
        <v>1942</v>
      </c>
      <c r="D441" s="43" t="s">
        <v>1943</v>
      </c>
      <c r="E441" s="42" t="s">
        <v>1940</v>
      </c>
      <c r="F441" s="43">
        <v>440534</v>
      </c>
      <c r="G441" s="10"/>
      <c r="H441" s="10"/>
      <c r="I441" s="2">
        <f>IF(FIND("W",CONCATENATE($A441,"                                                                                                                         W"))&lt;20,1,0)</f>
        <v>0</v>
      </c>
      <c r="J441" s="2">
        <f>IF(FIND("P",CONCATENATE($A441,"                                                                                                     P"))&lt;20,1,0)</f>
        <v>1</v>
      </c>
      <c r="K441" s="2">
        <f>IF(FIND("O",CONCATENATE($A441,"                                                                                                               O"))&lt;20,1,0)</f>
        <v>0</v>
      </c>
      <c r="L441" s="2">
        <f>IF(I441+J441+K441&gt;0,1,0)</f>
        <v>1</v>
      </c>
      <c r="M441" s="2">
        <f>IF(J441+I441=2,1,0)</f>
        <v>0</v>
      </c>
      <c r="P441" s="2"/>
      <c r="S441" s="2"/>
    </row>
    <row r="442" spans="1:19" x14ac:dyDescent="0.25">
      <c r="A442" s="41" t="s">
        <v>1</v>
      </c>
      <c r="B442" s="42" t="s">
        <v>1733</v>
      </c>
      <c r="C442" s="43">
        <v>1911</v>
      </c>
      <c r="D442" s="43">
        <v>1995</v>
      </c>
      <c r="E442" s="42" t="s">
        <v>1734</v>
      </c>
      <c r="F442" s="43">
        <v>440376</v>
      </c>
      <c r="G442" s="10"/>
      <c r="H442" s="10"/>
      <c r="I442" s="2">
        <f>IF(FIND("W",CONCATENATE($A442,"                                                                                                                         W"))&lt;20,1,0)</f>
        <v>0</v>
      </c>
      <c r="J442" s="2">
        <f>IF(FIND("P",CONCATENATE($A442,"                                                                                                     P"))&lt;20,1,0)</f>
        <v>1</v>
      </c>
      <c r="K442" s="2">
        <f>IF(FIND("O",CONCATENATE($A442,"                                                                                                               O"))&lt;20,1,0)</f>
        <v>0</v>
      </c>
      <c r="L442" s="2">
        <f>IF(I442+J442+K442&gt;0,1,0)</f>
        <v>1</v>
      </c>
      <c r="M442" s="2">
        <f>IF(J442+I442=2,1,0)</f>
        <v>0</v>
      </c>
      <c r="P442" s="2"/>
      <c r="S442" s="2"/>
    </row>
    <row r="443" spans="1:19" x14ac:dyDescent="0.25">
      <c r="A443" s="41" t="s">
        <v>1</v>
      </c>
      <c r="B443" s="42" t="s">
        <v>1777</v>
      </c>
      <c r="C443" s="43">
        <v>1884</v>
      </c>
      <c r="D443" s="43">
        <v>1948</v>
      </c>
      <c r="E443" s="42" t="s">
        <v>1778</v>
      </c>
      <c r="F443" s="43">
        <v>440395</v>
      </c>
      <c r="G443" s="10"/>
      <c r="H443" s="10"/>
      <c r="I443" s="2">
        <f>IF(FIND("W",CONCATENATE($A443,"                                                                                                                         W"))&lt;20,1,0)</f>
        <v>0</v>
      </c>
      <c r="J443" s="2">
        <f>IF(FIND("P",CONCATENATE($A443,"                                                                                                     P"))&lt;20,1,0)</f>
        <v>1</v>
      </c>
      <c r="K443" s="2">
        <f>IF(FIND("O",CONCATENATE($A443,"                                                                                                               O"))&lt;20,1,0)</f>
        <v>0</v>
      </c>
      <c r="L443" s="2">
        <f>IF(I443+J443+K443&gt;0,1,0)</f>
        <v>1</v>
      </c>
      <c r="M443" s="2">
        <f>IF(J443+I443=2,1,0)</f>
        <v>0</v>
      </c>
      <c r="P443" s="2"/>
      <c r="S443" s="2"/>
    </row>
    <row r="444" spans="1:19" x14ac:dyDescent="0.25">
      <c r="A444" s="41" t="s">
        <v>1</v>
      </c>
      <c r="B444" s="42" t="s">
        <v>1779</v>
      </c>
      <c r="C444" s="43">
        <v>1876</v>
      </c>
      <c r="D444" s="43">
        <v>1961</v>
      </c>
      <c r="E444" s="42" t="s">
        <v>1780</v>
      </c>
      <c r="F444" s="43">
        <v>440396</v>
      </c>
      <c r="G444" s="10"/>
      <c r="H444" s="10"/>
      <c r="I444" s="2">
        <f>IF(FIND("W",CONCATENATE($A444,"                                                                                                                         W"))&lt;20,1,0)</f>
        <v>0</v>
      </c>
      <c r="J444" s="2">
        <f>IF(FIND("P",CONCATENATE($A444,"                                                                                                     P"))&lt;20,1,0)</f>
        <v>1</v>
      </c>
      <c r="K444" s="2">
        <f>IF(FIND("O",CONCATENATE($A444,"                                                                                                               O"))&lt;20,1,0)</f>
        <v>0</v>
      </c>
      <c r="L444" s="2">
        <f>IF(I444+J444+K444&gt;0,1,0)</f>
        <v>1</v>
      </c>
      <c r="M444" s="2">
        <f>IF(J444+I444=2,1,0)</f>
        <v>0</v>
      </c>
      <c r="P444" s="2"/>
      <c r="S444" s="2"/>
    </row>
    <row r="445" spans="1:19" x14ac:dyDescent="0.25">
      <c r="A445" s="41" t="s">
        <v>1</v>
      </c>
      <c r="B445" s="42" t="s">
        <v>1735</v>
      </c>
      <c r="C445" s="43">
        <v>1909</v>
      </c>
      <c r="D445" s="43">
        <v>1989</v>
      </c>
      <c r="E445" s="42" t="s">
        <v>1736</v>
      </c>
      <c r="F445" s="43">
        <v>440377</v>
      </c>
      <c r="G445" s="10"/>
      <c r="H445" s="10"/>
      <c r="I445" s="2">
        <f>IF(FIND("W",CONCATENATE($A445,"                                                                                                                         W"))&lt;20,1,0)</f>
        <v>0</v>
      </c>
      <c r="J445" s="2">
        <f>IF(FIND("P",CONCATENATE($A445,"                                                                                                     P"))&lt;20,1,0)</f>
        <v>1</v>
      </c>
      <c r="K445" s="2">
        <f>IF(FIND("O",CONCATENATE($A445,"                                                                                                               O"))&lt;20,1,0)</f>
        <v>0</v>
      </c>
      <c r="L445" s="2">
        <f>IF(I445+J445+K445&gt;0,1,0)</f>
        <v>1</v>
      </c>
      <c r="M445" s="2">
        <f>IF(J445+I445=2,1,0)</f>
        <v>0</v>
      </c>
      <c r="P445" s="2"/>
      <c r="S445" s="2"/>
    </row>
    <row r="446" spans="1:19" ht="15.75" x14ac:dyDescent="0.25">
      <c r="A446" s="33" t="s">
        <v>0</v>
      </c>
      <c r="B446" s="34" t="s">
        <v>39</v>
      </c>
      <c r="C446" s="35" t="s">
        <v>11</v>
      </c>
      <c r="D446" s="35" t="s">
        <v>12</v>
      </c>
      <c r="E446" s="35" t="s">
        <v>13</v>
      </c>
      <c r="F446" s="52"/>
      <c r="G446" s="29"/>
      <c r="H446" s="29"/>
      <c r="P446" s="2"/>
      <c r="S446" s="2"/>
    </row>
    <row r="447" spans="1:19" ht="15.75" x14ac:dyDescent="0.25">
      <c r="A447" s="33" t="s">
        <v>0</v>
      </c>
      <c r="B447" s="34" t="s">
        <v>40</v>
      </c>
      <c r="C447" s="35" t="s">
        <v>11</v>
      </c>
      <c r="D447" s="35" t="s">
        <v>12</v>
      </c>
      <c r="E447" s="35" t="s">
        <v>13</v>
      </c>
      <c r="F447" s="52"/>
      <c r="G447" s="29"/>
      <c r="H447" s="29"/>
      <c r="P447" s="2"/>
      <c r="S447" s="2"/>
    </row>
    <row r="448" spans="1:19" x14ac:dyDescent="0.25">
      <c r="A448" s="41" t="s">
        <v>1</v>
      </c>
      <c r="B448" s="42" t="s">
        <v>2034</v>
      </c>
      <c r="C448" s="43">
        <v>1806</v>
      </c>
      <c r="D448" s="43">
        <v>1890</v>
      </c>
      <c r="E448" s="42" t="s">
        <v>2035</v>
      </c>
      <c r="F448" s="43">
        <v>440657</v>
      </c>
      <c r="G448" s="10"/>
      <c r="H448" s="10"/>
      <c r="I448" s="2">
        <f>IF(FIND("W",CONCATENATE($A448,"                                                                                                                         W"))&lt;20,1,0)</f>
        <v>0</v>
      </c>
      <c r="J448" s="2">
        <f>IF(FIND("P",CONCATENATE($A448,"                                                                                                     P"))&lt;20,1,0)</f>
        <v>1</v>
      </c>
      <c r="K448" s="2">
        <f>IF(FIND("O",CONCATENATE($A448,"                                                                                                               O"))&lt;20,1,0)</f>
        <v>0</v>
      </c>
      <c r="L448" s="2">
        <f>IF(I448+J448+K448&gt;0,1,0)</f>
        <v>1</v>
      </c>
      <c r="M448" s="2">
        <f>IF(J448+I448=2,1,0)</f>
        <v>0</v>
      </c>
      <c r="P448" s="2"/>
      <c r="S448" s="2"/>
    </row>
    <row r="449" spans="1:19" x14ac:dyDescent="0.25">
      <c r="A449" s="41" t="s">
        <v>1</v>
      </c>
      <c r="B449" s="42" t="s">
        <v>2038</v>
      </c>
      <c r="C449" s="43">
        <v>1846</v>
      </c>
      <c r="D449" s="43">
        <v>1909</v>
      </c>
      <c r="E449" s="42" t="s">
        <v>2033</v>
      </c>
      <c r="F449" s="43">
        <v>440659</v>
      </c>
      <c r="G449" s="10"/>
      <c r="H449" s="10"/>
      <c r="I449" s="2">
        <f>IF(FIND("W",CONCATENATE($A449,"                                                                                                                         W"))&lt;20,1,0)</f>
        <v>0</v>
      </c>
      <c r="J449" s="2">
        <f>IF(FIND("P",CONCATENATE($A449,"                                                                                                     P"))&lt;20,1,0)</f>
        <v>1</v>
      </c>
      <c r="K449" s="2">
        <f>IF(FIND("O",CONCATENATE($A449,"                                                                                                               O"))&lt;20,1,0)</f>
        <v>0</v>
      </c>
      <c r="L449" s="2">
        <f>IF(I449+J449+K449&gt;0,1,0)</f>
        <v>1</v>
      </c>
      <c r="M449" s="2">
        <f>IF(J449+I449=2,1,0)</f>
        <v>0</v>
      </c>
      <c r="P449" s="2"/>
      <c r="S449" s="2"/>
    </row>
    <row r="450" spans="1:19" x14ac:dyDescent="0.25">
      <c r="A450" s="41" t="s">
        <v>1</v>
      </c>
      <c r="B450" s="42" t="s">
        <v>2036</v>
      </c>
      <c r="C450" s="43">
        <v>1811</v>
      </c>
      <c r="D450" s="43">
        <v>1889</v>
      </c>
      <c r="E450" s="42" t="s">
        <v>2037</v>
      </c>
      <c r="F450" s="43">
        <v>440658</v>
      </c>
      <c r="G450" s="10"/>
      <c r="H450" s="10"/>
      <c r="I450" s="2">
        <f>IF(FIND("W",CONCATENATE($A450,"                                                                                                                         W"))&lt;20,1,0)</f>
        <v>0</v>
      </c>
      <c r="J450" s="2">
        <f>IF(FIND("P",CONCATENATE($A450,"                                                                                                     P"))&lt;20,1,0)</f>
        <v>1</v>
      </c>
      <c r="K450" s="2">
        <f>IF(FIND("O",CONCATENATE($A450,"                                                                                                               O"))&lt;20,1,0)</f>
        <v>0</v>
      </c>
      <c r="L450" s="2">
        <f>IF(I450+J450+K450&gt;0,1,0)</f>
        <v>1</v>
      </c>
      <c r="M450" s="2">
        <f>IF(J450+I450=2,1,0)</f>
        <v>0</v>
      </c>
      <c r="P450" s="2"/>
      <c r="S450" s="2"/>
    </row>
    <row r="451" spans="1:19" x14ac:dyDescent="0.25">
      <c r="A451" s="41" t="s">
        <v>1</v>
      </c>
      <c r="B451" s="42" t="s">
        <v>2032</v>
      </c>
      <c r="C451" s="43">
        <v>1849</v>
      </c>
      <c r="D451" s="43">
        <v>1884</v>
      </c>
      <c r="E451" s="42" t="s">
        <v>2033</v>
      </c>
      <c r="F451" s="43">
        <v>440656</v>
      </c>
      <c r="G451" s="10"/>
      <c r="H451" s="10"/>
      <c r="I451" s="2">
        <f>IF(FIND("W",CONCATENATE($A451,"                                                                                                                         W"))&lt;20,1,0)</f>
        <v>0</v>
      </c>
      <c r="J451" s="2">
        <f>IF(FIND("P",CONCATENATE($A451,"                                                                                                     P"))&lt;20,1,0)</f>
        <v>1</v>
      </c>
      <c r="K451" s="2">
        <f>IF(FIND("O",CONCATENATE($A451,"                                                                                                               O"))&lt;20,1,0)</f>
        <v>0</v>
      </c>
      <c r="L451" s="2">
        <f>IF(I451+J451+K451&gt;0,1,0)</f>
        <v>1</v>
      </c>
      <c r="M451" s="2">
        <f>IF(J451+I451=2,1,0)</f>
        <v>0</v>
      </c>
      <c r="P451" s="2"/>
      <c r="S451" s="2"/>
    </row>
    <row r="452" spans="1:19" ht="30" x14ac:dyDescent="0.25">
      <c r="A452" s="41" t="s">
        <v>924</v>
      </c>
      <c r="B452" s="42" t="s">
        <v>1330</v>
      </c>
      <c r="C452" s="43" t="s">
        <v>856</v>
      </c>
      <c r="D452" s="45" t="s">
        <v>1331</v>
      </c>
      <c r="E452" s="57" t="s">
        <v>2595</v>
      </c>
      <c r="F452" s="43">
        <v>440014</v>
      </c>
      <c r="G452" s="10"/>
      <c r="H452" s="10"/>
      <c r="I452" s="2">
        <f>IF(FIND("W",CONCATENATE($A452,"                                                                                                                         W"))&lt;20,1,0)</f>
        <v>1</v>
      </c>
      <c r="J452" s="2">
        <f>IF(FIND("P",CONCATENATE($A452,"                                                                                                     P"))&lt;20,1,0)</f>
        <v>1</v>
      </c>
      <c r="K452" s="2">
        <f>IF(FIND("O",CONCATENATE($A452,"                                                                                                               O"))&lt;20,1,0)</f>
        <v>0</v>
      </c>
      <c r="L452" s="2">
        <f>IF(I452+J452+K452&gt;0,1,0)</f>
        <v>1</v>
      </c>
      <c r="M452" s="2">
        <f>IF(J452+I452=2,1,0)</f>
        <v>1</v>
      </c>
      <c r="P452" s="2"/>
      <c r="S452" s="2"/>
    </row>
    <row r="453" spans="1:19" x14ac:dyDescent="0.25">
      <c r="A453" s="41" t="s">
        <v>924</v>
      </c>
      <c r="B453" s="37" t="s">
        <v>404</v>
      </c>
      <c r="C453" s="36" t="s">
        <v>2579</v>
      </c>
      <c r="D453" s="36" t="s">
        <v>2580</v>
      </c>
      <c r="E453" s="53"/>
      <c r="F453" s="55">
        <v>448047</v>
      </c>
      <c r="G453" s="10"/>
      <c r="H453" s="10"/>
      <c r="I453" s="2">
        <f>IF(FIND("W",CONCATENATE($A453,"                                                                                                                         W"))&lt;20,1,0)</f>
        <v>1</v>
      </c>
      <c r="J453" s="2">
        <f>IF(FIND("P",CONCATENATE($A453,"                                                                                                     P"))&lt;20,1,0)</f>
        <v>1</v>
      </c>
      <c r="K453" s="2">
        <f>IF(FIND("O",CONCATENATE($A453,"                                                                                                               O"))&lt;20,1,0)</f>
        <v>0</v>
      </c>
      <c r="L453" s="2">
        <f>IF(I453+J453+K453&gt;0,1,0)</f>
        <v>1</v>
      </c>
      <c r="M453" s="2">
        <f>IF(J453+I453=2,1,0)</f>
        <v>1</v>
      </c>
      <c r="P453" s="2"/>
      <c r="S453" s="2"/>
    </row>
    <row r="454" spans="1:19" x14ac:dyDescent="0.25">
      <c r="A454" s="36" t="s">
        <v>6</v>
      </c>
      <c r="B454" s="37" t="s">
        <v>407</v>
      </c>
      <c r="C454" s="36" t="s">
        <v>858</v>
      </c>
      <c r="D454" s="36" t="s">
        <v>859</v>
      </c>
      <c r="E454" s="37" t="s">
        <v>28</v>
      </c>
      <c r="F454" s="55"/>
      <c r="G454" s="10"/>
      <c r="H454" s="10"/>
      <c r="I454" s="2">
        <f>IF(FIND("W",CONCATENATE($A454,"                                                                                                                         W"))&lt;20,1,0)</f>
        <v>1</v>
      </c>
      <c r="J454" s="2">
        <f>IF(FIND("P",CONCATENATE($A454,"                                                                                                     P"))&lt;20,1,0)</f>
        <v>0</v>
      </c>
      <c r="K454" s="2">
        <f>IF(FIND("O",CONCATENATE($A454,"                                                                                                               O"))&lt;20,1,0)</f>
        <v>0</v>
      </c>
      <c r="L454" s="2">
        <f>IF(I454+J454+K454&gt;0,1,0)</f>
        <v>1</v>
      </c>
      <c r="M454" s="2">
        <f>IF(J454+I454=2,1,0)</f>
        <v>0</v>
      </c>
      <c r="P454" s="2"/>
      <c r="S454" s="2"/>
    </row>
    <row r="455" spans="1:19" ht="30" x14ac:dyDescent="0.25">
      <c r="A455" s="41" t="s">
        <v>1</v>
      </c>
      <c r="B455" s="42" t="s">
        <v>1470</v>
      </c>
      <c r="C455" s="43">
        <v>1873</v>
      </c>
      <c r="D455" s="43">
        <v>1956</v>
      </c>
      <c r="E455" s="42" t="s">
        <v>1471</v>
      </c>
      <c r="F455" s="43">
        <v>440081</v>
      </c>
      <c r="G455" s="10"/>
      <c r="H455" s="10"/>
      <c r="I455" s="2">
        <f>IF(FIND("W",CONCATENATE($A455,"                                                                                                                         W"))&lt;20,1,0)</f>
        <v>0</v>
      </c>
      <c r="J455" s="2">
        <f>IF(FIND("P",CONCATENATE($A455,"                                                                                                     P"))&lt;20,1,0)</f>
        <v>1</v>
      </c>
      <c r="K455" s="2">
        <f>IF(FIND("O",CONCATENATE($A455,"                                                                                                               O"))&lt;20,1,0)</f>
        <v>0</v>
      </c>
      <c r="L455" s="2">
        <f>IF(I455+J455+K455&gt;0,1,0)</f>
        <v>1</v>
      </c>
      <c r="M455" s="2">
        <f>IF(J455+I455=2,1,0)</f>
        <v>0</v>
      </c>
      <c r="P455" s="2"/>
      <c r="S455" s="2"/>
    </row>
    <row r="456" spans="1:19" ht="30" x14ac:dyDescent="0.25">
      <c r="A456" s="41" t="s">
        <v>924</v>
      </c>
      <c r="B456" s="42" t="s">
        <v>1468</v>
      </c>
      <c r="C456" s="43">
        <v>1873</v>
      </c>
      <c r="D456" s="43">
        <v>1931</v>
      </c>
      <c r="E456" s="42" t="s">
        <v>1469</v>
      </c>
      <c r="F456" s="43">
        <v>440079</v>
      </c>
      <c r="G456" s="10"/>
      <c r="H456" s="10"/>
      <c r="I456" s="2">
        <f>IF(FIND("W",CONCATENATE($A456,"                                                                                                                         W"))&lt;20,1,0)</f>
        <v>1</v>
      </c>
      <c r="J456" s="2">
        <f>IF(FIND("P",CONCATENATE($A456,"                                                                                                     P"))&lt;20,1,0)</f>
        <v>1</v>
      </c>
      <c r="K456" s="2">
        <f>IF(FIND("O",CONCATENATE($A456,"                                                                                                               O"))&lt;20,1,0)</f>
        <v>0</v>
      </c>
      <c r="L456" s="2">
        <f>IF(I456+J456+K456&gt;0,1,0)</f>
        <v>1</v>
      </c>
      <c r="M456" s="2">
        <f>IF(J456+I456=2,1,0)</f>
        <v>1</v>
      </c>
      <c r="P456" s="2"/>
      <c r="S456" s="2"/>
    </row>
    <row r="457" spans="1:19" x14ac:dyDescent="0.25">
      <c r="A457" s="41" t="s">
        <v>1</v>
      </c>
      <c r="B457" s="42" t="s">
        <v>2264</v>
      </c>
      <c r="C457" s="43">
        <v>1904</v>
      </c>
      <c r="D457" s="43">
        <v>1973</v>
      </c>
      <c r="E457" s="42" t="s">
        <v>2265</v>
      </c>
      <c r="F457" s="43">
        <v>440841</v>
      </c>
      <c r="G457" s="10"/>
      <c r="H457" s="10"/>
      <c r="I457" s="2">
        <f>IF(FIND("W",CONCATENATE($A457,"                                                                                                                         W"))&lt;20,1,0)</f>
        <v>0</v>
      </c>
      <c r="J457" s="2">
        <f>IF(FIND("P",CONCATENATE($A457,"                                                                                                     P"))&lt;20,1,0)</f>
        <v>1</v>
      </c>
      <c r="K457" s="2">
        <f>IF(FIND("O",CONCATENATE($A457,"                                                                                                               O"))&lt;20,1,0)</f>
        <v>0</v>
      </c>
      <c r="L457" s="2">
        <f>IF(I457+J457+K457&gt;0,1,0)</f>
        <v>1</v>
      </c>
      <c r="M457" s="2">
        <f>IF(J457+I457=2,1,0)</f>
        <v>0</v>
      </c>
      <c r="P457" s="2"/>
      <c r="S457" s="2"/>
    </row>
    <row r="458" spans="1:19" x14ac:dyDescent="0.25">
      <c r="A458" s="41" t="s">
        <v>1</v>
      </c>
      <c r="B458" s="42" t="s">
        <v>1004</v>
      </c>
      <c r="C458" s="43">
        <v>1899</v>
      </c>
      <c r="D458" s="43">
        <v>1992</v>
      </c>
      <c r="E458" s="42" t="s">
        <v>1005</v>
      </c>
      <c r="F458" s="43">
        <v>439867</v>
      </c>
      <c r="G458" s="10"/>
      <c r="H458" s="10"/>
      <c r="I458" s="2">
        <f>IF(FIND("W",CONCATENATE($A458,"                                                                                                                         W"))&lt;20,1,0)</f>
        <v>0</v>
      </c>
      <c r="J458" s="2">
        <f>IF(FIND("P",CONCATENATE($A458,"                                                                                                     P"))&lt;20,1,0)</f>
        <v>1</v>
      </c>
      <c r="K458" s="2">
        <f>IF(FIND("O",CONCATENATE($A458,"                                                                                                               O"))&lt;20,1,0)</f>
        <v>0</v>
      </c>
      <c r="L458" s="2">
        <f>IF(I458+J458+K458&gt;0,1,0)</f>
        <v>1</v>
      </c>
      <c r="M458" s="2">
        <f>IF(J458+I458=2,1,0)</f>
        <v>0</v>
      </c>
      <c r="P458" s="2"/>
      <c r="S458" s="2"/>
    </row>
    <row r="459" spans="1:19" ht="30" x14ac:dyDescent="0.25">
      <c r="A459" s="41" t="s">
        <v>1</v>
      </c>
      <c r="B459" s="42" t="s">
        <v>1466</v>
      </c>
      <c r="C459" s="43">
        <v>1926</v>
      </c>
      <c r="D459" s="43">
        <v>1988</v>
      </c>
      <c r="E459" s="42" t="s">
        <v>1467</v>
      </c>
      <c r="F459" s="43">
        <v>440078</v>
      </c>
      <c r="G459" s="10"/>
      <c r="H459" s="10"/>
      <c r="I459" s="2">
        <f>IF(FIND("W",CONCATENATE($A459,"                                                                                                                         W"))&lt;20,1,0)</f>
        <v>0</v>
      </c>
      <c r="J459" s="2">
        <f>IF(FIND("P",CONCATENATE($A459,"                                                                                                     P"))&lt;20,1,0)</f>
        <v>1</v>
      </c>
      <c r="K459" s="2">
        <f>IF(FIND("O",CONCATENATE($A459,"                                                                                                               O"))&lt;20,1,0)</f>
        <v>0</v>
      </c>
      <c r="L459" s="2">
        <f>IF(I459+J459+K459&gt;0,1,0)</f>
        <v>1</v>
      </c>
      <c r="M459" s="2">
        <f>IF(J459+I459=2,1,0)</f>
        <v>0</v>
      </c>
      <c r="P459" s="2"/>
      <c r="S459" s="2"/>
    </row>
    <row r="460" spans="1:19" x14ac:dyDescent="0.25">
      <c r="A460" s="41" t="s">
        <v>1</v>
      </c>
      <c r="B460" s="42" t="s">
        <v>1006</v>
      </c>
      <c r="C460" s="43">
        <v>1898</v>
      </c>
      <c r="D460" s="43">
        <v>1984</v>
      </c>
      <c r="E460" s="42" t="s">
        <v>1007</v>
      </c>
      <c r="F460" s="43">
        <v>439869</v>
      </c>
      <c r="G460" s="10"/>
      <c r="H460" s="10"/>
      <c r="I460" s="2">
        <f>IF(FIND("W",CONCATENATE($A460,"                                                                                                                         W"))&lt;20,1,0)</f>
        <v>0</v>
      </c>
      <c r="J460" s="2">
        <f>IF(FIND("P",CONCATENATE($A460,"                                                                                                     P"))&lt;20,1,0)</f>
        <v>1</v>
      </c>
      <c r="K460" s="2">
        <f>IF(FIND("O",CONCATENATE($A460,"                                                                                                               O"))&lt;20,1,0)</f>
        <v>0</v>
      </c>
      <c r="L460" s="2">
        <f>IF(I460+J460+K460&gt;0,1,0)</f>
        <v>1</v>
      </c>
      <c r="M460" s="2">
        <f>IF(J460+I460=2,1,0)</f>
        <v>0</v>
      </c>
      <c r="P460" s="2"/>
      <c r="S460" s="2"/>
    </row>
    <row r="461" spans="1:19" ht="15.75" x14ac:dyDescent="0.25">
      <c r="A461" s="33" t="s">
        <v>0</v>
      </c>
      <c r="B461" s="34" t="s">
        <v>41</v>
      </c>
      <c r="C461" s="35" t="s">
        <v>11</v>
      </c>
      <c r="D461" s="35" t="s">
        <v>12</v>
      </c>
      <c r="E461" s="35" t="s">
        <v>13</v>
      </c>
      <c r="F461" s="52"/>
      <c r="G461" s="29"/>
      <c r="H461" s="29"/>
      <c r="P461" s="2"/>
      <c r="S461" s="2"/>
    </row>
    <row r="462" spans="1:19" ht="30" x14ac:dyDescent="0.25">
      <c r="A462" s="41" t="s">
        <v>1</v>
      </c>
      <c r="B462" s="42" t="s">
        <v>2137</v>
      </c>
      <c r="C462" s="43" t="s">
        <v>2138</v>
      </c>
      <c r="D462" s="43" t="s">
        <v>2139</v>
      </c>
      <c r="E462" s="42" t="s">
        <v>2136</v>
      </c>
      <c r="F462" s="43">
        <v>440724</v>
      </c>
      <c r="G462" s="10"/>
      <c r="H462" s="10"/>
      <c r="I462" s="2">
        <f>IF(FIND("W",CONCATENATE($A462,"                                                                                                                         W"))&lt;20,1,0)</f>
        <v>0</v>
      </c>
      <c r="J462" s="2">
        <f>IF(FIND("P",CONCATENATE($A462,"                                                                                                     P"))&lt;20,1,0)</f>
        <v>1</v>
      </c>
      <c r="K462" s="2">
        <f>IF(FIND("O",CONCATENATE($A462,"                                                                                                               O"))&lt;20,1,0)</f>
        <v>0</v>
      </c>
      <c r="L462" s="2">
        <f>IF(I462+J462+K462&gt;0,1,0)</f>
        <v>1</v>
      </c>
      <c r="M462" s="2">
        <f>IF(J462+I462=2,1,0)</f>
        <v>0</v>
      </c>
      <c r="P462" s="2"/>
      <c r="S462" s="2"/>
    </row>
    <row r="463" spans="1:19" x14ac:dyDescent="0.25">
      <c r="A463" s="41" t="s">
        <v>1</v>
      </c>
      <c r="B463" s="42" t="s">
        <v>1294</v>
      </c>
      <c r="C463" s="43">
        <v>1886</v>
      </c>
      <c r="D463" s="43">
        <v>1971</v>
      </c>
      <c r="E463" s="42" t="s">
        <v>1295</v>
      </c>
      <c r="F463" s="43">
        <v>439997</v>
      </c>
      <c r="G463" s="10"/>
      <c r="H463" s="10"/>
      <c r="I463" s="2">
        <f>IF(FIND("W",CONCATENATE($A463,"                                                                                                                         W"))&lt;20,1,0)</f>
        <v>0</v>
      </c>
      <c r="J463" s="2">
        <f>IF(FIND("P",CONCATENATE($A463,"                                                                                                     P"))&lt;20,1,0)</f>
        <v>1</v>
      </c>
      <c r="K463" s="2">
        <f>IF(FIND("O",CONCATENATE($A463,"                                                                                                               O"))&lt;20,1,0)</f>
        <v>0</v>
      </c>
      <c r="L463" s="2">
        <f>IF(I463+J463+K463&gt;0,1,0)</f>
        <v>1</v>
      </c>
      <c r="M463" s="2">
        <f>IF(J463+I463=2,1,0)</f>
        <v>0</v>
      </c>
      <c r="P463" s="2"/>
      <c r="S463" s="2"/>
    </row>
    <row r="464" spans="1:19" x14ac:dyDescent="0.25">
      <c r="A464" s="41" t="s">
        <v>1</v>
      </c>
      <c r="B464" s="42" t="s">
        <v>1629</v>
      </c>
      <c r="C464" s="43">
        <v>1914</v>
      </c>
      <c r="D464" s="43">
        <v>2005</v>
      </c>
      <c r="E464" s="42" t="s">
        <v>1630</v>
      </c>
      <c r="F464" s="43">
        <v>440310</v>
      </c>
      <c r="G464" s="10"/>
      <c r="H464" s="10"/>
      <c r="I464" s="2">
        <f>IF(FIND("W",CONCATENATE($A464,"                                                                                                                         W"))&lt;20,1,0)</f>
        <v>0</v>
      </c>
      <c r="J464" s="2">
        <f>IF(FIND("P",CONCATENATE($A464,"                                                                                                     P"))&lt;20,1,0)</f>
        <v>1</v>
      </c>
      <c r="K464" s="2">
        <f>IF(FIND("O",CONCATENATE($A464,"                                                                                                               O"))&lt;20,1,0)</f>
        <v>0</v>
      </c>
      <c r="L464" s="2">
        <f>IF(I464+J464+K464&gt;0,1,0)</f>
        <v>1</v>
      </c>
      <c r="M464" s="2">
        <f>IF(J464+I464=2,1,0)</f>
        <v>0</v>
      </c>
      <c r="P464" s="2"/>
      <c r="S464" s="2"/>
    </row>
    <row r="465" spans="1:19" x14ac:dyDescent="0.25">
      <c r="A465" s="41" t="s">
        <v>1</v>
      </c>
      <c r="B465" s="42" t="s">
        <v>2300</v>
      </c>
      <c r="C465" s="43">
        <v>1851</v>
      </c>
      <c r="D465" s="43">
        <v>1934</v>
      </c>
      <c r="E465" s="42" t="s">
        <v>2301</v>
      </c>
      <c r="F465" s="43">
        <v>440861</v>
      </c>
      <c r="G465" s="10"/>
      <c r="H465" s="10"/>
      <c r="I465" s="2">
        <f>IF(FIND("W",CONCATENATE($A465,"                                                                                                                         W"))&lt;20,1,0)</f>
        <v>0</v>
      </c>
      <c r="J465" s="2">
        <f>IF(FIND("P",CONCATENATE($A465,"                                                                                                     P"))&lt;20,1,0)</f>
        <v>1</v>
      </c>
      <c r="K465" s="2">
        <f>IF(FIND("O",CONCATENATE($A465,"                                                                                                               O"))&lt;20,1,0)</f>
        <v>0</v>
      </c>
      <c r="L465" s="2">
        <f>IF(I465+J465+K465&gt;0,1,0)</f>
        <v>1</v>
      </c>
      <c r="M465" s="2">
        <f>IF(J465+I465=2,1,0)</f>
        <v>0</v>
      </c>
      <c r="P465" s="2"/>
      <c r="S465" s="2"/>
    </row>
    <row r="466" spans="1:19" x14ac:dyDescent="0.25">
      <c r="A466" s="41" t="s">
        <v>924</v>
      </c>
      <c r="B466" s="42" t="s">
        <v>2581</v>
      </c>
      <c r="C466" s="43" t="s">
        <v>2294</v>
      </c>
      <c r="D466" s="43" t="s">
        <v>2295</v>
      </c>
      <c r="E466" s="42" t="s">
        <v>2296</v>
      </c>
      <c r="F466" s="43">
        <v>440859</v>
      </c>
      <c r="G466" s="10"/>
      <c r="H466" s="10"/>
      <c r="I466" s="2">
        <f>IF(FIND("W",CONCATENATE($A466,"                                                                                                                         W"))&lt;20,1,0)</f>
        <v>1</v>
      </c>
      <c r="J466" s="2">
        <f>IF(FIND("P",CONCATENATE($A466,"                                                                                                     P"))&lt;20,1,0)</f>
        <v>1</v>
      </c>
      <c r="K466" s="2">
        <f>IF(FIND("O",CONCATENATE($A466,"                                                                                                               O"))&lt;20,1,0)</f>
        <v>0</v>
      </c>
      <c r="L466" s="2">
        <f>IF(I466+J466+K466&gt;0,1,0)</f>
        <v>1</v>
      </c>
      <c r="M466" s="2">
        <f>IF(J466+I466=2,1,0)</f>
        <v>1</v>
      </c>
      <c r="P466" s="2"/>
      <c r="S466" s="2"/>
    </row>
    <row r="467" spans="1:19" x14ac:dyDescent="0.25">
      <c r="A467" s="41" t="s">
        <v>1</v>
      </c>
      <c r="B467" s="42" t="s">
        <v>1296</v>
      </c>
      <c r="C467" s="43">
        <v>1885</v>
      </c>
      <c r="D467" s="43">
        <v>1966</v>
      </c>
      <c r="E467" s="42" t="s">
        <v>1297</v>
      </c>
      <c r="F467" s="43">
        <v>439998</v>
      </c>
      <c r="G467" s="10"/>
      <c r="H467" s="10"/>
      <c r="I467" s="2">
        <f>IF(FIND("W",CONCATENATE($A467,"                                                                                                                         W"))&lt;20,1,0)</f>
        <v>0</v>
      </c>
      <c r="J467" s="2">
        <f>IF(FIND("P",CONCATENATE($A467,"                                                                                                     P"))&lt;20,1,0)</f>
        <v>1</v>
      </c>
      <c r="K467" s="2">
        <f>IF(FIND("O",CONCATENATE($A467,"                                                                                                               O"))&lt;20,1,0)</f>
        <v>0</v>
      </c>
      <c r="L467" s="2">
        <f>IF(I467+J467+K467&gt;0,1,0)</f>
        <v>1</v>
      </c>
      <c r="M467" s="2">
        <f>IF(J467+I467=2,1,0)</f>
        <v>0</v>
      </c>
      <c r="P467" s="2"/>
      <c r="S467" s="2"/>
    </row>
    <row r="468" spans="1:19" x14ac:dyDescent="0.25">
      <c r="A468" s="41" t="s">
        <v>1</v>
      </c>
      <c r="B468" s="42" t="s">
        <v>2143</v>
      </c>
      <c r="C468" s="43" t="s">
        <v>2144</v>
      </c>
      <c r="D468" s="43" t="s">
        <v>2145</v>
      </c>
      <c r="E468" s="42" t="s">
        <v>2146</v>
      </c>
      <c r="F468" s="43">
        <v>440729</v>
      </c>
      <c r="G468" s="10"/>
      <c r="H468" s="10"/>
      <c r="I468" s="2">
        <f>IF(FIND("W",CONCATENATE($A468,"                                                                                                                         W"))&lt;20,1,0)</f>
        <v>0</v>
      </c>
      <c r="J468" s="2">
        <f>IF(FIND("P",CONCATENATE($A468,"                                                                                                     P"))&lt;20,1,0)</f>
        <v>1</v>
      </c>
      <c r="K468" s="2">
        <f>IF(FIND("O",CONCATENATE($A468,"                                                                                                               O"))&lt;20,1,0)</f>
        <v>0</v>
      </c>
      <c r="L468" s="2">
        <f>IF(I468+J468+K468&gt;0,1,0)</f>
        <v>1</v>
      </c>
      <c r="M468" s="2">
        <f>IF(J468+I468=2,1,0)</f>
        <v>0</v>
      </c>
      <c r="P468" s="2"/>
      <c r="S468" s="2"/>
    </row>
    <row r="469" spans="1:19" x14ac:dyDescent="0.25">
      <c r="A469" s="41" t="s">
        <v>1</v>
      </c>
      <c r="B469" s="42" t="s">
        <v>2297</v>
      </c>
      <c r="C469" s="43" t="s">
        <v>2298</v>
      </c>
      <c r="D469" s="43" t="s">
        <v>2299</v>
      </c>
      <c r="E469" s="42" t="s">
        <v>2296</v>
      </c>
      <c r="F469" s="43">
        <v>440860</v>
      </c>
      <c r="G469" s="10"/>
      <c r="H469" s="10"/>
      <c r="I469" s="2">
        <f>IF(FIND("W",CONCATENATE($A469,"                                                                                                                         W"))&lt;20,1,0)</f>
        <v>0</v>
      </c>
      <c r="J469" s="2">
        <f>IF(FIND("P",CONCATENATE($A469,"                                                                                                     P"))&lt;20,1,0)</f>
        <v>1</v>
      </c>
      <c r="K469" s="2">
        <f>IF(FIND("O",CONCATENATE($A469,"                                                                                                               O"))&lt;20,1,0)</f>
        <v>0</v>
      </c>
      <c r="L469" s="2">
        <f>IF(I469+J469+K469&gt;0,1,0)</f>
        <v>1</v>
      </c>
      <c r="M469" s="2">
        <f>IF(J469+I469=2,1,0)</f>
        <v>0</v>
      </c>
      <c r="P469" s="2"/>
      <c r="S469" s="2"/>
    </row>
    <row r="470" spans="1:19" ht="30" x14ac:dyDescent="0.25">
      <c r="A470" s="41" t="s">
        <v>1</v>
      </c>
      <c r="B470" s="42" t="s">
        <v>2133</v>
      </c>
      <c r="C470" s="43" t="s">
        <v>2134</v>
      </c>
      <c r="D470" s="43" t="s">
        <v>2135</v>
      </c>
      <c r="E470" s="42" t="s">
        <v>2136</v>
      </c>
      <c r="F470" s="43">
        <v>440721</v>
      </c>
      <c r="G470" s="10"/>
      <c r="H470" s="10"/>
      <c r="I470" s="2">
        <f>IF(FIND("W",CONCATENATE($A470,"                                                                                                                         W"))&lt;20,1,0)</f>
        <v>0</v>
      </c>
      <c r="J470" s="2">
        <f>IF(FIND("P",CONCATENATE($A470,"                                                                                                     P"))&lt;20,1,0)</f>
        <v>1</v>
      </c>
      <c r="K470" s="2">
        <f>IF(FIND("O",CONCATENATE($A470,"                                                                                                               O"))&lt;20,1,0)</f>
        <v>0</v>
      </c>
      <c r="L470" s="2">
        <f>IF(I470+J470+K470&gt;0,1,0)</f>
        <v>1</v>
      </c>
      <c r="M470" s="2">
        <f>IF(J470+I470=2,1,0)</f>
        <v>0</v>
      </c>
      <c r="P470" s="2"/>
      <c r="S470" s="2"/>
    </row>
    <row r="471" spans="1:19" x14ac:dyDescent="0.25">
      <c r="A471" s="41" t="s">
        <v>1</v>
      </c>
      <c r="B471" s="42" t="s">
        <v>2302</v>
      </c>
      <c r="C471" s="43">
        <v>1860</v>
      </c>
      <c r="D471" s="43">
        <v>1888</v>
      </c>
      <c r="E471" s="42" t="s">
        <v>2303</v>
      </c>
      <c r="F471" s="43">
        <v>440862</v>
      </c>
      <c r="G471" s="10"/>
      <c r="H471" s="10"/>
      <c r="I471" s="2">
        <f>IF(FIND("W",CONCATENATE($A471,"                                                                                                                         W"))&lt;20,1,0)</f>
        <v>0</v>
      </c>
      <c r="J471" s="2">
        <f>IF(FIND("P",CONCATENATE($A471,"                                                                                                     P"))&lt;20,1,0)</f>
        <v>1</v>
      </c>
      <c r="K471" s="2">
        <f>IF(FIND("O",CONCATENATE($A471,"                                                                                                               O"))&lt;20,1,0)</f>
        <v>0</v>
      </c>
      <c r="L471" s="2">
        <f>IF(I471+J471+K471&gt;0,1,0)</f>
        <v>1</v>
      </c>
      <c r="M471" s="2">
        <f>IF(J471+I471=2,1,0)</f>
        <v>0</v>
      </c>
      <c r="P471" s="2"/>
      <c r="S471" s="2"/>
    </row>
    <row r="472" spans="1:19" x14ac:dyDescent="0.25">
      <c r="A472" s="41" t="s">
        <v>1</v>
      </c>
      <c r="B472" s="42" t="s">
        <v>2304</v>
      </c>
      <c r="C472" s="43"/>
      <c r="D472" s="43">
        <v>1905</v>
      </c>
      <c r="E472" s="42" t="s">
        <v>2296</v>
      </c>
      <c r="F472" s="43">
        <v>440863</v>
      </c>
      <c r="G472" s="10"/>
      <c r="H472" s="10"/>
      <c r="I472" s="2">
        <f>IF(FIND("W",CONCATENATE($A472,"                                                                                                                         W"))&lt;20,1,0)</f>
        <v>0</v>
      </c>
      <c r="J472" s="2">
        <f>IF(FIND("P",CONCATENATE($A472,"                                                                                                     P"))&lt;20,1,0)</f>
        <v>1</v>
      </c>
      <c r="K472" s="2">
        <f>IF(FIND("O",CONCATENATE($A472,"                                                                                                               O"))&lt;20,1,0)</f>
        <v>0</v>
      </c>
      <c r="L472" s="2">
        <f>IF(I472+J472+K472&gt;0,1,0)</f>
        <v>1</v>
      </c>
      <c r="M472" s="2">
        <f>IF(J472+I472=2,1,0)</f>
        <v>0</v>
      </c>
      <c r="P472" s="2"/>
      <c r="S472" s="2"/>
    </row>
    <row r="473" spans="1:19" ht="30" x14ac:dyDescent="0.25">
      <c r="A473" s="41" t="s">
        <v>1</v>
      </c>
      <c r="B473" s="42" t="s">
        <v>2140</v>
      </c>
      <c r="C473" s="43" t="s">
        <v>2141</v>
      </c>
      <c r="D473" s="45" t="s">
        <v>2142</v>
      </c>
      <c r="E473" s="42" t="s">
        <v>2136</v>
      </c>
      <c r="F473" s="43">
        <v>440726</v>
      </c>
      <c r="G473" s="10"/>
      <c r="H473" s="10"/>
      <c r="I473" s="2">
        <f>IF(FIND("W",CONCATENATE($A473,"                                                                                                                         W"))&lt;20,1,0)</f>
        <v>0</v>
      </c>
      <c r="J473" s="2">
        <f>IF(FIND("P",CONCATENATE($A473,"                                                                                                     P"))&lt;20,1,0)</f>
        <v>1</v>
      </c>
      <c r="K473" s="2">
        <f>IF(FIND("O",CONCATENATE($A473,"                                                                                                               O"))&lt;20,1,0)</f>
        <v>0</v>
      </c>
      <c r="L473" s="2">
        <f>IF(I473+J473+K473&gt;0,1,0)</f>
        <v>1</v>
      </c>
      <c r="M473" s="2">
        <f>IF(J473+I473=2,1,0)</f>
        <v>0</v>
      </c>
      <c r="P473" s="2"/>
      <c r="S473" s="2"/>
    </row>
    <row r="474" spans="1:19" ht="30" x14ac:dyDescent="0.25">
      <c r="A474" s="41" t="s">
        <v>1</v>
      </c>
      <c r="B474" s="42" t="s">
        <v>2151</v>
      </c>
      <c r="C474" s="43" t="s">
        <v>2152</v>
      </c>
      <c r="D474" s="43" t="s">
        <v>2153</v>
      </c>
      <c r="E474" s="42" t="s">
        <v>2136</v>
      </c>
      <c r="F474" s="43">
        <v>440732</v>
      </c>
      <c r="G474" s="10"/>
      <c r="H474" s="10"/>
      <c r="I474" s="2">
        <f>IF(FIND("W",CONCATENATE($A474,"                                                                                                                         W"))&lt;20,1,0)</f>
        <v>0</v>
      </c>
      <c r="J474" s="2">
        <f>IF(FIND("P",CONCATENATE($A474,"                                                                                                     P"))&lt;20,1,0)</f>
        <v>1</v>
      </c>
      <c r="K474" s="2">
        <f>IF(FIND("O",CONCATENATE($A474,"                                                                                                               O"))&lt;20,1,0)</f>
        <v>0</v>
      </c>
      <c r="L474" s="2">
        <f>IF(I474+J474+K474&gt;0,1,0)</f>
        <v>1</v>
      </c>
      <c r="M474" s="2">
        <f>IF(J474+I474=2,1,0)</f>
        <v>0</v>
      </c>
      <c r="P474" s="2"/>
      <c r="S474" s="2"/>
    </row>
    <row r="475" spans="1:19" x14ac:dyDescent="0.25">
      <c r="A475" s="41" t="s">
        <v>1</v>
      </c>
      <c r="B475" s="42" t="s">
        <v>2147</v>
      </c>
      <c r="C475" s="43" t="s">
        <v>2148</v>
      </c>
      <c r="D475" s="43" t="s">
        <v>2149</v>
      </c>
      <c r="E475" s="42" t="s">
        <v>2150</v>
      </c>
      <c r="F475" s="43">
        <v>440730</v>
      </c>
      <c r="G475" s="10"/>
      <c r="H475" s="10"/>
      <c r="I475" s="2">
        <f>IF(FIND("W",CONCATENATE($A475,"                                                                                                                         W"))&lt;20,1,0)</f>
        <v>0</v>
      </c>
      <c r="J475" s="2">
        <f>IF(FIND("P",CONCATENATE($A475,"                                                                                                     P"))&lt;20,1,0)</f>
        <v>1</v>
      </c>
      <c r="K475" s="2">
        <f>IF(FIND("O",CONCATENATE($A475,"                                                                                                               O"))&lt;20,1,0)</f>
        <v>0</v>
      </c>
      <c r="L475" s="2">
        <f>IF(I475+J475+K475&gt;0,1,0)</f>
        <v>1</v>
      </c>
      <c r="M475" s="2">
        <f>IF(J475+I475=2,1,0)</f>
        <v>0</v>
      </c>
      <c r="P475" s="2"/>
      <c r="S475" s="2"/>
    </row>
    <row r="476" spans="1:19" x14ac:dyDescent="0.25">
      <c r="A476" s="41" t="s">
        <v>924</v>
      </c>
      <c r="B476" s="42" t="s">
        <v>1095</v>
      </c>
      <c r="C476" s="43" t="s">
        <v>892</v>
      </c>
      <c r="D476" s="43" t="s">
        <v>893</v>
      </c>
      <c r="E476" s="42" t="s">
        <v>1096</v>
      </c>
      <c r="F476" s="43">
        <v>439909</v>
      </c>
      <c r="G476" s="10"/>
      <c r="H476" s="10"/>
      <c r="I476" s="2">
        <f>IF(FIND("W",CONCATENATE($A476,"                                                                                                                         W"))&lt;20,1,0)</f>
        <v>1</v>
      </c>
      <c r="J476" s="2">
        <f>IF(FIND("P",CONCATENATE($A476,"                                                                                                     P"))&lt;20,1,0)</f>
        <v>1</v>
      </c>
      <c r="K476" s="2">
        <f>IF(FIND("O",CONCATENATE($A476,"                                                                                                               O"))&lt;20,1,0)</f>
        <v>0</v>
      </c>
      <c r="L476" s="2">
        <f>IF(I476+J476+K476&gt;0,1,0)</f>
        <v>1</v>
      </c>
      <c r="M476" s="2">
        <f>IF(J476+I476=2,1,0)</f>
        <v>1</v>
      </c>
      <c r="P476" s="2"/>
      <c r="S476" s="2"/>
    </row>
    <row r="477" spans="1:19" x14ac:dyDescent="0.25">
      <c r="A477" s="41" t="s">
        <v>1</v>
      </c>
      <c r="B477" s="42" t="s">
        <v>1364</v>
      </c>
      <c r="C477" s="43">
        <v>1901</v>
      </c>
      <c r="D477" s="43">
        <v>1974</v>
      </c>
      <c r="E477" s="42" t="s">
        <v>1365</v>
      </c>
      <c r="F477" s="43">
        <v>440034</v>
      </c>
      <c r="G477" s="10"/>
      <c r="H477" s="10"/>
      <c r="I477" s="2">
        <f>IF(FIND("W",CONCATENATE($A477,"                                                                                                                         W"))&lt;20,1,0)</f>
        <v>0</v>
      </c>
      <c r="J477" s="2">
        <f>IF(FIND("P",CONCATENATE($A477,"                                                                                                     P"))&lt;20,1,0)</f>
        <v>1</v>
      </c>
      <c r="K477" s="2">
        <f>IF(FIND("O",CONCATENATE($A477,"                                                                                                               O"))&lt;20,1,0)</f>
        <v>0</v>
      </c>
      <c r="L477" s="2">
        <f>IF(I477+J477+K477&gt;0,1,0)</f>
        <v>1</v>
      </c>
      <c r="M477" s="2">
        <f>IF(J477+I477=2,1,0)</f>
        <v>0</v>
      </c>
      <c r="P477" s="2"/>
      <c r="S477" s="2"/>
    </row>
    <row r="478" spans="1:19" x14ac:dyDescent="0.25">
      <c r="A478" s="41" t="s">
        <v>924</v>
      </c>
      <c r="B478" s="42" t="s">
        <v>2219</v>
      </c>
      <c r="C478" s="43" t="s">
        <v>2220</v>
      </c>
      <c r="D478" s="43" t="s">
        <v>2221</v>
      </c>
      <c r="E478" s="42" t="s">
        <v>2222</v>
      </c>
      <c r="F478" s="43">
        <v>440822</v>
      </c>
      <c r="G478" s="10"/>
      <c r="H478" s="10"/>
      <c r="I478" s="2">
        <f>IF(FIND("W",CONCATENATE($A478,"                                                                                                                         W"))&lt;20,1,0)</f>
        <v>1</v>
      </c>
      <c r="J478" s="2">
        <f>IF(FIND("P",CONCATENATE($A478,"                                                                                                     P"))&lt;20,1,0)</f>
        <v>1</v>
      </c>
      <c r="K478" s="2">
        <f>IF(FIND("O",CONCATENATE($A478,"                                                                                                               O"))&lt;20,1,0)</f>
        <v>0</v>
      </c>
      <c r="L478" s="2">
        <f>IF(I478+J478+K478&gt;0,1,0)</f>
        <v>1</v>
      </c>
      <c r="M478" s="2">
        <f>IF(J478+I478=2,1,0)</f>
        <v>1</v>
      </c>
      <c r="P478" s="2"/>
      <c r="S478" s="2"/>
    </row>
    <row r="479" spans="1:19" x14ac:dyDescent="0.25">
      <c r="A479" s="41" t="s">
        <v>1</v>
      </c>
      <c r="B479" s="42" t="s">
        <v>2092</v>
      </c>
      <c r="C479" s="43" t="s">
        <v>2093</v>
      </c>
      <c r="D479" s="43" t="s">
        <v>2094</v>
      </c>
      <c r="E479" s="42" t="s">
        <v>2095</v>
      </c>
      <c r="F479" s="43">
        <v>440680</v>
      </c>
      <c r="G479" s="10"/>
      <c r="H479" s="10"/>
      <c r="I479" s="2">
        <f>IF(FIND("W",CONCATENATE($A479,"                                                                                                                         W"))&lt;20,1,0)</f>
        <v>0</v>
      </c>
      <c r="J479" s="2">
        <f>IF(FIND("P",CONCATENATE($A479,"                                                                                                     P"))&lt;20,1,0)</f>
        <v>1</v>
      </c>
      <c r="K479" s="2">
        <f>IF(FIND("O",CONCATENATE($A479,"                                                                                                               O"))&lt;20,1,0)</f>
        <v>0</v>
      </c>
      <c r="L479" s="2">
        <f>IF(I479+J479+K479&gt;0,1,0)</f>
        <v>1</v>
      </c>
      <c r="M479" s="2">
        <f>IF(J479+I479=2,1,0)</f>
        <v>0</v>
      </c>
      <c r="P479" s="2"/>
      <c r="S479" s="2"/>
    </row>
    <row r="480" spans="1:19" x14ac:dyDescent="0.25">
      <c r="A480" s="41" t="s">
        <v>1</v>
      </c>
      <c r="B480" s="42" t="s">
        <v>1368</v>
      </c>
      <c r="C480" s="43">
        <v>1927</v>
      </c>
      <c r="D480" s="43">
        <v>1958</v>
      </c>
      <c r="E480" s="42" t="s">
        <v>1369</v>
      </c>
      <c r="F480" s="43">
        <v>440036</v>
      </c>
      <c r="G480" s="10"/>
      <c r="H480" s="10"/>
      <c r="I480" s="2">
        <f>IF(FIND("W",CONCATENATE($A480,"                                                                                                                         W"))&lt;20,1,0)</f>
        <v>0</v>
      </c>
      <c r="J480" s="2">
        <f>IF(FIND("P",CONCATENATE($A480,"                                                                                                     P"))&lt;20,1,0)</f>
        <v>1</v>
      </c>
      <c r="K480" s="2">
        <f>IF(FIND("O",CONCATENATE($A480,"                                                                                                               O"))&lt;20,1,0)</f>
        <v>0</v>
      </c>
      <c r="L480" s="2">
        <f>IF(I480+J480+K480&gt;0,1,0)</f>
        <v>1</v>
      </c>
      <c r="M480" s="2">
        <f>IF(J480+I480=2,1,0)</f>
        <v>0</v>
      </c>
      <c r="P480" s="2"/>
      <c r="S480" s="2"/>
    </row>
    <row r="481" spans="1:19" x14ac:dyDescent="0.25">
      <c r="A481" s="41" t="s">
        <v>1</v>
      </c>
      <c r="B481" s="42" t="s">
        <v>1372</v>
      </c>
      <c r="C481" s="43" t="s">
        <v>1373</v>
      </c>
      <c r="D481" s="43" t="s">
        <v>1374</v>
      </c>
      <c r="E481" s="42" t="s">
        <v>1375</v>
      </c>
      <c r="F481" s="43">
        <v>440038</v>
      </c>
      <c r="G481" s="10"/>
      <c r="H481" s="10"/>
      <c r="I481" s="2">
        <f>IF(FIND("W",CONCATENATE($A481,"                                                                                                                         W"))&lt;20,1,0)</f>
        <v>0</v>
      </c>
      <c r="J481" s="2">
        <f>IF(FIND("P",CONCATENATE($A481,"                                                                                                     P"))&lt;20,1,0)</f>
        <v>1</v>
      </c>
      <c r="K481" s="2">
        <f>IF(FIND("O",CONCATENATE($A481,"                                                                                                               O"))&lt;20,1,0)</f>
        <v>0</v>
      </c>
      <c r="L481" s="2">
        <f>IF(I481+J481+K481&gt;0,1,0)</f>
        <v>1</v>
      </c>
      <c r="M481" s="2">
        <f>IF(J481+I481=2,1,0)</f>
        <v>0</v>
      </c>
      <c r="P481" s="2"/>
      <c r="S481" s="2"/>
    </row>
    <row r="482" spans="1:19" x14ac:dyDescent="0.25">
      <c r="A482" s="41" t="s">
        <v>924</v>
      </c>
      <c r="B482" s="42" t="s">
        <v>2214</v>
      </c>
      <c r="C482" s="43" t="s">
        <v>2582</v>
      </c>
      <c r="D482" s="43" t="s">
        <v>2215</v>
      </c>
      <c r="E482" s="42" t="s">
        <v>2216</v>
      </c>
      <c r="F482" s="43">
        <v>440820</v>
      </c>
      <c r="G482" s="10"/>
      <c r="H482" s="10"/>
      <c r="I482" s="2">
        <f>IF(FIND("W",CONCATENATE($A482,"                                                                                                                         W"))&lt;20,1,0)</f>
        <v>1</v>
      </c>
      <c r="J482" s="2">
        <f>IF(FIND("P",CONCATENATE($A482,"                                                                                                     P"))&lt;20,1,0)</f>
        <v>1</v>
      </c>
      <c r="K482" s="2">
        <f>IF(FIND("O",CONCATENATE($A482,"                                                                                                               O"))&lt;20,1,0)</f>
        <v>0</v>
      </c>
      <c r="L482" s="2">
        <f>IF(I482+J482+K482&gt;0,1,0)</f>
        <v>1</v>
      </c>
      <c r="M482" s="2">
        <f>IF(J482+I482=2,1,0)</f>
        <v>1</v>
      </c>
      <c r="P482" s="2"/>
      <c r="S482" s="2"/>
    </row>
    <row r="483" spans="1:19" x14ac:dyDescent="0.25">
      <c r="A483" s="41" t="s">
        <v>1</v>
      </c>
      <c r="B483" s="42" t="s">
        <v>1417</v>
      </c>
      <c r="C483" s="43" t="s">
        <v>1418</v>
      </c>
      <c r="D483" s="43" t="s">
        <v>1419</v>
      </c>
      <c r="E483" s="42" t="s">
        <v>1420</v>
      </c>
      <c r="F483" s="43">
        <v>440057</v>
      </c>
      <c r="G483" s="10"/>
      <c r="H483" s="10"/>
      <c r="I483" s="2">
        <f>IF(FIND("W",CONCATENATE($A483,"                                                                                                                         W"))&lt;20,1,0)</f>
        <v>0</v>
      </c>
      <c r="J483" s="2">
        <f>IF(FIND("P",CONCATENATE($A483,"                                                                                                     P"))&lt;20,1,0)</f>
        <v>1</v>
      </c>
      <c r="K483" s="2">
        <f>IF(FIND("O",CONCATENATE($A483,"                                                                                                               O"))&lt;20,1,0)</f>
        <v>0</v>
      </c>
      <c r="L483" s="2">
        <f>IF(I483+J483+K483&gt;0,1,0)</f>
        <v>1</v>
      </c>
      <c r="M483" s="2">
        <f>IF(J483+I483=2,1,0)</f>
        <v>0</v>
      </c>
      <c r="P483" s="2"/>
      <c r="S483" s="2"/>
    </row>
    <row r="484" spans="1:19" x14ac:dyDescent="0.25">
      <c r="A484" s="41" t="s">
        <v>1</v>
      </c>
      <c r="B484" s="42" t="s">
        <v>1370</v>
      </c>
      <c r="C484" s="43">
        <v>1927</v>
      </c>
      <c r="D484" s="43">
        <v>2005</v>
      </c>
      <c r="E484" s="42" t="s">
        <v>1371</v>
      </c>
      <c r="F484" s="43">
        <v>440037</v>
      </c>
      <c r="G484" s="10"/>
      <c r="H484" s="10"/>
      <c r="I484" s="2">
        <f>IF(FIND("W",CONCATENATE($A484,"                                                                                                                         W"))&lt;20,1,0)</f>
        <v>0</v>
      </c>
      <c r="J484" s="2">
        <f>IF(FIND("P",CONCATENATE($A484,"                                                                                                     P"))&lt;20,1,0)</f>
        <v>1</v>
      </c>
      <c r="K484" s="2">
        <f>IF(FIND("O",CONCATENATE($A484,"                                                                                                               O"))&lt;20,1,0)</f>
        <v>0</v>
      </c>
      <c r="L484" s="2">
        <f>IF(I484+J484+K484&gt;0,1,0)</f>
        <v>1</v>
      </c>
      <c r="M484" s="2">
        <f>IF(J484+I484=2,1,0)</f>
        <v>0</v>
      </c>
      <c r="P484" s="2"/>
      <c r="S484" s="2"/>
    </row>
    <row r="485" spans="1:19" x14ac:dyDescent="0.25">
      <c r="A485" s="41" t="s">
        <v>1</v>
      </c>
      <c r="B485" s="42" t="s">
        <v>1421</v>
      </c>
      <c r="C485" s="43" t="s">
        <v>1422</v>
      </c>
      <c r="D485" s="43" t="s">
        <v>1423</v>
      </c>
      <c r="E485" s="42" t="s">
        <v>1424</v>
      </c>
      <c r="F485" s="43">
        <v>440058</v>
      </c>
      <c r="G485" s="10"/>
      <c r="H485" s="10"/>
      <c r="I485" s="2">
        <f>IF(FIND("W",CONCATENATE($A485,"                                                                                                                         W"))&lt;20,1,0)</f>
        <v>0</v>
      </c>
      <c r="J485" s="2">
        <f>IF(FIND("P",CONCATENATE($A485,"                                                                                                     P"))&lt;20,1,0)</f>
        <v>1</v>
      </c>
      <c r="K485" s="2">
        <f>IF(FIND("O",CONCATENATE($A485,"                                                                                                               O"))&lt;20,1,0)</f>
        <v>0</v>
      </c>
      <c r="L485" s="2">
        <f>IF(I485+J485+K485&gt;0,1,0)</f>
        <v>1</v>
      </c>
      <c r="M485" s="2">
        <f>IF(J485+I485=2,1,0)</f>
        <v>0</v>
      </c>
      <c r="P485" s="2"/>
      <c r="S485" s="2"/>
    </row>
    <row r="486" spans="1:19" x14ac:dyDescent="0.25">
      <c r="A486" s="41" t="s">
        <v>1</v>
      </c>
      <c r="B486" s="42" t="s">
        <v>1376</v>
      </c>
      <c r="C486" s="43">
        <v>1951</v>
      </c>
      <c r="D486" s="43">
        <v>1969</v>
      </c>
      <c r="E486" s="42" t="s">
        <v>1377</v>
      </c>
      <c r="F486" s="43">
        <v>440039</v>
      </c>
      <c r="G486" s="10"/>
      <c r="H486" s="10"/>
      <c r="I486" s="2">
        <f>IF(FIND("W",CONCATENATE($A486,"                                                                                                                         W"))&lt;20,1,0)</f>
        <v>0</v>
      </c>
      <c r="J486" s="2">
        <f>IF(FIND("P",CONCATENATE($A486,"                                                                                                     P"))&lt;20,1,0)</f>
        <v>1</v>
      </c>
      <c r="K486" s="2">
        <f>IF(FIND("O",CONCATENATE($A486,"                                                                                                               O"))&lt;20,1,0)</f>
        <v>0</v>
      </c>
      <c r="L486" s="2">
        <f>IF(I486+J486+K486&gt;0,1,0)</f>
        <v>1</v>
      </c>
      <c r="M486" s="2">
        <f>IF(J486+I486=2,1,0)</f>
        <v>0</v>
      </c>
      <c r="P486" s="2"/>
      <c r="S486" s="2"/>
    </row>
    <row r="487" spans="1:19" x14ac:dyDescent="0.25">
      <c r="A487" s="41" t="s">
        <v>1</v>
      </c>
      <c r="B487" s="42" t="s">
        <v>1366</v>
      </c>
      <c r="C487" s="43">
        <v>1904</v>
      </c>
      <c r="D487" s="43">
        <v>1966</v>
      </c>
      <c r="E487" s="42" t="s">
        <v>1367</v>
      </c>
      <c r="F487" s="43">
        <v>440035</v>
      </c>
      <c r="G487" s="10"/>
      <c r="H487" s="10"/>
      <c r="I487" s="2">
        <f>IF(FIND("W",CONCATENATE($A487,"                                                                                                                         W"))&lt;20,1,0)</f>
        <v>0</v>
      </c>
      <c r="J487" s="2">
        <f>IF(FIND("P",CONCATENATE($A487,"                                                                                                     P"))&lt;20,1,0)</f>
        <v>1</v>
      </c>
      <c r="K487" s="2">
        <f>IF(FIND("O",CONCATENATE($A487,"                                                                                                               O"))&lt;20,1,0)</f>
        <v>0</v>
      </c>
      <c r="L487" s="2">
        <f>IF(I487+J487+K487&gt;0,1,0)</f>
        <v>1</v>
      </c>
      <c r="M487" s="2">
        <f>IF(J487+I487=2,1,0)</f>
        <v>0</v>
      </c>
      <c r="P487" s="2"/>
      <c r="S487" s="2"/>
    </row>
    <row r="488" spans="1:19" x14ac:dyDescent="0.25">
      <c r="A488" s="41" t="s">
        <v>924</v>
      </c>
      <c r="B488" s="42" t="s">
        <v>2210</v>
      </c>
      <c r="C488" s="43" t="s">
        <v>2211</v>
      </c>
      <c r="D488" s="43" t="s">
        <v>2212</v>
      </c>
      <c r="E488" s="42" t="s">
        <v>2213</v>
      </c>
      <c r="F488" s="43">
        <v>440819</v>
      </c>
      <c r="G488" s="10"/>
      <c r="H488" s="10"/>
      <c r="I488" s="2">
        <f>IF(FIND("W",CONCATENATE($A488,"                                                                                                                         W"))&lt;20,1,0)</f>
        <v>1</v>
      </c>
      <c r="J488" s="2">
        <f>IF(FIND("P",CONCATENATE($A488,"                                                                                                     P"))&lt;20,1,0)</f>
        <v>1</v>
      </c>
      <c r="K488" s="2">
        <f>IF(FIND("O",CONCATENATE($A488,"                                                                                                               O"))&lt;20,1,0)</f>
        <v>0</v>
      </c>
      <c r="L488" s="2">
        <f>IF(I488+J488+K488&gt;0,1,0)</f>
        <v>1</v>
      </c>
      <c r="M488" s="2">
        <f>IF(J488+I488=2,1,0)</f>
        <v>1</v>
      </c>
      <c r="P488" s="2"/>
      <c r="S488" s="2"/>
    </row>
    <row r="489" spans="1:19" x14ac:dyDescent="0.25">
      <c r="A489" s="41" t="s">
        <v>1</v>
      </c>
      <c r="B489" s="42" t="s">
        <v>2096</v>
      </c>
      <c r="C489" s="43" t="s">
        <v>2097</v>
      </c>
      <c r="D489" s="43" t="s">
        <v>2098</v>
      </c>
      <c r="E489" s="42" t="s">
        <v>2099</v>
      </c>
      <c r="F489" s="43">
        <v>440681</v>
      </c>
      <c r="G489" s="10"/>
      <c r="H489" s="10"/>
      <c r="I489" s="2">
        <f>IF(FIND("W",CONCATENATE($A489,"                                                                                                                         W"))&lt;20,1,0)</f>
        <v>0</v>
      </c>
      <c r="J489" s="2">
        <f>IF(FIND("P",CONCATENATE($A489,"                                                                                                     P"))&lt;20,1,0)</f>
        <v>1</v>
      </c>
      <c r="K489" s="2">
        <f>IF(FIND("O",CONCATENATE($A489,"                                                                                                               O"))&lt;20,1,0)</f>
        <v>0</v>
      </c>
      <c r="L489" s="2">
        <f>IF(I489+J489+K489&gt;0,1,0)</f>
        <v>1</v>
      </c>
      <c r="M489" s="2">
        <f>IF(J489+I489=2,1,0)</f>
        <v>0</v>
      </c>
      <c r="P489" s="2"/>
      <c r="S489" s="2"/>
    </row>
    <row r="490" spans="1:19" x14ac:dyDescent="0.25">
      <c r="A490" s="41" t="s">
        <v>1</v>
      </c>
      <c r="B490" s="42" t="s">
        <v>1413</v>
      </c>
      <c r="C490" s="44" t="s">
        <v>1414</v>
      </c>
      <c r="D490" s="43" t="s">
        <v>1415</v>
      </c>
      <c r="E490" s="42" t="s">
        <v>1416</v>
      </c>
      <c r="F490" s="43">
        <v>440056</v>
      </c>
      <c r="G490" s="10"/>
      <c r="H490" s="10"/>
      <c r="I490" s="2">
        <f>IF(FIND("W",CONCATENATE($A490,"                                                                                                                         W"))&lt;20,1,0)</f>
        <v>0</v>
      </c>
      <c r="J490" s="2">
        <f>IF(FIND("P",CONCATENATE($A490,"                                                                                                     P"))&lt;20,1,0)</f>
        <v>1</v>
      </c>
      <c r="K490" s="2">
        <f>IF(FIND("O",CONCATENATE($A490,"                                                                                                               O"))&lt;20,1,0)</f>
        <v>0</v>
      </c>
      <c r="L490" s="2">
        <f>IF(I490+J490+K490&gt;0,1,0)</f>
        <v>1</v>
      </c>
      <c r="M490" s="2">
        <f>IF(J490+I490=2,1,0)</f>
        <v>0</v>
      </c>
      <c r="P490" s="2"/>
      <c r="S490" s="2"/>
    </row>
    <row r="491" spans="1:19" ht="15.75" x14ac:dyDescent="0.25">
      <c r="A491" s="33" t="s">
        <v>0</v>
      </c>
      <c r="B491" s="34" t="s">
        <v>42</v>
      </c>
      <c r="C491" s="35" t="s">
        <v>11</v>
      </c>
      <c r="D491" s="35" t="s">
        <v>12</v>
      </c>
      <c r="E491" s="35" t="s">
        <v>13</v>
      </c>
      <c r="F491" s="52"/>
      <c r="G491" s="29"/>
      <c r="H491" s="29"/>
      <c r="P491" s="2"/>
      <c r="S491" s="2"/>
    </row>
    <row r="492" spans="1:19" x14ac:dyDescent="0.25">
      <c r="A492" s="41" t="s">
        <v>1</v>
      </c>
      <c r="B492" s="42" t="s">
        <v>1741</v>
      </c>
      <c r="C492" s="44" t="s">
        <v>1742</v>
      </c>
      <c r="D492" s="43" t="s">
        <v>1743</v>
      </c>
      <c r="E492" s="42" t="s">
        <v>1744</v>
      </c>
      <c r="F492" s="43">
        <v>440379</v>
      </c>
      <c r="G492" s="10"/>
      <c r="H492" s="10"/>
      <c r="I492" s="2">
        <f>IF(FIND("W",CONCATENATE($A492,"                                                                                                                         W"))&lt;20,1,0)</f>
        <v>0</v>
      </c>
      <c r="J492" s="2">
        <f>IF(FIND("P",CONCATENATE($A492,"                                                                                                     P"))&lt;20,1,0)</f>
        <v>1</v>
      </c>
      <c r="K492" s="2">
        <f>IF(FIND("O",CONCATENATE($A492,"                                                                                                               O"))&lt;20,1,0)</f>
        <v>0</v>
      </c>
      <c r="L492" s="2">
        <f>IF(I492+J492+K492&gt;0,1,0)</f>
        <v>1</v>
      </c>
      <c r="M492" s="2">
        <f>IF(J492+I492=2,1,0)</f>
        <v>0</v>
      </c>
      <c r="P492" s="2"/>
      <c r="S492" s="2"/>
    </row>
    <row r="493" spans="1:19" x14ac:dyDescent="0.25">
      <c r="A493" s="41" t="s">
        <v>1</v>
      </c>
      <c r="B493" s="42" t="s">
        <v>1682</v>
      </c>
      <c r="C493" s="43">
        <v>1871</v>
      </c>
      <c r="D493" s="43">
        <v>1965</v>
      </c>
      <c r="E493" s="42" t="s">
        <v>1683</v>
      </c>
      <c r="F493" s="43">
        <v>440339</v>
      </c>
      <c r="G493" s="10"/>
      <c r="H493" s="10"/>
      <c r="I493" s="2">
        <f>IF(FIND("W",CONCATENATE($A493,"                                                                                                                         W"))&lt;20,1,0)</f>
        <v>0</v>
      </c>
      <c r="J493" s="2">
        <f>IF(FIND("P",CONCATENATE($A493,"                                                                                                     P"))&lt;20,1,0)</f>
        <v>1</v>
      </c>
      <c r="K493" s="2">
        <f>IF(FIND("O",CONCATENATE($A493,"                                                                                                               O"))&lt;20,1,0)</f>
        <v>0</v>
      </c>
      <c r="L493" s="2">
        <f>IF(I493+J493+K493&gt;0,1,0)</f>
        <v>1</v>
      </c>
      <c r="M493" s="2">
        <f>IF(J493+I493=2,1,0)</f>
        <v>0</v>
      </c>
      <c r="P493" s="2"/>
      <c r="S493" s="2"/>
    </row>
    <row r="494" spans="1:19" x14ac:dyDescent="0.25">
      <c r="A494" s="41" t="s">
        <v>1</v>
      </c>
      <c r="B494" s="42" t="s">
        <v>1396</v>
      </c>
      <c r="C494" s="43">
        <v>1898</v>
      </c>
      <c r="D494" s="43">
        <v>1992</v>
      </c>
      <c r="E494" s="42" t="s">
        <v>1397</v>
      </c>
      <c r="F494" s="43">
        <v>440048</v>
      </c>
      <c r="G494" s="10"/>
      <c r="H494" s="10"/>
      <c r="I494" s="2">
        <f>IF(FIND("W",CONCATENATE($A494,"                                                                                                                         W"))&lt;20,1,0)</f>
        <v>0</v>
      </c>
      <c r="J494" s="2">
        <f>IF(FIND("P",CONCATENATE($A494,"                                                                                                     P"))&lt;20,1,0)</f>
        <v>1</v>
      </c>
      <c r="K494" s="2">
        <f>IF(FIND("O",CONCATENATE($A494,"                                                                                                               O"))&lt;20,1,0)</f>
        <v>0</v>
      </c>
      <c r="L494" s="2">
        <f>IF(I494+J494+K494&gt;0,1,0)</f>
        <v>1</v>
      </c>
      <c r="M494" s="2">
        <f>IF(J494+I494=2,1,0)</f>
        <v>0</v>
      </c>
      <c r="P494" s="2"/>
      <c r="S494" s="2"/>
    </row>
    <row r="495" spans="1:19" x14ac:dyDescent="0.25">
      <c r="A495" s="41" t="s">
        <v>1</v>
      </c>
      <c r="B495" s="42" t="s">
        <v>1686</v>
      </c>
      <c r="C495" s="43">
        <v>1903</v>
      </c>
      <c r="D495" s="43">
        <v>1976</v>
      </c>
      <c r="E495" s="42" t="s">
        <v>1687</v>
      </c>
      <c r="F495" s="43">
        <v>440344</v>
      </c>
      <c r="G495" s="10"/>
      <c r="H495" s="10"/>
      <c r="I495" s="2">
        <f>IF(FIND("W",CONCATENATE($A495,"                                                                                                                         W"))&lt;20,1,0)</f>
        <v>0</v>
      </c>
      <c r="J495" s="2">
        <f>IF(FIND("P",CONCATENATE($A495,"                                                                                                     P"))&lt;20,1,0)</f>
        <v>1</v>
      </c>
      <c r="K495" s="2">
        <f>IF(FIND("O",CONCATENATE($A495,"                                                                                                               O"))&lt;20,1,0)</f>
        <v>0</v>
      </c>
      <c r="L495" s="2">
        <f>IF(I495+J495+K495&gt;0,1,0)</f>
        <v>1</v>
      </c>
      <c r="M495" s="2">
        <f>IF(J495+I495=2,1,0)</f>
        <v>0</v>
      </c>
      <c r="P495" s="2"/>
      <c r="S495" s="2"/>
    </row>
    <row r="496" spans="1:19" x14ac:dyDescent="0.25">
      <c r="A496" s="41" t="s">
        <v>1</v>
      </c>
      <c r="B496" s="42" t="s">
        <v>2154</v>
      </c>
      <c r="C496" s="43">
        <v>1866</v>
      </c>
      <c r="D496" s="43">
        <v>1937</v>
      </c>
      <c r="E496" s="42" t="s">
        <v>2155</v>
      </c>
      <c r="F496" s="43">
        <v>440735</v>
      </c>
      <c r="G496" s="10"/>
      <c r="H496" s="10"/>
      <c r="I496" s="2">
        <f>IF(FIND("W",CONCATENATE($A496,"                                                                                                                         W"))&lt;20,1,0)</f>
        <v>0</v>
      </c>
      <c r="J496" s="2">
        <f>IF(FIND("P",CONCATENATE($A496,"                                                                                                     P"))&lt;20,1,0)</f>
        <v>1</v>
      </c>
      <c r="K496" s="2">
        <f>IF(FIND("O",CONCATENATE($A496,"                                                                                                               O"))&lt;20,1,0)</f>
        <v>0</v>
      </c>
      <c r="L496" s="2">
        <f>IF(I496+J496+K496&gt;0,1,0)</f>
        <v>1</v>
      </c>
      <c r="M496" s="2">
        <f>IF(J496+I496=2,1,0)</f>
        <v>0</v>
      </c>
      <c r="P496" s="2"/>
      <c r="S496" s="2"/>
    </row>
    <row r="497" spans="1:19" x14ac:dyDescent="0.25">
      <c r="A497" s="41" t="s">
        <v>1</v>
      </c>
      <c r="B497" s="42" t="s">
        <v>1400</v>
      </c>
      <c r="C497" s="43" t="s">
        <v>1401</v>
      </c>
      <c r="D497" s="43" t="s">
        <v>1402</v>
      </c>
      <c r="E497" s="42" t="s">
        <v>1403</v>
      </c>
      <c r="F497" s="43">
        <v>440050</v>
      </c>
      <c r="G497" s="10"/>
      <c r="H497" s="10"/>
      <c r="I497" s="2">
        <f>IF(FIND("W",CONCATENATE($A497,"                                                                                                                         W"))&lt;20,1,0)</f>
        <v>0</v>
      </c>
      <c r="J497" s="2">
        <f>IF(FIND("P",CONCATENATE($A497,"                                                                                                     P"))&lt;20,1,0)</f>
        <v>1</v>
      </c>
      <c r="K497" s="2">
        <f>IF(FIND("O",CONCATENATE($A497,"                                                                                                               O"))&lt;20,1,0)</f>
        <v>0</v>
      </c>
      <c r="L497" s="2">
        <f>IF(I497+J497+K497&gt;0,1,0)</f>
        <v>1</v>
      </c>
      <c r="M497" s="2">
        <f>IF(J497+I497=2,1,0)</f>
        <v>0</v>
      </c>
      <c r="P497" s="2"/>
      <c r="S497" s="2"/>
    </row>
    <row r="498" spans="1:19" x14ac:dyDescent="0.25">
      <c r="A498" s="41" t="s">
        <v>1</v>
      </c>
      <c r="B498" s="42" t="s">
        <v>2156</v>
      </c>
      <c r="C498" s="43">
        <v>1865</v>
      </c>
      <c r="D498" s="43">
        <v>1953</v>
      </c>
      <c r="E498" s="42" t="s">
        <v>2157</v>
      </c>
      <c r="F498" s="43">
        <v>440736</v>
      </c>
      <c r="G498" s="10"/>
      <c r="H498" s="10"/>
      <c r="I498" s="2">
        <f>IF(FIND("W",CONCATENATE($A498,"                                                                                                                         W"))&lt;20,1,0)</f>
        <v>0</v>
      </c>
      <c r="J498" s="2">
        <f>IF(FIND("P",CONCATENATE($A498,"                                                                                                     P"))&lt;20,1,0)</f>
        <v>1</v>
      </c>
      <c r="K498" s="2">
        <f>IF(FIND("O",CONCATENATE($A498,"                                                                                                               O"))&lt;20,1,0)</f>
        <v>0</v>
      </c>
      <c r="L498" s="2">
        <f>IF(I498+J498+K498&gt;0,1,0)</f>
        <v>1</v>
      </c>
      <c r="M498" s="2">
        <f>IF(J498+I498=2,1,0)</f>
        <v>0</v>
      </c>
      <c r="P498" s="2"/>
      <c r="S498" s="2"/>
    </row>
    <row r="499" spans="1:19" x14ac:dyDescent="0.25">
      <c r="A499" s="41" t="s">
        <v>1</v>
      </c>
      <c r="B499" s="42" t="s">
        <v>1398</v>
      </c>
      <c r="C499" s="43">
        <v>1896</v>
      </c>
      <c r="D499" s="43">
        <v>1987</v>
      </c>
      <c r="E499" s="42" t="s">
        <v>1399</v>
      </c>
      <c r="F499" s="43">
        <v>440049</v>
      </c>
      <c r="G499" s="10"/>
      <c r="H499" s="10"/>
      <c r="I499" s="2">
        <f>IF(FIND("W",CONCATENATE($A499,"                                                                                                                         W"))&lt;20,1,0)</f>
        <v>0</v>
      </c>
      <c r="J499" s="2">
        <f>IF(FIND("P",CONCATENATE($A499,"                                                                                                     P"))&lt;20,1,0)</f>
        <v>1</v>
      </c>
      <c r="K499" s="2">
        <f>IF(FIND("O",CONCATENATE($A499,"                                                                                                               O"))&lt;20,1,0)</f>
        <v>0</v>
      </c>
      <c r="L499" s="2">
        <f>IF(I499+J499+K499&gt;0,1,0)</f>
        <v>1</v>
      </c>
      <c r="M499" s="2">
        <f>IF(J499+I499=2,1,0)</f>
        <v>0</v>
      </c>
      <c r="P499" s="2"/>
      <c r="S499" s="2"/>
    </row>
    <row r="500" spans="1:19" ht="30" x14ac:dyDescent="0.25">
      <c r="A500" s="41" t="s">
        <v>1</v>
      </c>
      <c r="B500" s="42" t="s">
        <v>2158</v>
      </c>
      <c r="C500" s="43" t="s">
        <v>2159</v>
      </c>
      <c r="D500" s="45" t="s">
        <v>2160</v>
      </c>
      <c r="E500" s="42" t="s">
        <v>2161</v>
      </c>
      <c r="F500" s="43">
        <v>440737</v>
      </c>
      <c r="G500" s="10"/>
      <c r="H500" s="10"/>
      <c r="I500" s="2">
        <f>IF(FIND("W",CONCATENATE($A500,"                                                                                                                         W"))&lt;20,1,0)</f>
        <v>0</v>
      </c>
      <c r="J500" s="2">
        <f>IF(FIND("P",CONCATENATE($A500,"                                                                                                     P"))&lt;20,1,0)</f>
        <v>1</v>
      </c>
      <c r="K500" s="2">
        <f>IF(FIND("O",CONCATENATE($A500,"                                                                                                               O"))&lt;20,1,0)</f>
        <v>0</v>
      </c>
      <c r="L500" s="2">
        <f>IF(I500+J500+K500&gt;0,1,0)</f>
        <v>1</v>
      </c>
      <c r="M500" s="2">
        <f>IF(J500+I500=2,1,0)</f>
        <v>0</v>
      </c>
      <c r="P500" s="2"/>
      <c r="S500" s="2"/>
    </row>
    <row r="501" spans="1:19" x14ac:dyDescent="0.25">
      <c r="A501" s="41" t="s">
        <v>1</v>
      </c>
      <c r="B501" s="42" t="s">
        <v>1684</v>
      </c>
      <c r="C501" s="43">
        <v>1870</v>
      </c>
      <c r="D501" s="43">
        <v>1938</v>
      </c>
      <c r="E501" s="42" t="s">
        <v>1685</v>
      </c>
      <c r="F501" s="43">
        <v>440340</v>
      </c>
      <c r="G501" s="10"/>
      <c r="H501" s="10"/>
      <c r="I501" s="2">
        <f>IF(FIND("W",CONCATENATE($A501,"                                                                                                                         W"))&lt;20,1,0)</f>
        <v>0</v>
      </c>
      <c r="J501" s="2">
        <f>IF(FIND("P",CONCATENATE($A501,"                                                                                                     P"))&lt;20,1,0)</f>
        <v>1</v>
      </c>
      <c r="K501" s="2">
        <f>IF(FIND("O",CONCATENATE($A501,"                                                                                                               O"))&lt;20,1,0)</f>
        <v>0</v>
      </c>
      <c r="L501" s="2">
        <f>IF(I501+J501+K501&gt;0,1,0)</f>
        <v>1</v>
      </c>
      <c r="M501" s="2">
        <f>IF(J501+I501=2,1,0)</f>
        <v>0</v>
      </c>
      <c r="P501" s="2"/>
      <c r="S501" s="2"/>
    </row>
    <row r="502" spans="1:19" x14ac:dyDescent="0.25">
      <c r="A502" s="41" t="s">
        <v>1</v>
      </c>
      <c r="B502" s="42" t="s">
        <v>1688</v>
      </c>
      <c r="C502" s="43">
        <v>1909</v>
      </c>
      <c r="D502" s="43">
        <v>1921</v>
      </c>
      <c r="E502" s="42" t="s">
        <v>1687</v>
      </c>
      <c r="F502" s="43">
        <v>440346</v>
      </c>
      <c r="G502" s="10"/>
      <c r="H502" s="10"/>
      <c r="I502" s="2">
        <f>IF(FIND("W",CONCATENATE($A502,"                                                                                                                         W"))&lt;20,1,0)</f>
        <v>0</v>
      </c>
      <c r="J502" s="2">
        <f>IF(FIND("P",CONCATENATE($A502,"                                                                                                     P"))&lt;20,1,0)</f>
        <v>1</v>
      </c>
      <c r="K502" s="2">
        <f>IF(FIND("O",CONCATENATE($A502,"                                                                                                               O"))&lt;20,1,0)</f>
        <v>0</v>
      </c>
      <c r="L502" s="2">
        <f>IF(I502+J502+K502&gt;0,1,0)</f>
        <v>1</v>
      </c>
      <c r="M502" s="2">
        <f>IF(J502+I502=2,1,0)</f>
        <v>0</v>
      </c>
      <c r="P502" s="2"/>
      <c r="S502" s="2"/>
    </row>
    <row r="503" spans="1:19" x14ac:dyDescent="0.25">
      <c r="A503" s="41" t="s">
        <v>1</v>
      </c>
      <c r="B503" s="42" t="s">
        <v>1737</v>
      </c>
      <c r="C503" s="43" t="s">
        <v>1738</v>
      </c>
      <c r="D503" s="43" t="s">
        <v>1739</v>
      </c>
      <c r="E503" s="42" t="s">
        <v>1740</v>
      </c>
      <c r="F503" s="43">
        <v>440378</v>
      </c>
      <c r="G503" s="10"/>
      <c r="H503" s="10"/>
      <c r="I503" s="2">
        <f>IF(FIND("W",CONCATENATE($A503,"                                                                                                                         W"))&lt;20,1,0)</f>
        <v>0</v>
      </c>
      <c r="J503" s="2">
        <f>IF(FIND("P",CONCATENATE($A503,"                                                                                                     P"))&lt;20,1,0)</f>
        <v>1</v>
      </c>
      <c r="K503" s="2">
        <f>IF(FIND("O",CONCATENATE($A503,"                                                                                                               O"))&lt;20,1,0)</f>
        <v>0</v>
      </c>
      <c r="L503" s="2">
        <f>IF(I503+J503+K503&gt;0,1,0)</f>
        <v>1</v>
      </c>
      <c r="M503" s="2">
        <f>IF(J503+I503=2,1,0)</f>
        <v>0</v>
      </c>
      <c r="P503" s="2"/>
      <c r="S503" s="2"/>
    </row>
    <row r="504" spans="1:19" x14ac:dyDescent="0.25">
      <c r="A504" s="41" t="s">
        <v>924</v>
      </c>
      <c r="B504" s="42" t="s">
        <v>2280</v>
      </c>
      <c r="C504" s="43" t="s">
        <v>2281</v>
      </c>
      <c r="D504" s="43" t="s">
        <v>2282</v>
      </c>
      <c r="E504" s="42" t="s">
        <v>2283</v>
      </c>
      <c r="F504" s="43">
        <v>440854</v>
      </c>
      <c r="G504" s="10"/>
      <c r="H504" s="10"/>
      <c r="I504" s="2">
        <f>IF(FIND("W",CONCATENATE($A504,"                                                                                                                         W"))&lt;20,1,0)</f>
        <v>1</v>
      </c>
      <c r="J504" s="2">
        <f>IF(FIND("P",CONCATENATE($A504,"                                                                                                     P"))&lt;20,1,0)</f>
        <v>1</v>
      </c>
      <c r="K504" s="2">
        <f>IF(FIND("O",CONCATENATE($A504,"                                                                                                               O"))&lt;20,1,0)</f>
        <v>0</v>
      </c>
      <c r="L504" s="2">
        <f>IF(I504+J504+K504&gt;0,1,0)</f>
        <v>1</v>
      </c>
      <c r="M504" s="2">
        <f>IF(J504+I504=2,1,0)</f>
        <v>1</v>
      </c>
      <c r="P504" s="2"/>
      <c r="S504" s="2"/>
    </row>
    <row r="505" spans="1:19" x14ac:dyDescent="0.25">
      <c r="A505" s="41" t="s">
        <v>924</v>
      </c>
      <c r="B505" s="42" t="s">
        <v>2284</v>
      </c>
      <c r="C505" s="36" t="s">
        <v>105</v>
      </c>
      <c r="D505" s="36" t="s">
        <v>848</v>
      </c>
      <c r="E505" s="42" t="s">
        <v>2285</v>
      </c>
      <c r="F505" s="43">
        <v>440855</v>
      </c>
      <c r="G505" s="10"/>
      <c r="H505" s="10"/>
      <c r="I505" s="2">
        <f>IF(FIND("W",CONCATENATE($A505,"                                                                                                                         W"))&lt;20,1,0)</f>
        <v>1</v>
      </c>
      <c r="J505" s="2">
        <f>IF(FIND("P",CONCATENATE($A505,"                                                                                                     P"))&lt;20,1,0)</f>
        <v>1</v>
      </c>
      <c r="K505" s="2">
        <f>IF(FIND("O",CONCATENATE($A505,"                                                                                                               O"))&lt;20,1,0)</f>
        <v>0</v>
      </c>
      <c r="L505" s="2">
        <f>IF(I505+J505+K505&gt;0,1,0)</f>
        <v>1</v>
      </c>
      <c r="M505" s="2">
        <f>IF(J505+I505=2,1,0)</f>
        <v>1</v>
      </c>
      <c r="P505" s="2"/>
      <c r="S505" s="2"/>
    </row>
    <row r="506" spans="1:19" x14ac:dyDescent="0.25">
      <c r="A506" s="41" t="s">
        <v>924</v>
      </c>
      <c r="B506" s="42" t="s">
        <v>2408</v>
      </c>
      <c r="C506" s="43">
        <v>1811</v>
      </c>
      <c r="D506" s="43">
        <v>1903</v>
      </c>
      <c r="E506" s="42" t="s">
        <v>2409</v>
      </c>
      <c r="F506" s="43">
        <v>440917</v>
      </c>
      <c r="G506" s="10"/>
      <c r="H506" s="10"/>
      <c r="I506" s="2">
        <f>IF(FIND("W",CONCATENATE($A506,"                                                                                                                         W"))&lt;20,1,0)</f>
        <v>1</v>
      </c>
      <c r="J506" s="2">
        <f>IF(FIND("P",CONCATENATE($A506,"                                                                                                     P"))&lt;20,1,0)</f>
        <v>1</v>
      </c>
      <c r="K506" s="2">
        <f>IF(FIND("O",CONCATENATE($A506,"                                                                                                               O"))&lt;20,1,0)</f>
        <v>0</v>
      </c>
      <c r="L506" s="2">
        <f>IF(I506+J506+K506&gt;0,1,0)</f>
        <v>1</v>
      </c>
      <c r="M506" s="2">
        <f>IF(J506+I506=2,1,0)</f>
        <v>1</v>
      </c>
      <c r="P506" s="2"/>
      <c r="S506" s="2"/>
    </row>
    <row r="507" spans="1:19" x14ac:dyDescent="0.25">
      <c r="A507" s="41" t="s">
        <v>924</v>
      </c>
      <c r="B507" s="42" t="s">
        <v>2585</v>
      </c>
      <c r="C507" s="43">
        <v>1803</v>
      </c>
      <c r="D507" s="43">
        <v>1886</v>
      </c>
      <c r="E507" s="42" t="s">
        <v>2407</v>
      </c>
      <c r="F507" s="43">
        <v>440916</v>
      </c>
      <c r="G507" s="10"/>
      <c r="H507" s="10"/>
      <c r="I507" s="2">
        <f>IF(FIND("W",CONCATENATE($A507,"                                                                                                                         W"))&lt;20,1,0)</f>
        <v>1</v>
      </c>
      <c r="J507" s="2">
        <f>IF(FIND("P",CONCATENATE($A507,"                                                                                                     P"))&lt;20,1,0)</f>
        <v>1</v>
      </c>
      <c r="K507" s="2">
        <f>IF(FIND("O",CONCATENATE($A507,"                                                                                                               O"))&lt;20,1,0)</f>
        <v>0</v>
      </c>
      <c r="L507" s="2">
        <f>IF(I507+J507+K507&gt;0,1,0)</f>
        <v>1</v>
      </c>
      <c r="M507" s="2">
        <f>IF(J507+I507=2,1,0)</f>
        <v>1</v>
      </c>
      <c r="P507" s="2"/>
      <c r="S507" s="2"/>
    </row>
    <row r="508" spans="1:19" ht="30" x14ac:dyDescent="0.25">
      <c r="A508" s="41" t="s">
        <v>1</v>
      </c>
      <c r="B508" s="42" t="s">
        <v>1551</v>
      </c>
      <c r="C508" s="43" t="s">
        <v>1552</v>
      </c>
      <c r="D508" s="43" t="s">
        <v>1553</v>
      </c>
      <c r="E508" s="42" t="s">
        <v>1544</v>
      </c>
      <c r="F508" s="43">
        <v>440116</v>
      </c>
      <c r="G508" s="10"/>
      <c r="H508" s="10"/>
      <c r="I508" s="2">
        <f>IF(FIND("W",CONCATENATE($A508,"                                                                                                                         W"))&lt;20,1,0)</f>
        <v>0</v>
      </c>
      <c r="J508" s="2">
        <f>IF(FIND("P",CONCATENATE($A508,"                                                                                                     P"))&lt;20,1,0)</f>
        <v>1</v>
      </c>
      <c r="K508" s="2">
        <f>IF(FIND("O",CONCATENATE($A508,"                                                                                                               O"))&lt;20,1,0)</f>
        <v>0</v>
      </c>
      <c r="L508" s="2">
        <f>IF(I508+J508+K508&gt;0,1,0)</f>
        <v>1</v>
      </c>
      <c r="M508" s="2">
        <f>IF(J508+I508=2,1,0)</f>
        <v>0</v>
      </c>
      <c r="P508" s="2"/>
      <c r="S508" s="2"/>
    </row>
    <row r="509" spans="1:19" x14ac:dyDescent="0.25">
      <c r="A509" s="41" t="s">
        <v>1</v>
      </c>
      <c r="B509" s="42" t="s">
        <v>1881</v>
      </c>
      <c r="C509" s="43" t="s">
        <v>1882</v>
      </c>
      <c r="D509" s="43" t="s">
        <v>1883</v>
      </c>
      <c r="E509" s="42" t="s">
        <v>1880</v>
      </c>
      <c r="F509" s="43">
        <v>440493</v>
      </c>
      <c r="G509" s="10"/>
      <c r="H509" s="10"/>
      <c r="I509" s="2">
        <f>IF(FIND("W",CONCATENATE($A509,"                                                                                                                         W"))&lt;20,1,0)</f>
        <v>0</v>
      </c>
      <c r="J509" s="2">
        <f>IF(FIND("P",CONCATENATE($A509,"                                                                                                     P"))&lt;20,1,0)</f>
        <v>1</v>
      </c>
      <c r="K509" s="2">
        <f>IF(FIND("O",CONCATENATE($A509,"                                                                                                               O"))&lt;20,1,0)</f>
        <v>0</v>
      </c>
      <c r="L509" s="2">
        <f>IF(I509+J509+K509&gt;0,1,0)</f>
        <v>1</v>
      </c>
      <c r="M509" s="2">
        <f>IF(J509+I509=2,1,0)</f>
        <v>0</v>
      </c>
      <c r="P509" s="2"/>
      <c r="S509" s="2"/>
    </row>
    <row r="510" spans="1:19" x14ac:dyDescent="0.25">
      <c r="A510" s="41" t="s">
        <v>1</v>
      </c>
      <c r="B510" s="42" t="s">
        <v>1268</v>
      </c>
      <c r="C510" s="43" t="s">
        <v>1269</v>
      </c>
      <c r="D510" s="43" t="s">
        <v>1270</v>
      </c>
      <c r="E510" s="42" t="s">
        <v>1271</v>
      </c>
      <c r="F510" s="43">
        <v>439985</v>
      </c>
      <c r="G510" s="10"/>
      <c r="H510" s="10"/>
      <c r="I510" s="2">
        <f>IF(FIND("W",CONCATENATE($A510,"                                                                                                                         W"))&lt;20,1,0)</f>
        <v>0</v>
      </c>
      <c r="J510" s="2">
        <f>IF(FIND("P",CONCATENATE($A510,"                                                                                                     P"))&lt;20,1,0)</f>
        <v>1</v>
      </c>
      <c r="K510" s="2">
        <f>IF(FIND("O",CONCATENATE($A510,"                                                                                                               O"))&lt;20,1,0)</f>
        <v>0</v>
      </c>
      <c r="L510" s="2">
        <f>IF(I510+J510+K510&gt;0,1,0)</f>
        <v>1</v>
      </c>
      <c r="M510" s="2">
        <f>IF(J510+I510=2,1,0)</f>
        <v>0</v>
      </c>
      <c r="P510" s="2"/>
      <c r="S510" s="2"/>
    </row>
    <row r="511" spans="1:19" x14ac:dyDescent="0.25">
      <c r="A511" s="41" t="s">
        <v>924</v>
      </c>
      <c r="B511" s="42" t="s">
        <v>1839</v>
      </c>
      <c r="C511" s="43" t="s">
        <v>863</v>
      </c>
      <c r="D511" s="43" t="s">
        <v>1840</v>
      </c>
      <c r="E511" s="42" t="s">
        <v>1841</v>
      </c>
      <c r="F511" s="43">
        <v>440464</v>
      </c>
      <c r="G511" s="10"/>
      <c r="H511" s="10"/>
      <c r="I511" s="2">
        <f>IF(FIND("W",CONCATENATE($A511,"                                                                                                                         W"))&lt;20,1,0)</f>
        <v>1</v>
      </c>
      <c r="J511" s="2">
        <f>IF(FIND("P",CONCATENATE($A511,"                                                                                                     P"))&lt;20,1,0)</f>
        <v>1</v>
      </c>
      <c r="K511" s="2">
        <f>IF(FIND("O",CONCATENATE($A511,"                                                                                                               O"))&lt;20,1,0)</f>
        <v>0</v>
      </c>
      <c r="L511" s="2">
        <f>IF(I511+J511+K511&gt;0,1,0)</f>
        <v>1</v>
      </c>
      <c r="M511" s="2">
        <f>IF(J511+I511=2,1,0)</f>
        <v>1</v>
      </c>
      <c r="P511" s="2"/>
      <c r="S511" s="2"/>
    </row>
    <row r="512" spans="1:19" ht="30" x14ac:dyDescent="0.25">
      <c r="A512" s="41" t="s">
        <v>1</v>
      </c>
      <c r="B512" s="42" t="s">
        <v>1541</v>
      </c>
      <c r="C512" s="43" t="s">
        <v>1542</v>
      </c>
      <c r="D512" s="45" t="s">
        <v>1543</v>
      </c>
      <c r="E512" s="42" t="s">
        <v>1544</v>
      </c>
      <c r="F512" s="43">
        <v>440113</v>
      </c>
      <c r="G512" s="10"/>
      <c r="H512" s="10"/>
      <c r="I512" s="2">
        <f>IF(FIND("W",CONCATENATE($A512,"                                                                                                                         W"))&lt;20,1,0)</f>
        <v>0</v>
      </c>
      <c r="J512" s="2">
        <f>IF(FIND("P",CONCATENATE($A512,"                                                                                                     P"))&lt;20,1,0)</f>
        <v>1</v>
      </c>
      <c r="K512" s="2">
        <f>IF(FIND("O",CONCATENATE($A512,"                                                                                                               O"))&lt;20,1,0)</f>
        <v>0</v>
      </c>
      <c r="L512" s="2">
        <f>IF(I512+J512+K512&gt;0,1,0)</f>
        <v>1</v>
      </c>
      <c r="M512" s="2">
        <f>IF(J512+I512=2,1,0)</f>
        <v>0</v>
      </c>
      <c r="P512" s="2"/>
      <c r="S512" s="2"/>
    </row>
    <row r="513" spans="1:19" x14ac:dyDescent="0.25">
      <c r="A513" s="41" t="s">
        <v>924</v>
      </c>
      <c r="B513" s="42" t="s">
        <v>1872</v>
      </c>
      <c r="C513" s="43" t="s">
        <v>864</v>
      </c>
      <c r="D513" s="43" t="s">
        <v>1873</v>
      </c>
      <c r="E513" s="42" t="s">
        <v>1874</v>
      </c>
      <c r="F513" s="43">
        <v>440490</v>
      </c>
      <c r="G513" s="10"/>
      <c r="H513" s="10"/>
      <c r="I513" s="2">
        <f>IF(FIND("W",CONCATENATE($A513,"                                                                                                                         W"))&lt;20,1,0)</f>
        <v>1</v>
      </c>
      <c r="J513" s="2">
        <f>IF(FIND("P",CONCATENATE($A513,"                                                                                                     P"))&lt;20,1,0)</f>
        <v>1</v>
      </c>
      <c r="K513" s="2">
        <f>IF(FIND("O",CONCATENATE($A513,"                                                                                                               O"))&lt;20,1,0)</f>
        <v>0</v>
      </c>
      <c r="L513" s="2">
        <f>IF(I513+J513+K513&gt;0,1,0)</f>
        <v>1</v>
      </c>
      <c r="M513" s="2">
        <f>IF(J513+I513=2,1,0)</f>
        <v>1</v>
      </c>
      <c r="P513" s="2"/>
      <c r="S513" s="2"/>
    </row>
    <row r="514" spans="1:19" x14ac:dyDescent="0.25">
      <c r="A514" s="36" t="s">
        <v>6</v>
      </c>
      <c r="B514" s="37" t="s">
        <v>437</v>
      </c>
      <c r="C514" s="36" t="s">
        <v>851</v>
      </c>
      <c r="D514" s="36" t="s">
        <v>862</v>
      </c>
      <c r="E514" s="37" t="s">
        <v>28</v>
      </c>
      <c r="F514" s="55"/>
      <c r="G514" s="10"/>
      <c r="H514" s="10"/>
      <c r="I514" s="2">
        <f>IF(FIND("W",CONCATENATE($A514,"                                                                                                                         W"))&lt;20,1,0)</f>
        <v>1</v>
      </c>
      <c r="J514" s="2">
        <f>IF(FIND("P",CONCATENATE($A514,"                                                                                                     P"))&lt;20,1,0)</f>
        <v>0</v>
      </c>
      <c r="K514" s="2">
        <f>IF(FIND("O",CONCATENATE($A514,"                                                                                                               O"))&lt;20,1,0)</f>
        <v>0</v>
      </c>
      <c r="L514" s="2">
        <f>IF(I514+J514+K514&gt;0,1,0)</f>
        <v>1</v>
      </c>
      <c r="M514" s="2">
        <f>IF(J514+I514=2,1,0)</f>
        <v>0</v>
      </c>
      <c r="P514" s="2"/>
      <c r="S514" s="2"/>
    </row>
    <row r="515" spans="1:19" ht="30" x14ac:dyDescent="0.25">
      <c r="A515" s="41" t="s">
        <v>1</v>
      </c>
      <c r="B515" s="42" t="s">
        <v>1545</v>
      </c>
      <c r="C515" s="43" t="s">
        <v>1546</v>
      </c>
      <c r="D515" s="43" t="s">
        <v>1547</v>
      </c>
      <c r="E515" s="42" t="s">
        <v>1544</v>
      </c>
      <c r="F515" s="43">
        <v>440114</v>
      </c>
      <c r="G515" s="10"/>
      <c r="H515" s="10"/>
      <c r="I515" s="2">
        <f>IF(FIND("W",CONCATENATE($A515,"                                                                                                                         W"))&lt;20,1,0)</f>
        <v>0</v>
      </c>
      <c r="J515" s="2">
        <f>IF(FIND("P",CONCATENATE($A515,"                                                                                                     P"))&lt;20,1,0)</f>
        <v>1</v>
      </c>
      <c r="K515" s="2">
        <f>IF(FIND("O",CONCATENATE($A515,"                                                                                                               O"))&lt;20,1,0)</f>
        <v>0</v>
      </c>
      <c r="L515" s="2">
        <f>IF(I515+J515+K515&gt;0,1,0)</f>
        <v>1</v>
      </c>
      <c r="M515" s="2">
        <f>IF(J515+I515=2,1,0)</f>
        <v>0</v>
      </c>
      <c r="P515" s="2"/>
      <c r="S515" s="2"/>
    </row>
    <row r="516" spans="1:19" x14ac:dyDescent="0.25">
      <c r="A516" s="41" t="s">
        <v>1</v>
      </c>
      <c r="B516" s="42" t="s">
        <v>1272</v>
      </c>
      <c r="C516" s="43" t="s">
        <v>1273</v>
      </c>
      <c r="D516" s="43" t="s">
        <v>1274</v>
      </c>
      <c r="E516" s="42" t="s">
        <v>1275</v>
      </c>
      <c r="F516" s="43">
        <v>439986</v>
      </c>
      <c r="G516" s="10"/>
      <c r="H516" s="10"/>
      <c r="I516" s="2">
        <f>IF(FIND("W",CONCATENATE($A516,"                                                                                                                         W"))&lt;20,1,0)</f>
        <v>0</v>
      </c>
      <c r="J516" s="2">
        <f>IF(FIND("P",CONCATENATE($A516,"                                                                                                     P"))&lt;20,1,0)</f>
        <v>1</v>
      </c>
      <c r="K516" s="2">
        <f>IF(FIND("O",CONCATENATE($A516,"                                                                                                               O"))&lt;20,1,0)</f>
        <v>0</v>
      </c>
      <c r="L516" s="2">
        <f>IF(I516+J516+K516&gt;0,1,0)</f>
        <v>1</v>
      </c>
      <c r="M516" s="2">
        <f>IF(J516+I516=2,1,0)</f>
        <v>0</v>
      </c>
      <c r="P516" s="2"/>
      <c r="S516" s="2"/>
    </row>
    <row r="517" spans="1:19" x14ac:dyDescent="0.25">
      <c r="A517" s="36" t="s">
        <v>6</v>
      </c>
      <c r="B517" s="37" t="s">
        <v>440</v>
      </c>
      <c r="C517" s="36" t="s">
        <v>865</v>
      </c>
      <c r="D517" s="36" t="s">
        <v>866</v>
      </c>
      <c r="E517" s="37" t="s">
        <v>28</v>
      </c>
      <c r="F517" s="55"/>
      <c r="G517" s="10"/>
      <c r="H517" s="10"/>
      <c r="I517" s="2">
        <f>IF(FIND("W",CONCATENATE($A517,"                                                                                                                         W"))&lt;20,1,0)</f>
        <v>1</v>
      </c>
      <c r="J517" s="2">
        <f>IF(FIND("P",CONCATENATE($A517,"                                                                                                     P"))&lt;20,1,0)</f>
        <v>0</v>
      </c>
      <c r="K517" s="2">
        <f>IF(FIND("O",CONCATENATE($A517,"                                                                                                               O"))&lt;20,1,0)</f>
        <v>0</v>
      </c>
      <c r="L517" s="2">
        <f>IF(I517+J517+K517&gt;0,1,0)</f>
        <v>1</v>
      </c>
      <c r="M517" s="2">
        <f>IF(J517+I517=2,1,0)</f>
        <v>0</v>
      </c>
      <c r="P517" s="2"/>
      <c r="S517" s="2"/>
    </row>
    <row r="518" spans="1:19" x14ac:dyDescent="0.25">
      <c r="A518" s="41" t="s">
        <v>924</v>
      </c>
      <c r="B518" s="42" t="s">
        <v>1878</v>
      </c>
      <c r="C518" s="43" t="s">
        <v>867</v>
      </c>
      <c r="D518" s="43" t="s">
        <v>1879</v>
      </c>
      <c r="E518" s="42" t="s">
        <v>1880</v>
      </c>
      <c r="F518" s="43">
        <v>440492</v>
      </c>
      <c r="G518" s="10"/>
      <c r="H518" s="10"/>
      <c r="I518" s="2">
        <f>IF(FIND("W",CONCATENATE($A518,"                                                                                                                         W"))&lt;20,1,0)</f>
        <v>1</v>
      </c>
      <c r="J518" s="2">
        <f>IF(FIND("P",CONCATENATE($A518,"                                                                                                     P"))&lt;20,1,0)</f>
        <v>1</v>
      </c>
      <c r="K518" s="2">
        <f>IF(FIND("O",CONCATENATE($A518,"                                                                                                               O"))&lt;20,1,0)</f>
        <v>0</v>
      </c>
      <c r="L518" s="2">
        <f>IF(I518+J518+K518&gt;0,1,0)</f>
        <v>1</v>
      </c>
      <c r="M518" s="2">
        <f>IF(J518+I518=2,1,0)</f>
        <v>1</v>
      </c>
      <c r="P518" s="2"/>
      <c r="S518" s="2"/>
    </row>
    <row r="519" spans="1:19" ht="30" x14ac:dyDescent="0.25">
      <c r="A519" s="41" t="s">
        <v>924</v>
      </c>
      <c r="B519" s="42" t="s">
        <v>2596</v>
      </c>
      <c r="C519" s="36" t="s">
        <v>869</v>
      </c>
      <c r="D519" s="36" t="s">
        <v>870</v>
      </c>
      <c r="E519" s="42" t="s">
        <v>2597</v>
      </c>
      <c r="F519" s="43">
        <v>440465</v>
      </c>
      <c r="G519" s="10"/>
      <c r="H519" s="10"/>
      <c r="I519" s="2">
        <f>IF(FIND("W",CONCATENATE($A519,"                                                                                                                         W"))&lt;20,1,0)</f>
        <v>1</v>
      </c>
      <c r="J519" s="2">
        <f>IF(FIND("P",CONCATENATE($A519,"                                                                                                     P"))&lt;20,1,0)</f>
        <v>1</v>
      </c>
      <c r="K519" s="2">
        <f>IF(FIND("O",CONCATENATE($A519,"                                                                                                               O"))&lt;20,1,0)</f>
        <v>0</v>
      </c>
      <c r="L519" s="2">
        <f>IF(I519+J519+K519&gt;0,1,0)</f>
        <v>1</v>
      </c>
      <c r="M519" s="2">
        <f>IF(J519+I519=2,1,0)</f>
        <v>1</v>
      </c>
      <c r="P519" s="2"/>
      <c r="S519" s="2"/>
    </row>
    <row r="520" spans="1:19" x14ac:dyDescent="0.25">
      <c r="A520" s="41" t="s">
        <v>924</v>
      </c>
      <c r="B520" s="42" t="s">
        <v>1875</v>
      </c>
      <c r="C520" s="43" t="s">
        <v>868</v>
      </c>
      <c r="D520" s="43" t="s">
        <v>1876</v>
      </c>
      <c r="E520" s="42" t="s">
        <v>1877</v>
      </c>
      <c r="F520" s="43">
        <v>440491</v>
      </c>
      <c r="G520" s="10"/>
      <c r="H520" s="10"/>
      <c r="I520" s="2">
        <f>IF(FIND("W",CONCATENATE($A520,"                                                                                                                         W"))&lt;20,1,0)</f>
        <v>1</v>
      </c>
      <c r="J520" s="2">
        <f>IF(FIND("P",CONCATENATE($A520,"                                                                                                     P"))&lt;20,1,0)</f>
        <v>1</v>
      </c>
      <c r="K520" s="2">
        <f>IF(FIND("O",CONCATENATE($A520,"                                                                                                               O"))&lt;20,1,0)</f>
        <v>0</v>
      </c>
      <c r="L520" s="2">
        <f>IF(I520+J520+K520&gt;0,1,0)</f>
        <v>1</v>
      </c>
      <c r="M520" s="2">
        <f>IF(J520+I520=2,1,0)</f>
        <v>1</v>
      </c>
      <c r="P520" s="2"/>
      <c r="S520" s="2"/>
    </row>
    <row r="521" spans="1:19" ht="30" x14ac:dyDescent="0.25">
      <c r="A521" s="41" t="s">
        <v>1</v>
      </c>
      <c r="B521" s="42" t="s">
        <v>1548</v>
      </c>
      <c r="C521" s="43" t="s">
        <v>1549</v>
      </c>
      <c r="D521" s="43" t="s">
        <v>1550</v>
      </c>
      <c r="E521" s="42" t="s">
        <v>1544</v>
      </c>
      <c r="F521" s="43">
        <v>440115</v>
      </c>
      <c r="G521" s="10"/>
      <c r="H521" s="10"/>
      <c r="I521" s="2">
        <f>IF(FIND("W",CONCATENATE($A521,"                                                                                                                         W"))&lt;20,1,0)</f>
        <v>0</v>
      </c>
      <c r="J521" s="2">
        <f>IF(FIND("P",CONCATENATE($A521,"                                                                                                     P"))&lt;20,1,0)</f>
        <v>1</v>
      </c>
      <c r="K521" s="2">
        <f>IF(FIND("O",CONCATENATE($A521,"                                                                                                               O"))&lt;20,1,0)</f>
        <v>0</v>
      </c>
      <c r="L521" s="2">
        <f>IF(I521+J521+K521&gt;0,1,0)</f>
        <v>1</v>
      </c>
      <c r="M521" s="2">
        <f>IF(J521+I521=2,1,0)</f>
        <v>0</v>
      </c>
      <c r="P521" s="2"/>
      <c r="S521" s="2"/>
    </row>
    <row r="522" spans="1:19" x14ac:dyDescent="0.25">
      <c r="A522" s="41" t="s">
        <v>813</v>
      </c>
      <c r="B522" s="42" t="s">
        <v>1540</v>
      </c>
      <c r="C522" s="43"/>
      <c r="D522" s="43"/>
      <c r="E522" s="42"/>
      <c r="F522" s="43">
        <v>440112</v>
      </c>
      <c r="G522" s="10"/>
      <c r="H522" s="10"/>
      <c r="I522" s="2">
        <f>IF(FIND("W",CONCATENATE($A522,"                                                                                                                         W"))&lt;20,1,0)</f>
        <v>0</v>
      </c>
      <c r="J522" s="2">
        <f>IF(FIND("P",CONCATENATE($A522,"                                                                                                     P"))&lt;20,1,0)</f>
        <v>0</v>
      </c>
      <c r="K522" s="2">
        <f>IF(FIND("O",CONCATENATE($A522,"                                                                                                               O"))&lt;20,1,0)</f>
        <v>0</v>
      </c>
      <c r="L522" s="2">
        <f>IF(I522+J522+K522&gt;0,1,0)</f>
        <v>0</v>
      </c>
      <c r="M522" s="2">
        <f>IF(J522+I522=2,1,0)</f>
        <v>0</v>
      </c>
      <c r="P522" s="2"/>
      <c r="S522" s="2"/>
    </row>
    <row r="523" spans="1:19" x14ac:dyDescent="0.25">
      <c r="A523" s="41" t="s">
        <v>1</v>
      </c>
      <c r="B523" s="42" t="s">
        <v>2130</v>
      </c>
      <c r="C523" s="43" t="s">
        <v>2131</v>
      </c>
      <c r="D523" s="43" t="s">
        <v>2132</v>
      </c>
      <c r="E523" s="42"/>
      <c r="F523" s="43">
        <v>440720</v>
      </c>
      <c r="G523" s="10"/>
      <c r="H523" s="10"/>
      <c r="I523" s="2">
        <f>IF(FIND("W",CONCATENATE($A523,"                                                                                                                         W"))&lt;20,1,0)</f>
        <v>0</v>
      </c>
      <c r="J523" s="2">
        <f>IF(FIND("P",CONCATENATE($A523,"                                                                                                     P"))&lt;20,1,0)</f>
        <v>1</v>
      </c>
      <c r="K523" s="2">
        <f>IF(FIND("O",CONCATENATE($A523,"                                                                                                               O"))&lt;20,1,0)</f>
        <v>0</v>
      </c>
      <c r="L523" s="2">
        <f>IF(I523+J523+K523&gt;0,1,0)</f>
        <v>1</v>
      </c>
      <c r="M523" s="2">
        <f>IF(J523+I523=2,1,0)</f>
        <v>0</v>
      </c>
      <c r="P523" s="2"/>
      <c r="S523" s="2"/>
    </row>
    <row r="524" spans="1:19" x14ac:dyDescent="0.25">
      <c r="A524" s="41" t="s">
        <v>924</v>
      </c>
      <c r="B524" s="42" t="s">
        <v>1891</v>
      </c>
      <c r="C524" s="43" t="s">
        <v>1892</v>
      </c>
      <c r="D524" s="45" t="s">
        <v>1893</v>
      </c>
      <c r="E524" s="42" t="s">
        <v>2622</v>
      </c>
      <c r="F524" s="43">
        <v>440502</v>
      </c>
      <c r="G524" s="10"/>
      <c r="H524" s="10"/>
      <c r="I524" s="2">
        <f>IF(FIND("W",CONCATENATE($A524,"                                                                                                                         W"))&lt;20,1,0)</f>
        <v>1</v>
      </c>
      <c r="J524" s="2">
        <f>IF(FIND("P",CONCATENATE($A524,"                                                                                                     P"))&lt;20,1,0)</f>
        <v>1</v>
      </c>
      <c r="K524" s="2">
        <f>IF(FIND("O",CONCATENATE($A524,"                                                                                                               O"))&lt;20,1,0)</f>
        <v>0</v>
      </c>
      <c r="L524" s="2">
        <f>IF(I524+J524+K524&gt;0,1,0)</f>
        <v>1</v>
      </c>
      <c r="M524" s="2">
        <f>IF(J524+I524=2,1,0)</f>
        <v>1</v>
      </c>
      <c r="P524" s="2"/>
      <c r="S524" s="2"/>
    </row>
    <row r="525" spans="1:19" x14ac:dyDescent="0.25">
      <c r="A525" s="41" t="s">
        <v>924</v>
      </c>
      <c r="B525" s="42" t="s">
        <v>2621</v>
      </c>
      <c r="C525" s="43" t="s">
        <v>1888</v>
      </c>
      <c r="D525" s="45" t="s">
        <v>1889</v>
      </c>
      <c r="E525" s="42" t="s">
        <v>1890</v>
      </c>
      <c r="F525" s="43">
        <v>440501</v>
      </c>
      <c r="G525" s="10"/>
      <c r="H525" s="10"/>
      <c r="I525" s="2">
        <f>IF(FIND("W",CONCATENATE($A525,"                                                                                                                         W"))&lt;20,1,0)</f>
        <v>1</v>
      </c>
      <c r="J525" s="2">
        <f>IF(FIND("P",CONCATENATE($A525,"                                                                                                     P"))&lt;20,1,0)</f>
        <v>1</v>
      </c>
      <c r="K525" s="2">
        <f>IF(FIND("O",CONCATENATE($A525,"                                                                                                               O"))&lt;20,1,0)</f>
        <v>0</v>
      </c>
      <c r="L525" s="2">
        <f>IF(I525+J525+K525&gt;0,1,0)</f>
        <v>1</v>
      </c>
      <c r="M525" s="2">
        <f>IF(J525+I525=2,1,0)</f>
        <v>1</v>
      </c>
      <c r="P525" s="2"/>
      <c r="S525" s="2"/>
    </row>
    <row r="526" spans="1:19" ht="15.75" x14ac:dyDescent="0.25">
      <c r="A526" s="33" t="s">
        <v>0</v>
      </c>
      <c r="B526" s="34" t="s">
        <v>43</v>
      </c>
      <c r="C526" s="35" t="s">
        <v>11</v>
      </c>
      <c r="D526" s="35" t="s">
        <v>12</v>
      </c>
      <c r="E526" s="35" t="s">
        <v>13</v>
      </c>
      <c r="F526" s="52"/>
      <c r="G526" s="29"/>
      <c r="H526" s="29"/>
      <c r="P526" s="2"/>
      <c r="S526" s="2"/>
    </row>
    <row r="527" spans="1:19" x14ac:dyDescent="0.25">
      <c r="A527" s="41" t="s">
        <v>1</v>
      </c>
      <c r="B527" s="42" t="s">
        <v>1678</v>
      </c>
      <c r="C527" s="43">
        <v>1862</v>
      </c>
      <c r="D527" s="43">
        <v>1952</v>
      </c>
      <c r="E527" s="42" t="s">
        <v>1679</v>
      </c>
      <c r="F527" s="43">
        <v>440334</v>
      </c>
      <c r="G527" s="10"/>
      <c r="H527" s="10"/>
      <c r="I527" s="2">
        <f>IF(FIND("W",CONCATENATE($A527,"                                                                                                                         W"))&lt;20,1,0)</f>
        <v>0</v>
      </c>
      <c r="J527" s="2">
        <f>IF(FIND("P",CONCATENATE($A527,"                                                                                                     P"))&lt;20,1,0)</f>
        <v>1</v>
      </c>
      <c r="K527" s="2">
        <f>IF(FIND("O",CONCATENATE($A527,"                                                                                                               O"))&lt;20,1,0)</f>
        <v>0</v>
      </c>
      <c r="L527" s="2">
        <f>IF(I527+J527+K527&gt;0,1,0)</f>
        <v>1</v>
      </c>
      <c r="M527" s="2">
        <f>IF(J527+I527=2,1,0)</f>
        <v>0</v>
      </c>
      <c r="P527" s="2"/>
      <c r="S527" s="2"/>
    </row>
    <row r="528" spans="1:19" x14ac:dyDescent="0.25">
      <c r="A528" s="41" t="s">
        <v>813</v>
      </c>
      <c r="B528" s="42" t="s">
        <v>1677</v>
      </c>
      <c r="C528" s="43"/>
      <c r="D528" s="43"/>
      <c r="E528" s="42"/>
      <c r="F528" s="43">
        <v>440333</v>
      </c>
      <c r="G528" s="10"/>
      <c r="H528" s="10"/>
      <c r="I528" s="2">
        <f>IF(FIND("W",CONCATENATE($A528,"                                                                                                                         W"))&lt;20,1,0)</f>
        <v>0</v>
      </c>
      <c r="J528" s="2">
        <f>IF(FIND("P",CONCATENATE($A528,"                                                                                                     P"))&lt;20,1,0)</f>
        <v>0</v>
      </c>
      <c r="K528" s="2">
        <f>IF(FIND("O",CONCATENATE($A528,"                                                                                                               O"))&lt;20,1,0)</f>
        <v>0</v>
      </c>
      <c r="L528" s="2">
        <f>IF(I528+J528+K528&gt;0,1,0)</f>
        <v>0</v>
      </c>
      <c r="M528" s="2">
        <f>IF(J528+I528=2,1,0)</f>
        <v>0</v>
      </c>
      <c r="P528" s="2"/>
      <c r="S528" s="2"/>
    </row>
    <row r="529" spans="1:19" x14ac:dyDescent="0.25">
      <c r="A529" s="41" t="s">
        <v>924</v>
      </c>
      <c r="B529" s="42" t="s">
        <v>1680</v>
      </c>
      <c r="C529" s="43">
        <v>1882</v>
      </c>
      <c r="D529" s="43">
        <v>1920</v>
      </c>
      <c r="E529" s="42" t="s">
        <v>1681</v>
      </c>
      <c r="F529" s="43">
        <v>440335</v>
      </c>
      <c r="G529" s="10"/>
      <c r="H529" s="10"/>
      <c r="I529" s="2">
        <f>IF(FIND("W",CONCATENATE($A529,"                                                                                                                         W"))&lt;20,1,0)</f>
        <v>1</v>
      </c>
      <c r="J529" s="2">
        <f>IF(FIND("P",CONCATENATE($A529,"                                                                                                     P"))&lt;20,1,0)</f>
        <v>1</v>
      </c>
      <c r="K529" s="2">
        <f>IF(FIND("O",CONCATENATE($A529,"                                                                                                               O"))&lt;20,1,0)</f>
        <v>0</v>
      </c>
      <c r="L529" s="2">
        <f>IF(I529+J529+K529&gt;0,1,0)</f>
        <v>1</v>
      </c>
      <c r="M529" s="2">
        <f>IF(J529+I529=2,1,0)</f>
        <v>1</v>
      </c>
      <c r="P529" s="2"/>
      <c r="S529" s="2"/>
    </row>
    <row r="530" spans="1:19" ht="26.25" x14ac:dyDescent="0.25">
      <c r="A530" s="36" t="s">
        <v>924</v>
      </c>
      <c r="B530" s="37" t="s">
        <v>925</v>
      </c>
      <c r="C530" s="36" t="s">
        <v>926</v>
      </c>
      <c r="D530" s="36" t="s">
        <v>906</v>
      </c>
      <c r="E530" s="37" t="s">
        <v>950</v>
      </c>
      <c r="F530" s="56">
        <v>360405</v>
      </c>
      <c r="G530" s="10"/>
      <c r="H530" s="10"/>
      <c r="I530" s="2">
        <f>IF(FIND("W",CONCATENATE($A530,"                                                                                                                         W"))&lt;20,1,0)</f>
        <v>1</v>
      </c>
      <c r="J530" s="2">
        <f>IF(FIND("P",CONCATENATE($A530,"                                                                                                     P"))&lt;20,1,0)</f>
        <v>1</v>
      </c>
      <c r="K530" s="2">
        <f>IF(FIND("O",CONCATENATE($A530,"                                                                                                               O"))&lt;20,1,0)</f>
        <v>0</v>
      </c>
      <c r="L530" s="2">
        <f>IF(I530+J530+K530&gt;0,1,0)</f>
        <v>1</v>
      </c>
      <c r="M530" s="2">
        <f>IF(J530+I530=2,1,0)</f>
        <v>1</v>
      </c>
      <c r="P530" s="2"/>
      <c r="S530" s="2"/>
    </row>
    <row r="531" spans="1:19" x14ac:dyDescent="0.25">
      <c r="A531" s="41" t="s">
        <v>813</v>
      </c>
      <c r="B531" s="42" t="s">
        <v>1624</v>
      </c>
      <c r="C531" s="43"/>
      <c r="D531" s="43"/>
      <c r="E531" s="42"/>
      <c r="F531" s="43">
        <v>440303</v>
      </c>
      <c r="G531" s="10"/>
      <c r="H531" s="10"/>
      <c r="I531" s="2">
        <f>IF(FIND("W",CONCATENATE($A531,"                                                                                                                         W"))&lt;20,1,0)</f>
        <v>0</v>
      </c>
      <c r="J531" s="2">
        <f>IF(FIND("P",CONCATENATE($A531,"                                                                                                     P"))&lt;20,1,0)</f>
        <v>0</v>
      </c>
      <c r="K531" s="2">
        <f>IF(FIND("O",CONCATENATE($A531,"                                                                                                               O"))&lt;20,1,0)</f>
        <v>0</v>
      </c>
      <c r="L531" s="2">
        <f>IF(I531+J531+K531&gt;0,1,0)</f>
        <v>0</v>
      </c>
      <c r="M531" s="2">
        <f>IF(J531+I531=2,1,0)</f>
        <v>0</v>
      </c>
      <c r="P531" s="2"/>
      <c r="S531" s="2"/>
    </row>
    <row r="532" spans="1:19" x14ac:dyDescent="0.25">
      <c r="A532" s="41" t="s">
        <v>924</v>
      </c>
      <c r="B532" s="42" t="s">
        <v>1627</v>
      </c>
      <c r="C532" s="43">
        <v>1881</v>
      </c>
      <c r="D532" s="43">
        <v>1924</v>
      </c>
      <c r="E532" s="42" t="s">
        <v>1628</v>
      </c>
      <c r="F532" s="43">
        <v>440307</v>
      </c>
      <c r="G532" s="10"/>
      <c r="H532" s="10"/>
      <c r="I532" s="2">
        <f>IF(FIND("W",CONCATENATE($A532,"                                                                                                                         W"))&lt;20,1,0)</f>
        <v>1</v>
      </c>
      <c r="J532" s="2">
        <f>IF(FIND("P",CONCATENATE($A532,"                                                                                                     P"))&lt;20,1,0)</f>
        <v>1</v>
      </c>
      <c r="K532" s="2">
        <f>IF(FIND("O",CONCATENATE($A532,"                                                                                                               O"))&lt;20,1,0)</f>
        <v>0</v>
      </c>
      <c r="L532" s="2">
        <f>IF(I532+J532+K532&gt;0,1,0)</f>
        <v>1</v>
      </c>
      <c r="M532" s="2">
        <f>IF(J532+I532=2,1,0)</f>
        <v>1</v>
      </c>
      <c r="P532" s="2"/>
      <c r="S532" s="2"/>
    </row>
    <row r="533" spans="1:19" x14ac:dyDescent="0.25">
      <c r="A533" s="41" t="s">
        <v>1</v>
      </c>
      <c r="B533" s="42" t="s">
        <v>1625</v>
      </c>
      <c r="C533" s="43">
        <v>1883</v>
      </c>
      <c r="D533" s="43">
        <v>1938</v>
      </c>
      <c r="E533" s="42" t="s">
        <v>1626</v>
      </c>
      <c r="F533" s="43">
        <v>440305</v>
      </c>
      <c r="G533" s="10"/>
      <c r="H533" s="10"/>
      <c r="I533" s="2">
        <f>IF(FIND("W",CONCATENATE($A533,"                                                                                                                         W"))&lt;20,1,0)</f>
        <v>0</v>
      </c>
      <c r="J533" s="2">
        <f>IF(FIND("P",CONCATENATE($A533,"                                                                                                     P"))&lt;20,1,0)</f>
        <v>1</v>
      </c>
      <c r="K533" s="2">
        <f>IF(FIND("O",CONCATENATE($A533,"                                                                                                               O"))&lt;20,1,0)</f>
        <v>0</v>
      </c>
      <c r="L533" s="2">
        <f>IF(I533+J533+K533&gt;0,1,0)</f>
        <v>1</v>
      </c>
      <c r="M533" s="2">
        <f>IF(J533+I533=2,1,0)</f>
        <v>0</v>
      </c>
      <c r="P533" s="2"/>
      <c r="S533" s="2"/>
    </row>
    <row r="534" spans="1:19" x14ac:dyDescent="0.25">
      <c r="A534" s="41" t="s">
        <v>924</v>
      </c>
      <c r="B534" s="42" t="s">
        <v>2056</v>
      </c>
      <c r="C534" s="43" t="s">
        <v>2586</v>
      </c>
      <c r="D534" s="43">
        <v>1933</v>
      </c>
      <c r="E534" s="42" t="s">
        <v>2057</v>
      </c>
      <c r="F534" s="43">
        <v>440666</v>
      </c>
      <c r="G534" s="10"/>
      <c r="H534" s="10"/>
      <c r="I534" s="2">
        <f>IF(FIND("W",CONCATENATE($A534,"                                                                                                                         W"))&lt;20,1,0)</f>
        <v>1</v>
      </c>
      <c r="J534" s="2">
        <f>IF(FIND("P",CONCATENATE($A534,"                                                                                                     P"))&lt;20,1,0)</f>
        <v>1</v>
      </c>
      <c r="K534" s="2">
        <f>IF(FIND("O",CONCATENATE($A534,"                                                                                                               O"))&lt;20,1,0)</f>
        <v>0</v>
      </c>
      <c r="L534" s="2">
        <f>IF(I534+J534+K534&gt;0,1,0)</f>
        <v>1</v>
      </c>
      <c r="M534" s="2">
        <f>IF(J534+I534=2,1,0)</f>
        <v>1</v>
      </c>
      <c r="P534" s="2"/>
      <c r="S534" s="2"/>
    </row>
    <row r="535" spans="1:19" x14ac:dyDescent="0.25">
      <c r="A535" s="41" t="s">
        <v>1</v>
      </c>
      <c r="B535" s="42" t="s">
        <v>1620</v>
      </c>
      <c r="C535" s="43">
        <v>1912</v>
      </c>
      <c r="D535" s="43">
        <v>1973</v>
      </c>
      <c r="E535" s="42" t="s">
        <v>1621</v>
      </c>
      <c r="F535" s="43">
        <v>440300</v>
      </c>
      <c r="G535" s="10"/>
      <c r="H535" s="10"/>
      <c r="I535" s="2">
        <f>IF(FIND("W",CONCATENATE($A535,"                                                                                                                         W"))&lt;20,1,0)</f>
        <v>0</v>
      </c>
      <c r="J535" s="2">
        <f>IF(FIND("P",CONCATENATE($A535,"                                                                                                     P"))&lt;20,1,0)</f>
        <v>1</v>
      </c>
      <c r="K535" s="2">
        <f>IF(FIND("O",CONCATENATE($A535,"                                                                                                               O"))&lt;20,1,0)</f>
        <v>0</v>
      </c>
      <c r="L535" s="2">
        <f>IF(I535+J535+K535&gt;0,1,0)</f>
        <v>1</v>
      </c>
      <c r="M535" s="2">
        <f>IF(J535+I535=2,1,0)</f>
        <v>0</v>
      </c>
      <c r="P535" s="2"/>
      <c r="S535" s="2"/>
    </row>
    <row r="536" spans="1:19" x14ac:dyDescent="0.25">
      <c r="A536" s="41" t="s">
        <v>924</v>
      </c>
      <c r="B536" s="42" t="s">
        <v>1615</v>
      </c>
      <c r="C536" s="43" t="s">
        <v>907</v>
      </c>
      <c r="D536" s="43" t="s">
        <v>1616</v>
      </c>
      <c r="E536" s="42" t="s">
        <v>1617</v>
      </c>
      <c r="F536" s="43">
        <v>440296</v>
      </c>
      <c r="G536" s="10"/>
      <c r="H536" s="10"/>
      <c r="I536" s="2">
        <f>IF(FIND("W",CONCATENATE($A536,"                                                                                                                         W"))&lt;20,1,0)</f>
        <v>1</v>
      </c>
      <c r="J536" s="2">
        <f>IF(FIND("P",CONCATENATE($A536,"                                                                                                     P"))&lt;20,1,0)</f>
        <v>1</v>
      </c>
      <c r="K536" s="2">
        <f>IF(FIND("O",CONCATENATE($A536,"                                                                                                               O"))&lt;20,1,0)</f>
        <v>0</v>
      </c>
      <c r="L536" s="2">
        <f>IF(I536+J536+K536&gt;0,1,0)</f>
        <v>1</v>
      </c>
      <c r="M536" s="2">
        <f>IF(J536+I536=2,1,0)</f>
        <v>1</v>
      </c>
      <c r="P536" s="2"/>
      <c r="S536" s="2"/>
    </row>
    <row r="537" spans="1:19" x14ac:dyDescent="0.25">
      <c r="A537" s="41" t="s">
        <v>924</v>
      </c>
      <c r="B537" s="42" t="s">
        <v>2058</v>
      </c>
      <c r="C537" s="43" t="s">
        <v>2059</v>
      </c>
      <c r="D537" s="43" t="s">
        <v>2060</v>
      </c>
      <c r="E537" s="42" t="s">
        <v>2061</v>
      </c>
      <c r="F537" s="43">
        <v>440667</v>
      </c>
      <c r="G537" s="10"/>
      <c r="H537" s="10"/>
      <c r="I537" s="2">
        <f>IF(FIND("W",CONCATENATE($A537,"                                                                                                                         W"))&lt;20,1,0)</f>
        <v>1</v>
      </c>
      <c r="J537" s="2">
        <f>IF(FIND("P",CONCATENATE($A537,"                                                                                                     P"))&lt;20,1,0)</f>
        <v>1</v>
      </c>
      <c r="K537" s="2">
        <f>IF(FIND("O",CONCATENATE($A537,"                                                                                                               O"))&lt;20,1,0)</f>
        <v>0</v>
      </c>
      <c r="L537" s="2">
        <f>IF(I537+J537+K537&gt;0,1,0)</f>
        <v>1</v>
      </c>
      <c r="M537" s="2">
        <f>IF(J537+I537=2,1,0)</f>
        <v>1</v>
      </c>
      <c r="P537" s="2"/>
      <c r="S537" s="2"/>
    </row>
    <row r="538" spans="1:19" x14ac:dyDescent="0.25">
      <c r="A538" s="41" t="s">
        <v>1</v>
      </c>
      <c r="B538" s="42" t="s">
        <v>2292</v>
      </c>
      <c r="C538" s="43" t="s">
        <v>2279</v>
      </c>
      <c r="D538" s="43" t="s">
        <v>2279</v>
      </c>
      <c r="E538" s="42" t="s">
        <v>2293</v>
      </c>
      <c r="F538" s="43">
        <v>440858</v>
      </c>
      <c r="G538" s="10"/>
      <c r="H538" s="10"/>
      <c r="I538" s="2">
        <f>IF(FIND("W",CONCATENATE($A538,"                                                                                                                         W"))&lt;20,1,0)</f>
        <v>0</v>
      </c>
      <c r="J538" s="2">
        <f>IF(FIND("P",CONCATENATE($A538,"                                                                                                     P"))&lt;20,1,0)</f>
        <v>1</v>
      </c>
      <c r="K538" s="2">
        <f>IF(FIND("O",CONCATENATE($A538,"                                                                                                               O"))&lt;20,1,0)</f>
        <v>0</v>
      </c>
      <c r="L538" s="2">
        <f>IF(I538+J538+K538&gt;0,1,0)</f>
        <v>1</v>
      </c>
      <c r="M538" s="2">
        <f>IF(J538+I538=2,1,0)</f>
        <v>0</v>
      </c>
      <c r="P538" s="2"/>
      <c r="S538" s="2"/>
    </row>
    <row r="539" spans="1:19" x14ac:dyDescent="0.25">
      <c r="A539" s="41" t="s">
        <v>1</v>
      </c>
      <c r="B539" s="42" t="s">
        <v>2062</v>
      </c>
      <c r="C539" s="43" t="s">
        <v>2063</v>
      </c>
      <c r="D539" s="43" t="s">
        <v>2064</v>
      </c>
      <c r="E539" s="42" t="s">
        <v>2065</v>
      </c>
      <c r="F539" s="43">
        <v>440668</v>
      </c>
      <c r="G539" s="10"/>
      <c r="H539" s="10"/>
      <c r="I539" s="2">
        <f>IF(FIND("W",CONCATENATE($A539,"                                                                                                                         W"))&lt;20,1,0)</f>
        <v>0</v>
      </c>
      <c r="J539" s="2">
        <f>IF(FIND("P",CONCATENATE($A539,"                                                                                                     P"))&lt;20,1,0)</f>
        <v>1</v>
      </c>
      <c r="K539" s="2">
        <f>IF(FIND("O",CONCATENATE($A539,"                                                                                                               O"))&lt;20,1,0)</f>
        <v>0</v>
      </c>
      <c r="L539" s="2">
        <f>IF(I539+J539+K539&gt;0,1,0)</f>
        <v>1</v>
      </c>
      <c r="M539" s="2">
        <f>IF(J539+I539=2,1,0)</f>
        <v>0</v>
      </c>
      <c r="P539" s="2"/>
      <c r="S539" s="2"/>
    </row>
    <row r="540" spans="1:19" x14ac:dyDescent="0.25">
      <c r="A540" s="41" t="s">
        <v>1</v>
      </c>
      <c r="B540" s="42" t="s">
        <v>1618</v>
      </c>
      <c r="C540" s="43">
        <v>1886</v>
      </c>
      <c r="D540" s="43">
        <v>1957</v>
      </c>
      <c r="E540" s="42" t="s">
        <v>1619</v>
      </c>
      <c r="F540" s="43">
        <v>440298</v>
      </c>
      <c r="G540" s="10"/>
      <c r="H540" s="10"/>
      <c r="I540" s="2">
        <f>IF(FIND("W",CONCATENATE($A540,"                                                                                                                         W"))&lt;20,1,0)</f>
        <v>0</v>
      </c>
      <c r="J540" s="2">
        <f>IF(FIND("P",CONCATENATE($A540,"                                                                                                     P"))&lt;20,1,0)</f>
        <v>1</v>
      </c>
      <c r="K540" s="2">
        <f>IF(FIND("O",CONCATENATE($A540,"                                                                                                               O"))&lt;20,1,0)</f>
        <v>0</v>
      </c>
      <c r="L540" s="2">
        <f>IF(I540+J540+K540&gt;0,1,0)</f>
        <v>1</v>
      </c>
      <c r="M540" s="2">
        <f>IF(J540+I540=2,1,0)</f>
        <v>0</v>
      </c>
      <c r="P540" s="2"/>
      <c r="S540" s="2"/>
    </row>
    <row r="541" spans="1:19" x14ac:dyDescent="0.25">
      <c r="A541" s="41" t="s">
        <v>813</v>
      </c>
      <c r="B541" s="42" t="s">
        <v>1610</v>
      </c>
      <c r="C541" s="43"/>
      <c r="D541" s="43"/>
      <c r="E541" s="42"/>
      <c r="F541" s="43">
        <v>440293</v>
      </c>
      <c r="G541" s="10"/>
      <c r="H541" s="10"/>
      <c r="I541" s="2">
        <f>IF(FIND("W",CONCATENATE($A541,"                                                                                                                         W"))&lt;20,1,0)</f>
        <v>0</v>
      </c>
      <c r="J541" s="2">
        <f>IF(FIND("P",CONCATENATE($A541,"                                                                                                     P"))&lt;20,1,0)</f>
        <v>0</v>
      </c>
      <c r="K541" s="2">
        <f>IF(FIND("O",CONCATENATE($A541,"                                                                                                               O"))&lt;20,1,0)</f>
        <v>0</v>
      </c>
      <c r="L541" s="2">
        <f>IF(I541+J541+K541&gt;0,1,0)</f>
        <v>0</v>
      </c>
      <c r="M541" s="2">
        <f>IF(J541+I541=2,1,0)</f>
        <v>0</v>
      </c>
      <c r="P541" s="2"/>
      <c r="S541" s="2"/>
    </row>
    <row r="542" spans="1:19" x14ac:dyDescent="0.25">
      <c r="A542" s="38" t="s">
        <v>1</v>
      </c>
      <c r="B542" s="39" t="s">
        <v>927</v>
      </c>
      <c r="C542" s="36" t="s">
        <v>929</v>
      </c>
      <c r="D542" s="36" t="s">
        <v>928</v>
      </c>
      <c r="E542" s="37" t="s">
        <v>930</v>
      </c>
      <c r="F542" s="55">
        <v>360405</v>
      </c>
      <c r="G542" s="10"/>
      <c r="H542" s="10"/>
      <c r="I542" s="2">
        <f>IF(FIND("W",CONCATENATE($A542,"                                                                                                                         W"))&lt;20,1,0)</f>
        <v>0</v>
      </c>
      <c r="J542" s="2">
        <f>IF(FIND("P",CONCATENATE($A542,"                                                                                                     P"))&lt;20,1,0)</f>
        <v>1</v>
      </c>
      <c r="K542" s="2">
        <f>IF(FIND("O",CONCATENATE($A542,"                                                                                                               O"))&lt;20,1,0)</f>
        <v>0</v>
      </c>
      <c r="L542" s="2">
        <f>IF(I542+J542+K542&gt;0,1,0)</f>
        <v>1</v>
      </c>
      <c r="M542" s="2">
        <f>IF(J542+I542=2,1,0)</f>
        <v>0</v>
      </c>
      <c r="P542" s="2"/>
      <c r="S542" s="2"/>
    </row>
    <row r="543" spans="1:19" x14ac:dyDescent="0.25">
      <c r="A543" s="41" t="s">
        <v>924</v>
      </c>
      <c r="B543" s="42" t="s">
        <v>2286</v>
      </c>
      <c r="C543" s="43" t="s">
        <v>2287</v>
      </c>
      <c r="D543" s="43" t="s">
        <v>2288</v>
      </c>
      <c r="E543" s="42" t="s">
        <v>2289</v>
      </c>
      <c r="F543" s="43">
        <v>440856</v>
      </c>
      <c r="G543" s="10"/>
      <c r="H543" s="10"/>
      <c r="I543" s="2">
        <f>IF(FIND("W",CONCATENATE($A543,"                                                                                                                         W"))&lt;20,1,0)</f>
        <v>1</v>
      </c>
      <c r="J543" s="2">
        <f>IF(FIND("P",CONCATENATE($A543,"                                                                                                     P"))&lt;20,1,0)</f>
        <v>1</v>
      </c>
      <c r="K543" s="2">
        <f>IF(FIND("O",CONCATENATE($A543,"                                                                                                               O"))&lt;20,1,0)</f>
        <v>0</v>
      </c>
      <c r="L543" s="2">
        <f>IF(I543+J543+K543&gt;0,1,0)</f>
        <v>1</v>
      </c>
      <c r="M543" s="2">
        <f>IF(J543+I543=2,1,0)</f>
        <v>1</v>
      </c>
      <c r="P543" s="2"/>
      <c r="S543" s="2"/>
    </row>
    <row r="544" spans="1:19" x14ac:dyDescent="0.25">
      <c r="A544" s="41" t="s">
        <v>1</v>
      </c>
      <c r="B544" s="42" t="s">
        <v>1622</v>
      </c>
      <c r="C544" s="43">
        <v>1909</v>
      </c>
      <c r="D544" s="43">
        <v>1997</v>
      </c>
      <c r="E544" s="42" t="s">
        <v>1623</v>
      </c>
      <c r="F544" s="43">
        <v>440301</v>
      </c>
      <c r="G544" s="10"/>
      <c r="H544" s="10"/>
      <c r="I544" s="2">
        <f>IF(FIND("W",CONCATENATE($A544,"                                                                                                                         W"))&lt;20,1,0)</f>
        <v>0</v>
      </c>
      <c r="J544" s="2">
        <f>IF(FIND("P",CONCATENATE($A544,"                                                                                                     P"))&lt;20,1,0)</f>
        <v>1</v>
      </c>
      <c r="K544" s="2">
        <f>IF(FIND("O",CONCATENATE($A544,"                                                                                                               O"))&lt;20,1,0)</f>
        <v>0</v>
      </c>
      <c r="L544" s="2">
        <f>IF(I544+J544+K544&gt;0,1,0)</f>
        <v>1</v>
      </c>
      <c r="M544" s="2">
        <f>IF(J544+I544=2,1,0)</f>
        <v>0</v>
      </c>
      <c r="P544" s="2"/>
      <c r="S544" s="2"/>
    </row>
    <row r="545" spans="1:19" x14ac:dyDescent="0.25">
      <c r="A545" s="41" t="s">
        <v>1</v>
      </c>
      <c r="B545" s="42" t="s">
        <v>1611</v>
      </c>
      <c r="C545" s="43" t="s">
        <v>1612</v>
      </c>
      <c r="D545" s="43" t="s">
        <v>1613</v>
      </c>
      <c r="E545" s="42" t="s">
        <v>1614</v>
      </c>
      <c r="F545" s="43">
        <v>440295</v>
      </c>
      <c r="G545" s="10"/>
      <c r="H545" s="10"/>
      <c r="I545" s="2">
        <f>IF(FIND("W",CONCATENATE($A545,"                                                                                                                         W"))&lt;20,1,0)</f>
        <v>0</v>
      </c>
      <c r="J545" s="2">
        <f>IF(FIND("P",CONCATENATE($A545,"                                                                                                     P"))&lt;20,1,0)</f>
        <v>1</v>
      </c>
      <c r="K545" s="2">
        <f>IF(FIND("O",CONCATENATE($A545,"                                                                                                               O"))&lt;20,1,0)</f>
        <v>0</v>
      </c>
      <c r="L545" s="2">
        <f>IF(I545+J545+K545&gt;0,1,0)</f>
        <v>1</v>
      </c>
      <c r="M545" s="2">
        <f>IF(J545+I545=2,1,0)</f>
        <v>0</v>
      </c>
      <c r="P545" s="2"/>
      <c r="S545" s="2"/>
    </row>
    <row r="546" spans="1:19" x14ac:dyDescent="0.25">
      <c r="A546" s="36" t="s">
        <v>6</v>
      </c>
      <c r="B546" s="37" t="s">
        <v>719</v>
      </c>
      <c r="C546" s="36" t="s">
        <v>28</v>
      </c>
      <c r="D546" s="36" t="s">
        <v>28</v>
      </c>
      <c r="E546" s="37" t="s">
        <v>28</v>
      </c>
      <c r="F546" s="55"/>
      <c r="G546" s="10"/>
      <c r="H546" s="10"/>
      <c r="I546" s="2">
        <f>IF(FIND("W",CONCATENATE($A546,"                                                                                                                         W"))&lt;20,1,0)</f>
        <v>1</v>
      </c>
      <c r="J546" s="2">
        <f>IF(FIND("P",CONCATENATE($A546,"                                                                                                     P"))&lt;20,1,0)</f>
        <v>0</v>
      </c>
      <c r="K546" s="2">
        <f>IF(FIND("O",CONCATENATE($A546,"                                                                                                               O"))&lt;20,1,0)</f>
        <v>0</v>
      </c>
      <c r="L546" s="2">
        <f>IF(I546+J546+K546&gt;0,1,0)</f>
        <v>1</v>
      </c>
      <c r="M546" s="2">
        <f>IF(J546+I546=2,1,0)</f>
        <v>0</v>
      </c>
      <c r="P546" s="2"/>
      <c r="S546" s="2"/>
    </row>
    <row r="547" spans="1:19" x14ac:dyDescent="0.25">
      <c r="A547" s="41" t="s">
        <v>924</v>
      </c>
      <c r="B547" s="42" t="s">
        <v>2634</v>
      </c>
      <c r="C547" s="43" t="s">
        <v>2464</v>
      </c>
      <c r="D547" s="43" t="s">
        <v>2465</v>
      </c>
      <c r="E547" s="42"/>
      <c r="F547" s="43">
        <v>440949</v>
      </c>
      <c r="G547" s="10"/>
      <c r="H547" s="10"/>
      <c r="I547" s="2">
        <f>IF(FIND("W",CONCATENATE($A547,"                                                                                                                         W"))&lt;20,1,0)</f>
        <v>1</v>
      </c>
      <c r="J547" s="2">
        <f>IF(FIND("P",CONCATENATE($A547,"                                                                                                     P"))&lt;20,1,0)</f>
        <v>1</v>
      </c>
      <c r="K547" s="2">
        <f>IF(FIND("O",CONCATENATE($A547,"                                                                                                               O"))&lt;20,1,0)</f>
        <v>0</v>
      </c>
      <c r="L547" s="2">
        <f>IF(I547+J547+K547&gt;0,1,0)</f>
        <v>1</v>
      </c>
      <c r="M547" s="2">
        <f>IF(J547+I547=2,1,0)</f>
        <v>1</v>
      </c>
      <c r="P547" s="2"/>
      <c r="S547" s="2"/>
    </row>
    <row r="548" spans="1:19" ht="30" x14ac:dyDescent="0.25">
      <c r="A548" s="41" t="s">
        <v>924</v>
      </c>
      <c r="B548" s="42" t="s">
        <v>1205</v>
      </c>
      <c r="C548" s="43" t="s">
        <v>841</v>
      </c>
      <c r="D548" s="43" t="s">
        <v>1206</v>
      </c>
      <c r="E548" s="42" t="s">
        <v>2590</v>
      </c>
      <c r="F548" s="43">
        <v>439954</v>
      </c>
      <c r="G548" s="10"/>
      <c r="H548" s="10"/>
      <c r="I548" s="2">
        <f>IF(FIND("W",CONCATENATE($A548,"                                                                                                                         W"))&lt;20,1,0)</f>
        <v>1</v>
      </c>
      <c r="J548" s="2">
        <f>IF(FIND("P",CONCATENATE($A548,"                                                                                                     P"))&lt;20,1,0)</f>
        <v>1</v>
      </c>
      <c r="K548" s="2">
        <f>IF(FIND("O",CONCATENATE($A548,"                                                                                                               O"))&lt;20,1,0)</f>
        <v>0</v>
      </c>
      <c r="L548" s="2">
        <f>IF(I548+J548+K548&gt;0,1,0)</f>
        <v>1</v>
      </c>
      <c r="M548" s="2">
        <f>IF(J548+I548=2,1,0)</f>
        <v>1</v>
      </c>
      <c r="P548" s="2"/>
      <c r="S548" s="2"/>
    </row>
    <row r="549" spans="1:19" x14ac:dyDescent="0.25">
      <c r="A549" s="41" t="s">
        <v>1</v>
      </c>
      <c r="B549" s="42" t="s">
        <v>1164</v>
      </c>
      <c r="C549" s="43">
        <v>1905</v>
      </c>
      <c r="D549" s="43">
        <v>1996</v>
      </c>
      <c r="E549" s="42" t="s">
        <v>1165</v>
      </c>
      <c r="F549" s="43">
        <v>439936</v>
      </c>
      <c r="G549" s="10"/>
      <c r="H549" s="10"/>
      <c r="I549" s="2">
        <f>IF(FIND("W",CONCATENATE($A549,"                                                                                                                         W"))&lt;20,1,0)</f>
        <v>0</v>
      </c>
      <c r="J549" s="2">
        <f>IF(FIND("P",CONCATENATE($A549,"                                                                                                     P"))&lt;20,1,0)</f>
        <v>1</v>
      </c>
      <c r="K549" s="2">
        <f>IF(FIND("O",CONCATENATE($A549,"                                                                                                               O"))&lt;20,1,0)</f>
        <v>0</v>
      </c>
      <c r="L549" s="2">
        <f>IF(I549+J549+K549&gt;0,1,0)</f>
        <v>1</v>
      </c>
      <c r="M549" s="2">
        <f>IF(J549+I549=2,1,0)</f>
        <v>0</v>
      </c>
      <c r="P549" s="2"/>
      <c r="S549" s="2"/>
    </row>
    <row r="550" spans="1:19" ht="30" x14ac:dyDescent="0.25">
      <c r="A550" s="41" t="s">
        <v>1</v>
      </c>
      <c r="B550" s="42" t="s">
        <v>1073</v>
      </c>
      <c r="C550" s="43">
        <v>1867</v>
      </c>
      <c r="D550" s="43">
        <v>1938</v>
      </c>
      <c r="E550" s="42" t="s">
        <v>1072</v>
      </c>
      <c r="F550" s="43">
        <v>439900</v>
      </c>
      <c r="G550" s="10"/>
      <c r="H550" s="10"/>
      <c r="I550" s="2">
        <f>IF(FIND("W",CONCATENATE($A550,"                                                                                                                         W"))&lt;20,1,0)</f>
        <v>0</v>
      </c>
      <c r="J550" s="2">
        <f>IF(FIND("P",CONCATENATE($A550,"                                                                                                     P"))&lt;20,1,0)</f>
        <v>1</v>
      </c>
      <c r="K550" s="2">
        <f>IF(FIND("O",CONCATENATE($A550,"                                                                                                               O"))&lt;20,1,0)</f>
        <v>0</v>
      </c>
      <c r="L550" s="2">
        <f>IF(I550+J550+K550&gt;0,1,0)</f>
        <v>1</v>
      </c>
      <c r="M550" s="2">
        <f>IF(J550+I550=2,1,0)</f>
        <v>0</v>
      </c>
      <c r="P550" s="2"/>
      <c r="S550" s="2"/>
    </row>
    <row r="551" spans="1:19" ht="30" x14ac:dyDescent="0.25">
      <c r="A551" s="41" t="s">
        <v>1</v>
      </c>
      <c r="B551" s="42" t="s">
        <v>1078</v>
      </c>
      <c r="C551" s="43" t="s">
        <v>1079</v>
      </c>
      <c r="D551" s="45" t="s">
        <v>1080</v>
      </c>
      <c r="E551" s="42" t="s">
        <v>1072</v>
      </c>
      <c r="F551" s="43">
        <v>439903</v>
      </c>
      <c r="G551" s="10"/>
      <c r="H551" s="10"/>
      <c r="I551" s="2">
        <f>IF(FIND("W",CONCATENATE($A551,"                                                                                                                         W"))&lt;20,1,0)</f>
        <v>0</v>
      </c>
      <c r="J551" s="2">
        <f>IF(FIND("P",CONCATENATE($A551,"                                                                                                     P"))&lt;20,1,0)</f>
        <v>1</v>
      </c>
      <c r="K551" s="2">
        <f>IF(FIND("O",CONCATENATE($A551,"                                                                                                               O"))&lt;20,1,0)</f>
        <v>0</v>
      </c>
      <c r="L551" s="2">
        <f>IF(I551+J551+K551&gt;0,1,0)</f>
        <v>1</v>
      </c>
      <c r="M551" s="2">
        <f>IF(J551+I551=2,1,0)</f>
        <v>0</v>
      </c>
      <c r="P551" s="2"/>
      <c r="S551" s="2"/>
    </row>
    <row r="552" spans="1:19" x14ac:dyDescent="0.25">
      <c r="A552" s="41" t="s">
        <v>1</v>
      </c>
      <c r="B552" s="42" t="s">
        <v>1166</v>
      </c>
      <c r="C552" s="43">
        <v>1891</v>
      </c>
      <c r="D552" s="43">
        <v>1988</v>
      </c>
      <c r="E552" s="42" t="s">
        <v>1167</v>
      </c>
      <c r="F552" s="43">
        <v>439937</v>
      </c>
      <c r="G552" s="10"/>
      <c r="H552" s="10"/>
      <c r="I552" s="2">
        <f>IF(FIND("W",CONCATENATE($A552,"                                                                                                                         W"))&lt;20,1,0)</f>
        <v>0</v>
      </c>
      <c r="J552" s="2">
        <f>IF(FIND("P",CONCATENATE($A552,"                                                                                                     P"))&lt;20,1,0)</f>
        <v>1</v>
      </c>
      <c r="K552" s="2">
        <f>IF(FIND("O",CONCATENATE($A552,"                                                                                                               O"))&lt;20,1,0)</f>
        <v>0</v>
      </c>
      <c r="L552" s="2">
        <f>IF(I552+J552+K552&gt;0,1,0)</f>
        <v>1</v>
      </c>
      <c r="M552" s="2">
        <f>IF(J552+I552=2,1,0)</f>
        <v>0</v>
      </c>
      <c r="P552" s="2"/>
      <c r="S552" s="2"/>
    </row>
    <row r="553" spans="1:19" x14ac:dyDescent="0.25">
      <c r="A553" s="36" t="s">
        <v>6</v>
      </c>
      <c r="B553" s="37" t="s">
        <v>726</v>
      </c>
      <c r="C553" s="36" t="s">
        <v>909</v>
      </c>
      <c r="D553" s="36" t="s">
        <v>910</v>
      </c>
      <c r="E553" s="37" t="s">
        <v>28</v>
      </c>
      <c r="F553" s="55"/>
      <c r="G553" s="10"/>
      <c r="H553" s="10"/>
      <c r="I553" s="2">
        <f>IF(FIND("W",CONCATENATE($A553,"                                                                                                                         W"))&lt;20,1,0)</f>
        <v>1</v>
      </c>
      <c r="J553" s="2">
        <f>IF(FIND("P",CONCATENATE($A553,"                                                                                                     P"))&lt;20,1,0)</f>
        <v>0</v>
      </c>
      <c r="K553" s="2">
        <f>IF(FIND("O",CONCATENATE($A553,"                                                                                                               O"))&lt;20,1,0)</f>
        <v>0</v>
      </c>
      <c r="L553" s="2">
        <f>IF(I553+J553+K553&gt;0,1,0)</f>
        <v>1</v>
      </c>
      <c r="M553" s="2">
        <f>IF(J553+I553=2,1,0)</f>
        <v>0</v>
      </c>
      <c r="P553" s="2"/>
      <c r="S553" s="2"/>
    </row>
    <row r="554" spans="1:19" ht="30" x14ac:dyDescent="0.25">
      <c r="A554" s="41" t="s">
        <v>924</v>
      </c>
      <c r="B554" s="42" t="s">
        <v>1076</v>
      </c>
      <c r="C554" s="43" t="s">
        <v>1077</v>
      </c>
      <c r="D554" s="45" t="s">
        <v>911</v>
      </c>
      <c r="E554" s="42" t="s">
        <v>1072</v>
      </c>
      <c r="F554" s="51">
        <v>439902</v>
      </c>
      <c r="G554" s="10"/>
      <c r="H554" s="10"/>
      <c r="I554" s="2">
        <f>IF(FIND("W",CONCATENATE($A554,"                                                                                                                         W"))&lt;20,1,0)</f>
        <v>1</v>
      </c>
      <c r="J554" s="2">
        <f>IF(FIND("P",CONCATENATE($A554,"                                                                                                     P"))&lt;20,1,0)</f>
        <v>1</v>
      </c>
      <c r="K554" s="2">
        <f>IF(FIND("O",CONCATENATE($A554,"                                                                                                               O"))&lt;20,1,0)</f>
        <v>0</v>
      </c>
      <c r="L554" s="2">
        <f>IF(I554+J554+K554&gt;0,1,0)</f>
        <v>1</v>
      </c>
      <c r="M554" s="2">
        <f>IF(J554+I554=2,1,0)</f>
        <v>1</v>
      </c>
      <c r="P554" s="2"/>
      <c r="S554" s="2"/>
    </row>
    <row r="555" spans="1:19" x14ac:dyDescent="0.25">
      <c r="A555" s="41" t="s">
        <v>1</v>
      </c>
      <c r="B555" s="42" t="s">
        <v>1188</v>
      </c>
      <c r="C555" s="43">
        <v>1893</v>
      </c>
      <c r="D555" s="43">
        <v>1966</v>
      </c>
      <c r="E555" s="42" t="s">
        <v>1189</v>
      </c>
      <c r="F555" s="51">
        <v>439948</v>
      </c>
      <c r="G555" s="10"/>
      <c r="H555" s="10"/>
      <c r="I555" s="2">
        <f>IF(FIND("W",CONCATENATE($A555,"                                                                                                                         W"))&lt;20,1,0)</f>
        <v>0</v>
      </c>
      <c r="J555" s="2">
        <f>IF(FIND("P",CONCATENATE($A555,"                                                                                                     P"))&lt;20,1,0)</f>
        <v>1</v>
      </c>
      <c r="K555" s="2">
        <f>IF(FIND("O",CONCATENATE($A555,"                                                                                                               O"))&lt;20,1,0)</f>
        <v>0</v>
      </c>
      <c r="L555" s="2">
        <f>IF(I555+J555+K555&gt;0,1,0)</f>
        <v>1</v>
      </c>
      <c r="M555" s="2">
        <f>IF(J555+I555=2,1,0)</f>
        <v>0</v>
      </c>
      <c r="P555" s="2"/>
      <c r="S555" s="2"/>
    </row>
    <row r="556" spans="1:19" x14ac:dyDescent="0.25">
      <c r="A556" s="41" t="s">
        <v>924</v>
      </c>
      <c r="B556" s="42" t="s">
        <v>1088</v>
      </c>
      <c r="C556" s="43" t="s">
        <v>1089</v>
      </c>
      <c r="D556" s="43" t="s">
        <v>908</v>
      </c>
      <c r="E556" s="42" t="s">
        <v>1090</v>
      </c>
      <c r="F556" s="51">
        <v>439906</v>
      </c>
      <c r="G556" s="10"/>
      <c r="H556" s="10"/>
      <c r="I556" s="2">
        <f>IF(FIND("W",CONCATENATE($A556,"                                                                                                                         W"))&lt;20,1,0)</f>
        <v>1</v>
      </c>
      <c r="J556" s="2">
        <f>IF(FIND("P",CONCATENATE($A556,"                                                                                                     P"))&lt;20,1,0)</f>
        <v>1</v>
      </c>
      <c r="K556" s="2">
        <f>IF(FIND("O",CONCATENATE($A556,"                                                                                                               O"))&lt;20,1,0)</f>
        <v>0</v>
      </c>
      <c r="L556" s="2">
        <f>IF(I556+J556+K556&gt;0,1,0)</f>
        <v>1</v>
      </c>
      <c r="M556" s="2">
        <f>IF(J556+I556=2,1,0)</f>
        <v>1</v>
      </c>
      <c r="P556" s="2"/>
      <c r="S556" s="2"/>
    </row>
    <row r="557" spans="1:19" ht="30" x14ac:dyDescent="0.25">
      <c r="A557" s="41" t="s">
        <v>924</v>
      </c>
      <c r="B557" s="42" t="s">
        <v>1074</v>
      </c>
      <c r="C557" s="43" t="s">
        <v>1075</v>
      </c>
      <c r="D557" s="36" t="s">
        <v>912</v>
      </c>
      <c r="E557" s="42" t="s">
        <v>1072</v>
      </c>
      <c r="F557" s="51">
        <v>439901</v>
      </c>
      <c r="G557" s="10"/>
      <c r="H557" s="10"/>
      <c r="I557" s="2">
        <f>IF(FIND("W",CONCATENATE($A557,"                                                                                                                         W"))&lt;20,1,0)</f>
        <v>1</v>
      </c>
      <c r="J557" s="2">
        <f>IF(FIND("P",CONCATENATE($A557,"                                                                                                     P"))&lt;20,1,0)</f>
        <v>1</v>
      </c>
      <c r="K557" s="2">
        <f>IF(FIND("O",CONCATENATE($A557,"                                                                                                               O"))&lt;20,1,0)</f>
        <v>0</v>
      </c>
      <c r="L557" s="2">
        <f>IF(I557+J557+K557&gt;0,1,0)</f>
        <v>1</v>
      </c>
      <c r="M557" s="2">
        <f>IF(J557+I557=2,1,0)</f>
        <v>1</v>
      </c>
      <c r="P557" s="2"/>
      <c r="S557" s="2"/>
    </row>
    <row r="558" spans="1:19" x14ac:dyDescent="0.25">
      <c r="A558" s="41" t="s">
        <v>1</v>
      </c>
      <c r="B558" s="42" t="s">
        <v>1186</v>
      </c>
      <c r="C558" s="43">
        <v>1903</v>
      </c>
      <c r="D558" s="43">
        <v>1972</v>
      </c>
      <c r="E558" s="42" t="s">
        <v>1187</v>
      </c>
      <c r="F558" s="51">
        <v>439947</v>
      </c>
      <c r="G558" s="10"/>
      <c r="H558" s="10"/>
      <c r="I558" s="2">
        <f>IF(FIND("W",CONCATENATE($A558,"                                                                                                                         W"))&lt;20,1,0)</f>
        <v>0</v>
      </c>
      <c r="J558" s="2">
        <f>IF(FIND("P",CONCATENATE($A558,"                                                                                                     P"))&lt;20,1,0)</f>
        <v>1</v>
      </c>
      <c r="K558" s="2">
        <f>IF(FIND("O",CONCATENATE($A558,"                                                                                                               O"))&lt;20,1,0)</f>
        <v>0</v>
      </c>
      <c r="L558" s="2">
        <f>IF(I558+J558+K558&gt;0,1,0)</f>
        <v>1</v>
      </c>
      <c r="M558" s="2">
        <f>IF(J558+I558=2,1,0)</f>
        <v>0</v>
      </c>
      <c r="P558" s="2"/>
      <c r="S558" s="2"/>
    </row>
    <row r="559" spans="1:19" x14ac:dyDescent="0.25">
      <c r="A559" s="41" t="s">
        <v>1</v>
      </c>
      <c r="B559" s="42" t="s">
        <v>2114</v>
      </c>
      <c r="C559" s="43" t="s">
        <v>2115</v>
      </c>
      <c r="D559" s="45" t="s">
        <v>2116</v>
      </c>
      <c r="E559" s="42"/>
      <c r="F559" s="51">
        <v>440701</v>
      </c>
      <c r="G559" s="10"/>
      <c r="H559" s="10"/>
      <c r="I559" s="2">
        <f>IF(FIND("W",CONCATENATE($A559,"                                                                                                                         W"))&lt;20,1,0)</f>
        <v>0</v>
      </c>
      <c r="J559" s="2">
        <f>IF(FIND("P",CONCATENATE($A559,"                                                                                                     P"))&lt;20,1,0)</f>
        <v>1</v>
      </c>
      <c r="K559" s="2">
        <f>IF(FIND("O",CONCATENATE($A559,"                                                                                                               O"))&lt;20,1,0)</f>
        <v>0</v>
      </c>
      <c r="L559" s="2">
        <f>IF(I559+J559+K559&gt;0,1,0)</f>
        <v>1</v>
      </c>
      <c r="M559" s="2">
        <f>IF(J559+I559=2,1,0)</f>
        <v>0</v>
      </c>
      <c r="P559" s="2"/>
      <c r="S559" s="2"/>
    </row>
    <row r="560" spans="1:19" x14ac:dyDescent="0.25">
      <c r="A560" s="41" t="s">
        <v>1</v>
      </c>
      <c r="B560" s="42" t="s">
        <v>1081</v>
      </c>
      <c r="C560" s="43" t="s">
        <v>1082</v>
      </c>
      <c r="D560" s="43" t="s">
        <v>1083</v>
      </c>
      <c r="E560" s="42" t="s">
        <v>1084</v>
      </c>
      <c r="F560" s="51">
        <v>439904</v>
      </c>
      <c r="G560" s="10"/>
      <c r="H560" s="10"/>
      <c r="I560" s="2">
        <f>IF(FIND("W",CONCATENATE($A560,"                                                                                                                         W"))&lt;20,1,0)</f>
        <v>0</v>
      </c>
      <c r="J560" s="2">
        <f>IF(FIND("P",CONCATENATE($A560,"                                                                                                     P"))&lt;20,1,0)</f>
        <v>1</v>
      </c>
      <c r="K560" s="2">
        <f>IF(FIND("O",CONCATENATE($A560,"                                                                                                               O"))&lt;20,1,0)</f>
        <v>0</v>
      </c>
      <c r="L560" s="2">
        <f>IF(I560+J560+K560&gt;0,1,0)</f>
        <v>1</v>
      </c>
      <c r="M560" s="2">
        <f>IF(J560+I560=2,1,0)</f>
        <v>0</v>
      </c>
      <c r="P560" s="2"/>
      <c r="S560" s="2"/>
    </row>
    <row r="561" spans="1:19" ht="30" x14ac:dyDescent="0.25">
      <c r="A561" s="41" t="s">
        <v>924</v>
      </c>
      <c r="B561" s="42" t="s">
        <v>1071</v>
      </c>
      <c r="C561" s="43">
        <v>1860</v>
      </c>
      <c r="D561" s="43">
        <v>1924</v>
      </c>
      <c r="E561" s="42" t="s">
        <v>1072</v>
      </c>
      <c r="F561" s="51">
        <v>439899</v>
      </c>
      <c r="G561" s="10"/>
      <c r="H561" s="10"/>
      <c r="I561" s="2">
        <f>IF(FIND("W",CONCATENATE($A561,"                                                                                                                         W"))&lt;20,1,0)</f>
        <v>1</v>
      </c>
      <c r="J561" s="2">
        <f>IF(FIND("P",CONCATENATE($A561,"                                                                                                     P"))&lt;20,1,0)</f>
        <v>1</v>
      </c>
      <c r="K561" s="2">
        <f>IF(FIND("O",CONCATENATE($A561,"                                                                                                               O"))&lt;20,1,0)</f>
        <v>0</v>
      </c>
      <c r="L561" s="2">
        <f>IF(I561+J561+K561&gt;0,1,0)</f>
        <v>1</v>
      </c>
      <c r="M561" s="2">
        <f>IF(J561+I561=2,1,0)</f>
        <v>1</v>
      </c>
      <c r="P561" s="2"/>
      <c r="S561" s="2"/>
    </row>
    <row r="562" spans="1:19" x14ac:dyDescent="0.25">
      <c r="A562" s="36" t="s">
        <v>6</v>
      </c>
      <c r="B562" s="37" t="s">
        <v>739</v>
      </c>
      <c r="C562" s="36" t="s">
        <v>913</v>
      </c>
      <c r="D562" s="36" t="s">
        <v>914</v>
      </c>
      <c r="E562" s="37" t="s">
        <v>28</v>
      </c>
      <c r="F562" s="13"/>
      <c r="G562" s="10"/>
      <c r="H562" s="10"/>
      <c r="I562" s="2">
        <f>IF(FIND("W",CONCATENATE($A562,"                                                                                                                         W"))&lt;20,1,0)</f>
        <v>1</v>
      </c>
      <c r="J562" s="2">
        <f>IF(FIND("P",CONCATENATE($A562,"                                                                                                     P"))&lt;20,1,0)</f>
        <v>0</v>
      </c>
      <c r="K562" s="2">
        <f>IF(FIND("O",CONCATENATE($A562,"                                                                                                               O"))&lt;20,1,0)</f>
        <v>0</v>
      </c>
      <c r="L562" s="2">
        <f>IF(I562+J562+K562&gt;0,1,0)</f>
        <v>1</v>
      </c>
      <c r="M562" s="2">
        <f>IF(J562+I562=2,1,0)</f>
        <v>0</v>
      </c>
      <c r="P562" s="2"/>
      <c r="S562" s="2"/>
    </row>
    <row r="563" spans="1:19" x14ac:dyDescent="0.25">
      <c r="A563" s="41" t="s">
        <v>924</v>
      </c>
      <c r="B563" s="42" t="s">
        <v>2644</v>
      </c>
      <c r="C563" s="43" t="s">
        <v>1200</v>
      </c>
      <c r="D563" s="45" t="s">
        <v>1201</v>
      </c>
      <c r="E563" s="42" t="s">
        <v>1202</v>
      </c>
      <c r="F563" s="51">
        <v>439953</v>
      </c>
      <c r="G563" s="10"/>
      <c r="H563" s="10"/>
      <c r="I563" s="2">
        <f>IF(FIND("W",CONCATENATE($A563,"                                                                                                                         W"))&lt;20,1,0)</f>
        <v>1</v>
      </c>
      <c r="J563" s="2">
        <f>IF(FIND("P",CONCATENATE($A563,"                                                                                                     P"))&lt;20,1,0)</f>
        <v>1</v>
      </c>
      <c r="K563" s="2">
        <f>IF(FIND("O",CONCATENATE($A563,"                                                                                                               O"))&lt;20,1,0)</f>
        <v>0</v>
      </c>
      <c r="L563" s="2">
        <f>IF(I563+J563+K563&gt;0,1,0)</f>
        <v>1</v>
      </c>
      <c r="M563" s="2">
        <f>IF(J563+I563=2,1,0)</f>
        <v>1</v>
      </c>
      <c r="P563" s="2"/>
      <c r="S563" s="2"/>
    </row>
    <row r="564" spans="1:19" x14ac:dyDescent="0.25">
      <c r="A564" s="41" t="s">
        <v>924</v>
      </c>
      <c r="B564" s="42" t="s">
        <v>1085</v>
      </c>
      <c r="C564" s="43" t="s">
        <v>1086</v>
      </c>
      <c r="D564" s="43" t="s">
        <v>915</v>
      </c>
      <c r="E564" s="42" t="s">
        <v>1087</v>
      </c>
      <c r="F564" s="51">
        <v>439905</v>
      </c>
      <c r="G564" s="10"/>
      <c r="H564" s="10"/>
      <c r="I564" s="2">
        <f>IF(FIND("W",CONCATENATE($A564,"                                                                                                                         W"))&lt;20,1,0)</f>
        <v>1</v>
      </c>
      <c r="J564" s="2">
        <f>IF(FIND("P",CONCATENATE($A564,"                                                                                                     P"))&lt;20,1,0)</f>
        <v>1</v>
      </c>
      <c r="K564" s="2">
        <f>IF(FIND("O",CONCATENATE($A564,"                                                                                                               O"))&lt;20,1,0)</f>
        <v>0</v>
      </c>
      <c r="L564" s="2">
        <f>IF(I564+J564+K564&gt;0,1,0)</f>
        <v>1</v>
      </c>
      <c r="M564" s="2">
        <f>IF(J564+I564=2,1,0)</f>
        <v>1</v>
      </c>
      <c r="P564" s="2"/>
      <c r="S564" s="2"/>
    </row>
    <row r="565" spans="1:19" x14ac:dyDescent="0.25">
      <c r="A565" s="41" t="s">
        <v>924</v>
      </c>
      <c r="B565" s="42" t="s">
        <v>2611</v>
      </c>
      <c r="C565" s="43">
        <v>1818</v>
      </c>
      <c r="D565" s="43">
        <v>1893</v>
      </c>
      <c r="E565" s="42" t="s">
        <v>2613</v>
      </c>
      <c r="F565" s="51">
        <v>440942</v>
      </c>
      <c r="G565" s="10"/>
      <c r="H565" s="10"/>
      <c r="I565" s="2">
        <f>IF(FIND("W",CONCATENATE($A565,"                                                                                                                         W"))&lt;20,1,0)</f>
        <v>1</v>
      </c>
      <c r="J565" s="2">
        <f>IF(FIND("P",CONCATENATE($A565,"                                                                                                     P"))&lt;20,1,0)</f>
        <v>1</v>
      </c>
      <c r="K565" s="2">
        <f>IF(FIND("O",CONCATENATE($A565,"                                                                                                               O"))&lt;20,1,0)</f>
        <v>0</v>
      </c>
      <c r="L565" s="2">
        <f>IF(I565+J565+K565&gt;0,1,0)</f>
        <v>1</v>
      </c>
      <c r="M565" s="2">
        <f>IF(J565+I565=2,1,0)</f>
        <v>1</v>
      </c>
      <c r="P565" s="2"/>
      <c r="S565" s="2"/>
    </row>
    <row r="566" spans="1:19" x14ac:dyDescent="0.25">
      <c r="A566" s="41" t="s">
        <v>924</v>
      </c>
      <c r="B566" s="42" t="s">
        <v>2612</v>
      </c>
      <c r="C566" s="36" t="s">
        <v>829</v>
      </c>
      <c r="D566" s="36" t="s">
        <v>821</v>
      </c>
      <c r="E566" s="42" t="s">
        <v>2615</v>
      </c>
      <c r="F566" s="51">
        <v>440943</v>
      </c>
      <c r="G566" s="10"/>
      <c r="H566" s="10"/>
      <c r="I566" s="2">
        <f>IF(FIND("W",CONCATENATE($A566,"                                                                                                                         W"))&lt;20,1,0)</f>
        <v>1</v>
      </c>
      <c r="J566" s="2">
        <f>IF(FIND("P",CONCATENATE($A566,"                                                                                                     P"))&lt;20,1,0)</f>
        <v>1</v>
      </c>
      <c r="K566" s="2">
        <f>IF(FIND("O",CONCATENATE($A566,"                                                                                                               O"))&lt;20,1,0)</f>
        <v>0</v>
      </c>
      <c r="L566" s="2">
        <f>IF(I566+J566+K566&gt;0,1,0)</f>
        <v>1</v>
      </c>
      <c r="M566" s="2">
        <f>IF(J566+I566=2,1,0)</f>
        <v>1</v>
      </c>
      <c r="P566" s="2"/>
      <c r="S566" s="2"/>
    </row>
    <row r="567" spans="1:19" x14ac:dyDescent="0.25">
      <c r="A567" s="41" t="s">
        <v>1</v>
      </c>
      <c r="B567" s="42" t="s">
        <v>2458</v>
      </c>
      <c r="C567" s="43">
        <v>1854</v>
      </c>
      <c r="D567" s="43">
        <v>1937</v>
      </c>
      <c r="E567" s="42" t="s">
        <v>2614</v>
      </c>
      <c r="F567" s="51">
        <v>440941</v>
      </c>
      <c r="G567" s="10"/>
      <c r="H567" s="10"/>
      <c r="I567" s="2">
        <f>IF(FIND("W",CONCATENATE($A567,"                                                                                                                         W"))&lt;20,1,0)</f>
        <v>0</v>
      </c>
      <c r="J567" s="2">
        <f>IF(FIND("P",CONCATENATE($A567,"                                                                                                     P"))&lt;20,1,0)</f>
        <v>1</v>
      </c>
      <c r="K567" s="2">
        <f>IF(FIND("O",CONCATENATE($A567,"                                                                                                               O"))&lt;20,1,0)</f>
        <v>0</v>
      </c>
      <c r="L567" s="2">
        <f>IF(I567+J567+K567&gt;0,1,0)</f>
        <v>1</v>
      </c>
      <c r="M567" s="2">
        <f>IF(J567+I567=2,1,0)</f>
        <v>0</v>
      </c>
      <c r="P567" s="2"/>
      <c r="S567" s="2"/>
    </row>
    <row r="568" spans="1:19" ht="15.75" x14ac:dyDescent="0.25">
      <c r="A568" s="33" t="s">
        <v>0</v>
      </c>
      <c r="B568" s="34" t="s">
        <v>44</v>
      </c>
      <c r="C568" s="35" t="s">
        <v>11</v>
      </c>
      <c r="D568" s="35" t="s">
        <v>12</v>
      </c>
      <c r="E568" s="35" t="s">
        <v>13</v>
      </c>
      <c r="F568" s="29"/>
      <c r="G568" s="29"/>
      <c r="H568" s="29"/>
      <c r="P568" s="2"/>
      <c r="S568" s="2"/>
    </row>
    <row r="569" spans="1:19" x14ac:dyDescent="0.25">
      <c r="A569" s="41" t="s">
        <v>1</v>
      </c>
      <c r="B569" s="42" t="s">
        <v>1359</v>
      </c>
      <c r="C569" s="43">
        <v>1880</v>
      </c>
      <c r="D569" s="43">
        <v>1953</v>
      </c>
      <c r="E569" s="42" t="s">
        <v>1360</v>
      </c>
      <c r="F569" s="51">
        <v>440031</v>
      </c>
      <c r="G569" s="10"/>
      <c r="H569" s="10"/>
      <c r="I569" s="2">
        <f>IF(FIND("W",CONCATENATE($A569,"                                                                                                                         W"))&lt;20,1,0)</f>
        <v>0</v>
      </c>
      <c r="J569" s="2">
        <f>IF(FIND("P",CONCATENATE($A569,"                                                                                                     P"))&lt;20,1,0)</f>
        <v>1</v>
      </c>
      <c r="K569" s="2">
        <f>IF(FIND("O",CONCATENATE($A569,"                                                                                                               O"))&lt;20,1,0)</f>
        <v>0</v>
      </c>
      <c r="L569" s="2">
        <f>IF(I569+J569+K569&gt;0,1,0)</f>
        <v>1</v>
      </c>
      <c r="M569" s="2">
        <f>IF(J569+I569=2,1,0)</f>
        <v>0</v>
      </c>
      <c r="P569" s="2"/>
      <c r="S569" s="2"/>
    </row>
    <row r="570" spans="1:19" x14ac:dyDescent="0.25">
      <c r="A570" s="41" t="s">
        <v>1</v>
      </c>
      <c r="B570" s="42" t="s">
        <v>1000</v>
      </c>
      <c r="C570" s="43">
        <v>1920</v>
      </c>
      <c r="D570" s="43">
        <v>2004</v>
      </c>
      <c r="E570" s="42" t="s">
        <v>1001</v>
      </c>
      <c r="F570" s="51">
        <v>439865</v>
      </c>
      <c r="G570" s="10"/>
      <c r="H570" s="10"/>
      <c r="I570" s="2">
        <f>IF(FIND("W",CONCATENATE($A570,"                                                                                                                         W"))&lt;20,1,0)</f>
        <v>0</v>
      </c>
      <c r="J570" s="2">
        <f>IF(FIND("P",CONCATENATE($A570,"                                                                                                     P"))&lt;20,1,0)</f>
        <v>1</v>
      </c>
      <c r="K570" s="2">
        <f>IF(FIND("O",CONCATENATE($A570,"                                                                                                               O"))&lt;20,1,0)</f>
        <v>0</v>
      </c>
      <c r="L570" s="2">
        <f>IF(I570+J570+K570&gt;0,1,0)</f>
        <v>1</v>
      </c>
      <c r="M570" s="2">
        <f>IF(J570+I570=2,1,0)</f>
        <v>0</v>
      </c>
      <c r="P570" s="2"/>
      <c r="S570" s="2"/>
    </row>
    <row r="571" spans="1:19" x14ac:dyDescent="0.25">
      <c r="A571" s="36" t="s">
        <v>6</v>
      </c>
      <c r="B571" s="37" t="s">
        <v>158</v>
      </c>
      <c r="C571" s="36" t="s">
        <v>814</v>
      </c>
      <c r="D571" s="36" t="s">
        <v>98</v>
      </c>
      <c r="E571" s="37" t="s">
        <v>28</v>
      </c>
      <c r="F571" s="13"/>
      <c r="G571" s="10"/>
      <c r="H571" s="10"/>
      <c r="I571" s="2">
        <f>IF(FIND("W",CONCATENATE($A571,"                                                                                                                         W"))&lt;20,1,0)</f>
        <v>1</v>
      </c>
      <c r="J571" s="2">
        <f>IF(FIND("P",CONCATENATE($A571,"                                                                                                     P"))&lt;20,1,0)</f>
        <v>0</v>
      </c>
      <c r="K571" s="2">
        <f>IF(FIND("O",CONCATENATE($A571,"                                                                                                               O"))&lt;20,1,0)</f>
        <v>0</v>
      </c>
      <c r="L571" s="2">
        <f>IF(I571+J571+K571&gt;0,1,0)</f>
        <v>1</v>
      </c>
      <c r="M571" s="2">
        <f>IF(J571+I571=2,1,0)</f>
        <v>0</v>
      </c>
      <c r="P571" s="2"/>
      <c r="S571" s="2"/>
    </row>
    <row r="572" spans="1:19" x14ac:dyDescent="0.25">
      <c r="A572" s="41" t="s">
        <v>1</v>
      </c>
      <c r="B572" s="42" t="s">
        <v>1002</v>
      </c>
      <c r="C572" s="43">
        <v>1916</v>
      </c>
      <c r="D572" s="43">
        <v>1983</v>
      </c>
      <c r="E572" s="42" t="s">
        <v>1003</v>
      </c>
      <c r="F572" s="51">
        <v>439866</v>
      </c>
      <c r="G572" s="10"/>
      <c r="H572" s="10"/>
      <c r="I572" s="2">
        <f>IF(FIND("W",CONCATENATE($A572,"                                                                                                                         W"))&lt;20,1,0)</f>
        <v>0</v>
      </c>
      <c r="J572" s="2">
        <f>IF(FIND("P",CONCATENATE($A572,"                                                                                                     P"))&lt;20,1,0)</f>
        <v>1</v>
      </c>
      <c r="K572" s="2">
        <f>IF(FIND("O",CONCATENATE($A572,"                                                                                                               O"))&lt;20,1,0)</f>
        <v>0</v>
      </c>
      <c r="L572" s="2">
        <f>IF(I572+J572+K572&gt;0,1,0)</f>
        <v>1</v>
      </c>
      <c r="M572" s="2">
        <f>IF(J572+I572=2,1,0)</f>
        <v>0</v>
      </c>
      <c r="P572" s="2"/>
      <c r="S572" s="2"/>
    </row>
    <row r="573" spans="1:19" x14ac:dyDescent="0.25">
      <c r="A573" s="41" t="s">
        <v>1</v>
      </c>
      <c r="B573" s="42" t="s">
        <v>1361</v>
      </c>
      <c r="C573" s="43">
        <v>1920</v>
      </c>
      <c r="D573" s="43">
        <v>1953</v>
      </c>
      <c r="E573" s="42" t="s">
        <v>1362</v>
      </c>
      <c r="F573" s="51">
        <v>440032</v>
      </c>
      <c r="G573" s="10"/>
      <c r="H573" s="10"/>
      <c r="I573" s="2">
        <f>IF(FIND("W",CONCATENATE($A573,"                                                                                                                         W"))&lt;20,1,0)</f>
        <v>0</v>
      </c>
      <c r="J573" s="2">
        <f>IF(FIND("P",CONCATENATE($A573,"                                                                                                     P"))&lt;20,1,0)</f>
        <v>1</v>
      </c>
      <c r="K573" s="2">
        <f>IF(FIND("O",CONCATENATE($A573,"                                                                                                               O"))&lt;20,1,0)</f>
        <v>0</v>
      </c>
      <c r="L573" s="2">
        <f>IF(I573+J573+K573&gt;0,1,0)</f>
        <v>1</v>
      </c>
      <c r="M573" s="2">
        <f>IF(J573+I573=2,1,0)</f>
        <v>0</v>
      </c>
      <c r="P573" s="2"/>
      <c r="S573" s="2"/>
    </row>
    <row r="574" spans="1:19" x14ac:dyDescent="0.25">
      <c r="A574" s="41" t="s">
        <v>1</v>
      </c>
      <c r="B574" s="42" t="s">
        <v>1357</v>
      </c>
      <c r="C574" s="43">
        <v>1885</v>
      </c>
      <c r="D574" s="43">
        <v>1964</v>
      </c>
      <c r="E574" s="42" t="s">
        <v>1358</v>
      </c>
      <c r="F574" s="51">
        <v>440030</v>
      </c>
      <c r="G574" s="10"/>
      <c r="H574" s="10"/>
      <c r="I574" s="2">
        <f>IF(FIND("W",CONCATENATE($A574,"                                                                                                                         W"))&lt;20,1,0)</f>
        <v>0</v>
      </c>
      <c r="J574" s="2">
        <f>IF(FIND("P",CONCATENATE($A574,"                                                                                                     P"))&lt;20,1,0)</f>
        <v>1</v>
      </c>
      <c r="K574" s="2">
        <f>IF(FIND("O",CONCATENATE($A574,"                                                                                                               O"))&lt;20,1,0)</f>
        <v>0</v>
      </c>
      <c r="L574" s="2">
        <f>IF(I574+J574+K574&gt;0,1,0)</f>
        <v>1</v>
      </c>
      <c r="M574" s="2">
        <f>IF(J574+I574=2,1,0)</f>
        <v>0</v>
      </c>
      <c r="P574" s="2"/>
      <c r="S574" s="2"/>
    </row>
    <row r="575" spans="1:19" x14ac:dyDescent="0.25">
      <c r="A575" s="41" t="s">
        <v>1</v>
      </c>
      <c r="B575" s="42" t="s">
        <v>1590</v>
      </c>
      <c r="C575" s="43" t="s">
        <v>1591</v>
      </c>
      <c r="D575" s="43" t="s">
        <v>1592</v>
      </c>
      <c r="E575" s="42" t="s">
        <v>1593</v>
      </c>
      <c r="F575" s="51">
        <v>440272</v>
      </c>
      <c r="G575" s="10"/>
      <c r="H575" s="10"/>
      <c r="I575" s="2">
        <f>IF(FIND("W",CONCATENATE($A575,"                                                                                                                         W"))&lt;20,1,0)</f>
        <v>0</v>
      </c>
      <c r="J575" s="2">
        <f>IF(FIND("P",CONCATENATE($A575,"                                                                                                     P"))&lt;20,1,0)</f>
        <v>1</v>
      </c>
      <c r="K575" s="2">
        <f>IF(FIND("O",CONCATENATE($A575,"                                                                                                               O"))&lt;20,1,0)</f>
        <v>0</v>
      </c>
      <c r="L575" s="2">
        <f>IF(I575+J575+K575&gt;0,1,0)</f>
        <v>1</v>
      </c>
      <c r="M575" s="2">
        <f>IF(J575+I575=2,1,0)</f>
        <v>0</v>
      </c>
      <c r="P575" s="2"/>
      <c r="S575" s="2"/>
    </row>
    <row r="576" spans="1:19" x14ac:dyDescent="0.25">
      <c r="A576" s="41" t="s">
        <v>1</v>
      </c>
      <c r="B576" s="42" t="s">
        <v>1969</v>
      </c>
      <c r="C576" s="43">
        <v>1884</v>
      </c>
      <c r="D576" s="43">
        <v>1947</v>
      </c>
      <c r="E576" s="42"/>
      <c r="F576" s="51">
        <v>440546</v>
      </c>
      <c r="G576" s="10"/>
      <c r="H576" s="10"/>
      <c r="I576" s="2">
        <f>IF(FIND("W",CONCATENATE($A576,"                                                                                                                         W"))&lt;20,1,0)</f>
        <v>0</v>
      </c>
      <c r="J576" s="2">
        <f>IF(FIND("P",CONCATENATE($A576,"                                                                                                     P"))&lt;20,1,0)</f>
        <v>1</v>
      </c>
      <c r="K576" s="2">
        <f>IF(FIND("O",CONCATENATE($A576,"                                                                                                               O"))&lt;20,1,0)</f>
        <v>0</v>
      </c>
      <c r="L576" s="2">
        <f>IF(I576+J576+K576&gt;0,1,0)</f>
        <v>1</v>
      </c>
      <c r="M576" s="2">
        <f>IF(J576+I576=2,1,0)</f>
        <v>0</v>
      </c>
      <c r="P576" s="2"/>
      <c r="S576" s="2"/>
    </row>
    <row r="577" spans="1:19" x14ac:dyDescent="0.25">
      <c r="A577" s="41" t="s">
        <v>1</v>
      </c>
      <c r="B577" s="42" t="s">
        <v>1197</v>
      </c>
      <c r="C577" s="43" t="s">
        <v>1198</v>
      </c>
      <c r="D577" s="43" t="s">
        <v>1199</v>
      </c>
      <c r="E577" s="42" t="s">
        <v>2645</v>
      </c>
      <c r="F577" s="51">
        <v>439952</v>
      </c>
      <c r="G577" s="10"/>
      <c r="H577" s="10"/>
      <c r="I577" s="2">
        <f>IF(FIND("W",CONCATENATE($A577,"                                                                                                                         W"))&lt;20,1,0)</f>
        <v>0</v>
      </c>
      <c r="J577" s="2">
        <f>IF(FIND("P",CONCATENATE($A577,"                                                                                                     P"))&lt;20,1,0)</f>
        <v>1</v>
      </c>
      <c r="K577" s="2">
        <f>IF(FIND("O",CONCATENATE($A577,"                                                                                                               O"))&lt;20,1,0)</f>
        <v>0</v>
      </c>
      <c r="L577" s="2">
        <f>IF(I577+J577+K577&gt;0,1,0)</f>
        <v>1</v>
      </c>
      <c r="M577" s="2">
        <f>IF(J577+I577=2,1,0)</f>
        <v>0</v>
      </c>
      <c r="P577" s="2"/>
      <c r="S577" s="2"/>
    </row>
    <row r="578" spans="1:19" x14ac:dyDescent="0.25">
      <c r="A578" s="41" t="s">
        <v>924</v>
      </c>
      <c r="B578" s="57" t="s">
        <v>1363</v>
      </c>
      <c r="C578" s="43">
        <v>1905</v>
      </c>
      <c r="D578" s="43">
        <v>1931</v>
      </c>
      <c r="E578" s="42" t="s">
        <v>1362</v>
      </c>
      <c r="F578" s="51">
        <v>440033</v>
      </c>
      <c r="G578" s="10"/>
      <c r="H578" s="10"/>
      <c r="I578" s="2">
        <f>IF(FIND("W",CONCATENATE($A578,"                                                                                                                         W"))&lt;20,1,0)</f>
        <v>1</v>
      </c>
      <c r="J578" s="2">
        <f>IF(FIND("P",CONCATENATE($A578,"                                                                                                     P"))&lt;20,1,0)</f>
        <v>1</v>
      </c>
      <c r="K578" s="2">
        <f>IF(FIND("O",CONCATENATE($A578,"                                                                                                               O"))&lt;20,1,0)</f>
        <v>0</v>
      </c>
      <c r="L578" s="2">
        <f>IF(I578+J578+K578&gt;0,1,0)</f>
        <v>1</v>
      </c>
      <c r="M578" s="2">
        <f>IF(J578+I578=2,1,0)</f>
        <v>1</v>
      </c>
      <c r="P578" s="2"/>
      <c r="S578" s="2"/>
    </row>
    <row r="579" spans="1:19" x14ac:dyDescent="0.25">
      <c r="A579" s="41" t="s">
        <v>1</v>
      </c>
      <c r="B579" s="42" t="s">
        <v>2275</v>
      </c>
      <c r="C579" s="43">
        <v>1881</v>
      </c>
      <c r="D579" s="43">
        <v>1950</v>
      </c>
      <c r="E579" s="42"/>
      <c r="F579" s="51">
        <v>440846</v>
      </c>
      <c r="G579" s="10"/>
      <c r="H579" s="10"/>
      <c r="I579" s="2">
        <f>IF(FIND("W",CONCATENATE($A579,"                                                                                                                         W"))&lt;20,1,0)</f>
        <v>0</v>
      </c>
      <c r="J579" s="2">
        <f>IF(FIND("P",CONCATENATE($A579,"                                                                                                     P"))&lt;20,1,0)</f>
        <v>1</v>
      </c>
      <c r="K579" s="2">
        <f>IF(FIND("O",CONCATENATE($A579,"                                                                                                               O"))&lt;20,1,0)</f>
        <v>0</v>
      </c>
      <c r="L579" s="2">
        <f>IF(I579+J579+K579&gt;0,1,0)</f>
        <v>1</v>
      </c>
      <c r="M579" s="2">
        <f>IF(J579+I579=2,1,0)</f>
        <v>0</v>
      </c>
      <c r="P579" s="2"/>
      <c r="S579" s="2"/>
    </row>
    <row r="580" spans="1:19" x14ac:dyDescent="0.25">
      <c r="A580" s="41" t="s">
        <v>1</v>
      </c>
      <c r="B580" s="42" t="s">
        <v>1594</v>
      </c>
      <c r="C580" s="43" t="s">
        <v>1595</v>
      </c>
      <c r="D580" s="43" t="s">
        <v>1596</v>
      </c>
      <c r="E580" s="42" t="s">
        <v>1597</v>
      </c>
      <c r="F580" s="51">
        <v>440273</v>
      </c>
      <c r="G580" s="10"/>
      <c r="H580" s="10"/>
      <c r="I580" s="2">
        <f>IF(FIND("W",CONCATENATE($A580,"                                                                                                                         W"))&lt;20,1,0)</f>
        <v>0</v>
      </c>
      <c r="J580" s="2">
        <f>IF(FIND("P",CONCATENATE($A580,"                                                                                                     P"))&lt;20,1,0)</f>
        <v>1</v>
      </c>
      <c r="K580" s="2">
        <f>IF(FIND("O",CONCATENATE($A580,"                                                                                                               O"))&lt;20,1,0)</f>
        <v>0</v>
      </c>
      <c r="L580" s="2">
        <f>IF(I580+J580+K580&gt;0,1,0)</f>
        <v>1</v>
      </c>
      <c r="M580" s="2">
        <f>IF(J580+I580=2,1,0)</f>
        <v>0</v>
      </c>
      <c r="P580" s="2"/>
      <c r="S580" s="2"/>
    </row>
    <row r="581" spans="1:19" x14ac:dyDescent="0.25">
      <c r="A581" s="41" t="s">
        <v>1</v>
      </c>
      <c r="B581" s="42" t="s">
        <v>1588</v>
      </c>
      <c r="C581" s="43">
        <v>1892</v>
      </c>
      <c r="D581" s="43">
        <v>1973</v>
      </c>
      <c r="E581" s="42" t="s">
        <v>1589</v>
      </c>
      <c r="F581" s="51">
        <v>440268</v>
      </c>
      <c r="G581" s="10"/>
      <c r="H581" s="10"/>
      <c r="I581" s="2">
        <f>IF(FIND("W",CONCATENATE($A581,"                                                                                                                         W"))&lt;20,1,0)</f>
        <v>0</v>
      </c>
      <c r="J581" s="2">
        <f>IF(FIND("P",CONCATENATE($A581,"                                                                                                     P"))&lt;20,1,0)</f>
        <v>1</v>
      </c>
      <c r="K581" s="2">
        <f>IF(FIND("O",CONCATENATE($A581,"                                                                                                               O"))&lt;20,1,0)</f>
        <v>0</v>
      </c>
      <c r="L581" s="2">
        <f>IF(I581+J581+K581&gt;0,1,0)</f>
        <v>1</v>
      </c>
      <c r="M581" s="2">
        <f>IF(J581+I581=2,1,0)</f>
        <v>0</v>
      </c>
      <c r="P581" s="2"/>
      <c r="S581" s="2"/>
    </row>
    <row r="582" spans="1:19" x14ac:dyDescent="0.25">
      <c r="A582" s="41" t="s">
        <v>924</v>
      </c>
      <c r="B582" s="42" t="s">
        <v>2276</v>
      </c>
      <c r="C582" s="43" t="s">
        <v>2587</v>
      </c>
      <c r="D582" s="43" t="s">
        <v>2277</v>
      </c>
      <c r="E582" s="42" t="s">
        <v>813</v>
      </c>
      <c r="F582" s="51">
        <v>440847</v>
      </c>
      <c r="G582" s="10"/>
      <c r="H582" s="10"/>
      <c r="I582" s="2">
        <f>IF(FIND("W",CONCATENATE($A582,"                                                                                                                         W"))&lt;20,1,0)</f>
        <v>1</v>
      </c>
      <c r="J582" s="2">
        <f>IF(FIND("P",CONCATENATE($A582,"                                                                                                     P"))&lt;20,1,0)</f>
        <v>1</v>
      </c>
      <c r="K582" s="2">
        <f>IF(FIND("O",CONCATENATE($A582,"                                                                                                               O"))&lt;20,1,0)</f>
        <v>0</v>
      </c>
      <c r="L582" s="2">
        <f>IF(I582+J582+K582&gt;0,1,0)</f>
        <v>1</v>
      </c>
      <c r="M582" s="2">
        <f>IF(J582+I582=2,1,0)</f>
        <v>1</v>
      </c>
      <c r="P582" s="2"/>
      <c r="S582" s="2"/>
    </row>
    <row r="583" spans="1:19" x14ac:dyDescent="0.25">
      <c r="A583" s="41" t="s">
        <v>1</v>
      </c>
      <c r="B583" s="42" t="s">
        <v>1689</v>
      </c>
      <c r="C583" s="43">
        <v>1898</v>
      </c>
      <c r="D583" s="43">
        <v>1989</v>
      </c>
      <c r="E583" s="42" t="s">
        <v>1690</v>
      </c>
      <c r="F583" s="51">
        <v>440347</v>
      </c>
      <c r="G583" s="10"/>
      <c r="H583" s="10"/>
      <c r="I583" s="2">
        <f>IF(FIND("W",CONCATENATE($A583,"                                                                                                                         W"))&lt;20,1,0)</f>
        <v>0</v>
      </c>
      <c r="J583" s="2">
        <f>IF(FIND("P",CONCATENATE($A583,"                                                                                                     P"))&lt;20,1,0)</f>
        <v>1</v>
      </c>
      <c r="K583" s="2">
        <f>IF(FIND("O",CONCATENATE($A583,"                                                                                                               O"))&lt;20,1,0)</f>
        <v>0</v>
      </c>
      <c r="L583" s="2">
        <f>IF(I583+J583+K583&gt;0,1,0)</f>
        <v>1</v>
      </c>
      <c r="M583" s="2">
        <f>IF(J583+I583=2,1,0)</f>
        <v>0</v>
      </c>
      <c r="P583" s="2"/>
      <c r="S583" s="2"/>
    </row>
    <row r="584" spans="1:19" x14ac:dyDescent="0.25">
      <c r="A584" s="41" t="s">
        <v>1</v>
      </c>
      <c r="B584" s="42" t="s">
        <v>1697</v>
      </c>
      <c r="C584" s="43">
        <v>1866</v>
      </c>
      <c r="D584" s="43">
        <v>1946</v>
      </c>
      <c r="E584" s="42" t="s">
        <v>1698</v>
      </c>
      <c r="F584" s="51">
        <v>440351</v>
      </c>
      <c r="G584" s="10"/>
      <c r="H584" s="10"/>
      <c r="I584" s="2">
        <f>IF(FIND("W",CONCATENATE($A584,"                                                                                                                         W"))&lt;20,1,0)</f>
        <v>0</v>
      </c>
      <c r="J584" s="2">
        <f>IF(FIND("P",CONCATENATE($A584,"                                                                                                     P"))&lt;20,1,0)</f>
        <v>1</v>
      </c>
      <c r="K584" s="2">
        <f>IF(FIND("O",CONCATENATE($A584,"                                                                                                               O"))&lt;20,1,0)</f>
        <v>0</v>
      </c>
      <c r="L584" s="2">
        <f>IF(I584+J584+K584&gt;0,1,0)</f>
        <v>1</v>
      </c>
      <c r="M584" s="2">
        <f>IF(J584+I584=2,1,0)</f>
        <v>0</v>
      </c>
      <c r="P584" s="2"/>
      <c r="S584" s="2"/>
    </row>
    <row r="585" spans="1:19" ht="30" x14ac:dyDescent="0.25">
      <c r="A585" s="41" t="s">
        <v>1</v>
      </c>
      <c r="B585" s="42" t="s">
        <v>1691</v>
      </c>
      <c r="C585" s="43" t="s">
        <v>1692</v>
      </c>
      <c r="D585" s="43" t="s">
        <v>1693</v>
      </c>
      <c r="E585" s="42" t="s">
        <v>1694</v>
      </c>
      <c r="F585" s="51">
        <v>440348</v>
      </c>
      <c r="G585" s="10"/>
      <c r="H585" s="10"/>
      <c r="I585" s="2">
        <f>IF(FIND("W",CONCATENATE($A585,"                                                                                                                         W"))&lt;20,1,0)</f>
        <v>0</v>
      </c>
      <c r="J585" s="2">
        <f>IF(FIND("P",CONCATENATE($A585,"                                                                                                     P"))&lt;20,1,0)</f>
        <v>1</v>
      </c>
      <c r="K585" s="2">
        <f>IF(FIND("O",CONCATENATE($A585,"                                                                                                               O"))&lt;20,1,0)</f>
        <v>0</v>
      </c>
      <c r="L585" s="2">
        <f>IF(I585+J585+K585&gt;0,1,0)</f>
        <v>1</v>
      </c>
      <c r="M585" s="2">
        <f>IF(J585+I585=2,1,0)</f>
        <v>0</v>
      </c>
      <c r="P585" s="2"/>
      <c r="S585" s="2"/>
    </row>
    <row r="586" spans="1:19" x14ac:dyDescent="0.25">
      <c r="A586" s="41" t="s">
        <v>924</v>
      </c>
      <c r="B586" s="42" t="s">
        <v>1699</v>
      </c>
      <c r="C586" s="43">
        <v>1901</v>
      </c>
      <c r="D586" s="43">
        <v>1922</v>
      </c>
      <c r="E586" s="42" t="s">
        <v>1690</v>
      </c>
      <c r="F586" s="51">
        <v>440353</v>
      </c>
      <c r="G586" s="10"/>
      <c r="H586" s="10"/>
      <c r="I586" s="2">
        <f>IF(FIND("W",CONCATENATE($A586,"                                                                                                                         W"))&lt;20,1,0)</f>
        <v>1</v>
      </c>
      <c r="J586" s="2">
        <f>IF(FIND("P",CONCATENATE($A586,"                                                                                                     P"))&lt;20,1,0)</f>
        <v>1</v>
      </c>
      <c r="K586" s="2">
        <f>IF(FIND("O",CONCATENATE($A586,"                                                                                                               O"))&lt;20,1,0)</f>
        <v>0</v>
      </c>
      <c r="L586" s="2">
        <f>IF(I586+J586+K586&gt;0,1,0)</f>
        <v>1</v>
      </c>
      <c r="M586" s="2">
        <f>IF(J586+I586=2,1,0)</f>
        <v>1</v>
      </c>
      <c r="P586" s="2"/>
      <c r="S586" s="2"/>
    </row>
    <row r="587" spans="1:19" x14ac:dyDescent="0.25">
      <c r="A587" s="41" t="s">
        <v>1</v>
      </c>
      <c r="B587" s="42" t="s">
        <v>1695</v>
      </c>
      <c r="C587" s="43">
        <v>1875</v>
      </c>
      <c r="D587" s="43">
        <v>1933</v>
      </c>
      <c r="E587" s="42" t="s">
        <v>1696</v>
      </c>
      <c r="F587" s="51">
        <v>440350</v>
      </c>
      <c r="G587" s="10"/>
      <c r="H587" s="10"/>
      <c r="I587" s="2">
        <f>IF(FIND("W",CONCATENATE($A587,"                                                                                                                         W"))&lt;20,1,0)</f>
        <v>0</v>
      </c>
      <c r="J587" s="2">
        <f>IF(FIND("P",CONCATENATE($A587,"                                                                                                     P"))&lt;20,1,0)</f>
        <v>1</v>
      </c>
      <c r="K587" s="2">
        <f>IF(FIND("O",CONCATENATE($A587,"                                                                                                               O"))&lt;20,1,0)</f>
        <v>0</v>
      </c>
      <c r="L587" s="2">
        <f>IF(I587+J587+K587&gt;0,1,0)</f>
        <v>1</v>
      </c>
      <c r="M587" s="2">
        <f>IF(J587+I587=2,1,0)</f>
        <v>0</v>
      </c>
      <c r="P587" s="2"/>
      <c r="S587" s="2"/>
    </row>
    <row r="588" spans="1:19" ht="15.75" x14ac:dyDescent="0.25">
      <c r="A588" s="33" t="s">
        <v>0</v>
      </c>
      <c r="B588" s="34" t="s">
        <v>45</v>
      </c>
      <c r="C588" s="35" t="s">
        <v>11</v>
      </c>
      <c r="D588" s="35" t="s">
        <v>12</v>
      </c>
      <c r="E588" s="35" t="s">
        <v>13</v>
      </c>
      <c r="F588" s="29"/>
      <c r="G588" s="29"/>
      <c r="H588" s="29"/>
      <c r="P588" s="2"/>
      <c r="S588" s="2"/>
    </row>
    <row r="589" spans="1:19" x14ac:dyDescent="0.25">
      <c r="A589" s="36" t="s">
        <v>6</v>
      </c>
      <c r="B589" s="37" t="s">
        <v>174</v>
      </c>
      <c r="C589" s="36" t="s">
        <v>815</v>
      </c>
      <c r="D589" s="36" t="s">
        <v>816</v>
      </c>
      <c r="E589" s="37" t="s">
        <v>28</v>
      </c>
      <c r="F589" s="13"/>
      <c r="G589" s="10"/>
      <c r="H589" s="10"/>
      <c r="I589" s="2">
        <f>IF(FIND("W",CONCATENATE($A589,"                                                                                                                         W"))&lt;20,1,0)</f>
        <v>1</v>
      </c>
      <c r="J589" s="2">
        <f>IF(FIND("P",CONCATENATE($A589,"                                                                                                     P"))&lt;20,1,0)</f>
        <v>0</v>
      </c>
      <c r="K589" s="2">
        <f>IF(FIND("O",CONCATENATE($A589,"                                                                                                               O"))&lt;20,1,0)</f>
        <v>0</v>
      </c>
      <c r="L589" s="2">
        <f>IF(I589+J589+K589&gt;0,1,0)</f>
        <v>1</v>
      </c>
      <c r="M589" s="2">
        <f>IF(J589+I589=2,1,0)</f>
        <v>0</v>
      </c>
      <c r="P589" s="2"/>
      <c r="S589" s="2"/>
    </row>
    <row r="590" spans="1:19" x14ac:dyDescent="0.25">
      <c r="A590" s="41" t="s">
        <v>924</v>
      </c>
      <c r="B590" s="42" t="s">
        <v>1309</v>
      </c>
      <c r="C590" s="36" t="s">
        <v>817</v>
      </c>
      <c r="D590" s="43" t="s">
        <v>1310</v>
      </c>
      <c r="E590" s="42" t="s">
        <v>1311</v>
      </c>
      <c r="F590" s="51">
        <v>440002</v>
      </c>
      <c r="G590" s="10"/>
      <c r="H590" s="10"/>
      <c r="I590" s="2">
        <f>IF(FIND("W",CONCATENATE($A590,"                                                                                                                         W"))&lt;20,1,0)</f>
        <v>1</v>
      </c>
      <c r="J590" s="2">
        <f>IF(FIND("P",CONCATENATE($A590,"                                                                                                     P"))&lt;20,1,0)</f>
        <v>1</v>
      </c>
      <c r="K590" s="2">
        <f>IF(FIND("O",CONCATENATE($A590,"                                                                                                               O"))&lt;20,1,0)</f>
        <v>0</v>
      </c>
      <c r="L590" s="2">
        <f>IF(I590+J590+K590&gt;0,1,0)</f>
        <v>1</v>
      </c>
      <c r="M590" s="2">
        <f>IF(J590+I590=2,1,0)</f>
        <v>1</v>
      </c>
      <c r="P590" s="2"/>
      <c r="S590" s="2"/>
    </row>
    <row r="591" spans="1:19" x14ac:dyDescent="0.25">
      <c r="A591" s="41" t="s">
        <v>924</v>
      </c>
      <c r="B591" s="42" t="s">
        <v>1305</v>
      </c>
      <c r="C591" s="43" t="s">
        <v>1306</v>
      </c>
      <c r="D591" s="43" t="s">
        <v>1307</v>
      </c>
      <c r="E591" s="42" t="s">
        <v>1308</v>
      </c>
      <c r="F591" s="51">
        <v>440001</v>
      </c>
      <c r="G591" s="10"/>
      <c r="H591" s="10"/>
      <c r="I591" s="2">
        <f>IF(FIND("W",CONCATENATE($A591,"                                                                                                                         W"))&lt;20,1,0)</f>
        <v>1</v>
      </c>
      <c r="J591" s="2">
        <f>IF(FIND("P",CONCATENATE($A591,"                                                                                                     P"))&lt;20,1,0)</f>
        <v>1</v>
      </c>
      <c r="K591" s="2">
        <f>IF(FIND("O",CONCATENATE($A591,"                                                                                                               O"))&lt;20,1,0)</f>
        <v>0</v>
      </c>
      <c r="L591" s="2">
        <f>IF(I591+J591+K591&gt;0,1,0)</f>
        <v>1</v>
      </c>
      <c r="M591" s="2">
        <f>IF(J591+I591=2,1,0)</f>
        <v>1</v>
      </c>
      <c r="P591" s="2"/>
      <c r="S591" s="2"/>
    </row>
    <row r="592" spans="1:19" x14ac:dyDescent="0.25">
      <c r="A592" s="36" t="s">
        <v>6</v>
      </c>
      <c r="B592" s="37" t="s">
        <v>186</v>
      </c>
      <c r="C592" s="36" t="s">
        <v>815</v>
      </c>
      <c r="D592" s="36" t="s">
        <v>818</v>
      </c>
      <c r="E592" s="37" t="s">
        <v>28</v>
      </c>
      <c r="F592" s="13"/>
      <c r="G592" s="10"/>
      <c r="H592" s="10"/>
      <c r="I592" s="2">
        <f>IF(FIND("W",CONCATENATE($A592,"                                                                                                                         W"))&lt;20,1,0)</f>
        <v>1</v>
      </c>
      <c r="J592" s="2">
        <f>IF(FIND("P",CONCATENATE($A592,"                                                                                                     P"))&lt;20,1,0)</f>
        <v>0</v>
      </c>
      <c r="K592" s="2">
        <f>IF(FIND("O",CONCATENATE($A592,"                                                                                                               O"))&lt;20,1,0)</f>
        <v>0</v>
      </c>
      <c r="L592" s="2">
        <f>IF(I592+J592+K592&gt;0,1,0)</f>
        <v>1</v>
      </c>
      <c r="M592" s="2">
        <f>IF(J592+I592=2,1,0)</f>
        <v>0</v>
      </c>
      <c r="P592" s="2"/>
      <c r="S592" s="2"/>
    </row>
    <row r="593" spans="1:19" x14ac:dyDescent="0.25">
      <c r="A593" s="41" t="s">
        <v>1</v>
      </c>
      <c r="B593" s="42" t="s">
        <v>2278</v>
      </c>
      <c r="C593" s="43" t="s">
        <v>2279</v>
      </c>
      <c r="D593" s="43" t="s">
        <v>2279</v>
      </c>
      <c r="E593" s="42" t="s">
        <v>813</v>
      </c>
      <c r="F593" s="51">
        <v>440853</v>
      </c>
      <c r="G593" s="10"/>
      <c r="H593" s="10"/>
      <c r="I593" s="2">
        <f>IF(FIND("W",CONCATENATE($A593,"                                                                                                                         W"))&lt;20,1,0)</f>
        <v>0</v>
      </c>
      <c r="J593" s="2">
        <f>IF(FIND("P",CONCATENATE($A593,"                                                                                                     P"))&lt;20,1,0)</f>
        <v>1</v>
      </c>
      <c r="K593" s="2">
        <f>IF(FIND("O",CONCATENATE($A593,"                                                                                                               O"))&lt;20,1,0)</f>
        <v>0</v>
      </c>
      <c r="L593" s="2">
        <f>IF(I593+J593+K593&gt;0,1,0)</f>
        <v>1</v>
      </c>
      <c r="M593" s="2">
        <f>IF(J593+I593=2,1,0)</f>
        <v>0</v>
      </c>
      <c r="P593" s="2"/>
      <c r="S593" s="2"/>
    </row>
    <row r="594" spans="1:19" x14ac:dyDescent="0.25">
      <c r="A594" s="41" t="s">
        <v>1</v>
      </c>
      <c r="B594" s="42" t="s">
        <v>1897</v>
      </c>
      <c r="C594" s="43">
        <v>1867</v>
      </c>
      <c r="D594" s="43">
        <v>1925</v>
      </c>
      <c r="E594" s="42" t="s">
        <v>1898</v>
      </c>
      <c r="F594" s="51">
        <v>440508</v>
      </c>
      <c r="G594" s="10"/>
      <c r="H594" s="10"/>
      <c r="I594" s="2">
        <f>IF(FIND("W",CONCATENATE($A594,"                                                                                                                         W"))&lt;20,1,0)</f>
        <v>0</v>
      </c>
      <c r="J594" s="2">
        <f>IF(FIND("P",CONCATENATE($A594,"                                                                                                     P"))&lt;20,1,0)</f>
        <v>1</v>
      </c>
      <c r="K594" s="2">
        <f>IF(FIND("O",CONCATENATE($A594,"                                                                                                               O"))&lt;20,1,0)</f>
        <v>0</v>
      </c>
      <c r="L594" s="2">
        <f>IF(I594+J594+K594&gt;0,1,0)</f>
        <v>1</v>
      </c>
      <c r="M594" s="2">
        <f>IF(J594+I594=2,1,0)</f>
        <v>0</v>
      </c>
      <c r="P594" s="2"/>
      <c r="S594" s="2"/>
    </row>
    <row r="595" spans="1:19" x14ac:dyDescent="0.25">
      <c r="A595" s="41" t="s">
        <v>813</v>
      </c>
      <c r="B595" s="42" t="s">
        <v>1894</v>
      </c>
      <c r="C595" s="43"/>
      <c r="D595" s="43"/>
      <c r="E595" s="42"/>
      <c r="F595" s="51">
        <v>440506</v>
      </c>
      <c r="G595" s="10"/>
      <c r="H595" s="10"/>
      <c r="I595" s="2">
        <f>IF(FIND("W",CONCATENATE($A595,"                                                                                                                         W"))&lt;20,1,0)</f>
        <v>0</v>
      </c>
      <c r="J595" s="2">
        <f>IF(FIND("P",CONCATENATE($A595,"                                                                                                     P"))&lt;20,1,0)</f>
        <v>0</v>
      </c>
      <c r="K595" s="2">
        <f>IF(FIND("O",CONCATENATE($A595,"                                                                                                               O"))&lt;20,1,0)</f>
        <v>0</v>
      </c>
      <c r="L595" s="2">
        <f>IF(I595+J595+K595&gt;0,1,0)</f>
        <v>0</v>
      </c>
      <c r="M595" s="2">
        <f>IF(J595+I595=2,1,0)</f>
        <v>0</v>
      </c>
      <c r="P595" s="2"/>
      <c r="S595" s="2"/>
    </row>
    <row r="596" spans="1:19" x14ac:dyDescent="0.25">
      <c r="A596" s="41" t="s">
        <v>924</v>
      </c>
      <c r="B596" s="42" t="s">
        <v>1407</v>
      </c>
      <c r="C596" s="43" t="s">
        <v>819</v>
      </c>
      <c r="D596" s="45" t="s">
        <v>820</v>
      </c>
      <c r="E596" s="42" t="s">
        <v>1408</v>
      </c>
      <c r="F596" s="51">
        <v>440054</v>
      </c>
      <c r="G596" s="10"/>
      <c r="H596" s="10"/>
      <c r="I596" s="2">
        <f>IF(FIND("W",CONCATENATE($A596,"                                                                                                                         W"))&lt;20,1,0)</f>
        <v>1</v>
      </c>
      <c r="J596" s="2">
        <f>IF(FIND("P",CONCATENATE($A596,"                                                                                                     P"))&lt;20,1,0)</f>
        <v>1</v>
      </c>
      <c r="K596" s="2">
        <f>IF(FIND("O",CONCATENATE($A596,"                                                                                                               O"))&lt;20,1,0)</f>
        <v>0</v>
      </c>
      <c r="L596" s="2">
        <f>IF(I596+J596+K596&gt;0,1,0)</f>
        <v>1</v>
      </c>
      <c r="M596" s="2">
        <f>IF(J596+I596=2,1,0)</f>
        <v>1</v>
      </c>
      <c r="P596" s="2"/>
      <c r="S596" s="2"/>
    </row>
    <row r="597" spans="1:19" x14ac:dyDescent="0.25">
      <c r="A597" s="36" t="s">
        <v>6</v>
      </c>
      <c r="B597" s="37" t="s">
        <v>193</v>
      </c>
      <c r="C597" s="36" t="s">
        <v>821</v>
      </c>
      <c r="D597" s="36" t="s">
        <v>822</v>
      </c>
      <c r="E597" s="37" t="s">
        <v>28</v>
      </c>
      <c r="F597" s="13"/>
      <c r="G597" s="10"/>
      <c r="H597" s="10"/>
      <c r="I597" s="2">
        <f>IF(FIND("W",CONCATENATE($A597,"                                                                                                                         W"))&lt;20,1,0)</f>
        <v>1</v>
      </c>
      <c r="J597" s="2">
        <f>IF(FIND("P",CONCATENATE($A597,"                                                                                                     P"))&lt;20,1,0)</f>
        <v>0</v>
      </c>
      <c r="K597" s="2">
        <f>IF(FIND("O",CONCATENATE($A597,"                                                                                                               O"))&lt;20,1,0)</f>
        <v>0</v>
      </c>
      <c r="L597" s="2">
        <f>IF(I597+J597+K597&gt;0,1,0)</f>
        <v>1</v>
      </c>
      <c r="M597" s="2">
        <f>IF(J597+I597=2,1,0)</f>
        <v>0</v>
      </c>
      <c r="P597" s="2"/>
      <c r="S597" s="2"/>
    </row>
    <row r="598" spans="1:19" x14ac:dyDescent="0.25">
      <c r="A598" s="41" t="s">
        <v>924</v>
      </c>
      <c r="B598" s="42" t="s">
        <v>1899</v>
      </c>
      <c r="C598" s="43">
        <v>1877</v>
      </c>
      <c r="D598" s="43">
        <v>1914</v>
      </c>
      <c r="E598" s="42" t="s">
        <v>1900</v>
      </c>
      <c r="F598" s="51">
        <v>440511</v>
      </c>
      <c r="G598" s="10"/>
      <c r="H598" s="10"/>
      <c r="I598" s="2">
        <f>IF(FIND("W",CONCATENATE($A598,"                                                                                                                         W"))&lt;20,1,0)</f>
        <v>1</v>
      </c>
      <c r="J598" s="2">
        <f>IF(FIND("P",CONCATENATE($A598,"                                                                                                     P"))&lt;20,1,0)</f>
        <v>1</v>
      </c>
      <c r="K598" s="2">
        <f>IF(FIND("O",CONCATENATE($A598,"                                                                                                               O"))&lt;20,1,0)</f>
        <v>0</v>
      </c>
      <c r="L598" s="2">
        <f>IF(I598+J598+K598&gt;0,1,0)</f>
        <v>1</v>
      </c>
      <c r="M598" s="2">
        <f>IF(J598+I598=2,1,0)</f>
        <v>1</v>
      </c>
      <c r="P598" s="2"/>
      <c r="S598" s="2"/>
    </row>
    <row r="599" spans="1:19" x14ac:dyDescent="0.25">
      <c r="A599" s="41" t="s">
        <v>1</v>
      </c>
      <c r="B599" s="42" t="s">
        <v>2117</v>
      </c>
      <c r="C599" s="43" t="s">
        <v>2118</v>
      </c>
      <c r="D599" s="43" t="s">
        <v>2119</v>
      </c>
      <c r="E599" s="42"/>
      <c r="F599" s="51">
        <v>440702</v>
      </c>
      <c r="G599" s="10"/>
      <c r="H599" s="10"/>
      <c r="I599" s="2">
        <f>IF(FIND("W",CONCATENATE($A599,"                                                                                                                         W"))&lt;20,1,0)</f>
        <v>0</v>
      </c>
      <c r="J599" s="2">
        <f>IF(FIND("P",CONCATENATE($A599,"                                                                                                     P"))&lt;20,1,0)</f>
        <v>1</v>
      </c>
      <c r="K599" s="2">
        <f>IF(FIND("O",CONCATENATE($A599,"                                                                                                               O"))&lt;20,1,0)</f>
        <v>0</v>
      </c>
      <c r="L599" s="2">
        <f>IF(I599+J599+K599&gt;0,1,0)</f>
        <v>1</v>
      </c>
      <c r="M599" s="2">
        <f>IF(J599+I599=2,1,0)</f>
        <v>0</v>
      </c>
      <c r="P599" s="2"/>
      <c r="S599" s="2"/>
    </row>
    <row r="600" spans="1:19" x14ac:dyDescent="0.25">
      <c r="A600" s="41" t="s">
        <v>924</v>
      </c>
      <c r="B600" s="42" t="s">
        <v>2536</v>
      </c>
      <c r="C600" s="43" t="s">
        <v>2537</v>
      </c>
      <c r="D600" s="43" t="s">
        <v>2538</v>
      </c>
      <c r="E600" s="42" t="s">
        <v>813</v>
      </c>
      <c r="F600" s="51">
        <v>440977</v>
      </c>
      <c r="G600" s="10"/>
      <c r="H600" s="10"/>
      <c r="I600" s="2">
        <f>IF(FIND("W",CONCATENATE($A600,"                                                                                                                         W"))&lt;20,1,0)</f>
        <v>1</v>
      </c>
      <c r="J600" s="2">
        <f>IF(FIND("P",CONCATENATE($A600,"                                                                                                     P"))&lt;20,1,0)</f>
        <v>1</v>
      </c>
      <c r="K600" s="2">
        <f>IF(FIND("O",CONCATENATE($A600,"                                                                                                               O"))&lt;20,1,0)</f>
        <v>0</v>
      </c>
      <c r="L600" s="2">
        <f>IF(I600+J600+K600&gt;0,1,0)</f>
        <v>1</v>
      </c>
      <c r="M600" s="2">
        <f>IF(J600+I600=2,1,0)</f>
        <v>1</v>
      </c>
      <c r="P600" s="2"/>
      <c r="S600" s="2"/>
    </row>
    <row r="601" spans="1:19" x14ac:dyDescent="0.25">
      <c r="A601" s="41" t="s">
        <v>1</v>
      </c>
      <c r="B601" s="42" t="s">
        <v>1895</v>
      </c>
      <c r="C601" s="43">
        <v>1906</v>
      </c>
      <c r="D601" s="43">
        <v>1913</v>
      </c>
      <c r="E601" s="42" t="s">
        <v>1896</v>
      </c>
      <c r="F601" s="51">
        <v>440507</v>
      </c>
      <c r="G601" s="10"/>
      <c r="H601" s="10"/>
      <c r="I601" s="2">
        <f>IF(FIND("W",CONCATENATE($A601,"                                                                                                                         W"))&lt;20,1,0)</f>
        <v>0</v>
      </c>
      <c r="J601" s="2">
        <f>IF(FIND("P",CONCATENATE($A601,"                                                                                                     P"))&lt;20,1,0)</f>
        <v>1</v>
      </c>
      <c r="K601" s="2">
        <f>IF(FIND("O",CONCATENATE($A601,"                                                                                                               O"))&lt;20,1,0)</f>
        <v>0</v>
      </c>
      <c r="L601" s="2">
        <f>IF(I601+J601+K601&gt;0,1,0)</f>
        <v>1</v>
      </c>
      <c r="M601" s="2">
        <f>IF(J601+I601=2,1,0)</f>
        <v>0</v>
      </c>
      <c r="P601" s="2"/>
      <c r="S601" s="2"/>
    </row>
    <row r="602" spans="1:19" x14ac:dyDescent="0.25">
      <c r="A602" s="41" t="s">
        <v>813</v>
      </c>
      <c r="B602" s="42" t="s">
        <v>1406</v>
      </c>
      <c r="C602" s="43"/>
      <c r="D602" s="43"/>
      <c r="E602" s="42"/>
      <c r="F602" s="51">
        <v>440053</v>
      </c>
      <c r="G602" s="10"/>
      <c r="H602" s="10"/>
      <c r="I602" s="2">
        <f>IF(FIND("W",CONCATENATE($A602,"                                                                                                                         W"))&lt;20,1,0)</f>
        <v>0</v>
      </c>
      <c r="J602" s="2">
        <f>IF(FIND("P",CONCATENATE($A602,"                                                                                                     P"))&lt;20,1,0)</f>
        <v>0</v>
      </c>
      <c r="K602" s="2">
        <f>IF(FIND("O",CONCATENATE($A602,"                                                                                                               O"))&lt;20,1,0)</f>
        <v>0</v>
      </c>
      <c r="L602" s="2">
        <f>IF(I602+J602+K602&gt;0,1,0)</f>
        <v>0</v>
      </c>
      <c r="M602" s="2">
        <f>IF(J602+I602=2,1,0)</f>
        <v>0</v>
      </c>
      <c r="P602" s="2"/>
      <c r="S602" s="2"/>
    </row>
    <row r="603" spans="1:19" x14ac:dyDescent="0.25">
      <c r="A603" s="41" t="s">
        <v>1</v>
      </c>
      <c r="B603" s="42" t="s">
        <v>1409</v>
      </c>
      <c r="C603" s="43" t="s">
        <v>1410</v>
      </c>
      <c r="D603" s="43" t="s">
        <v>1411</v>
      </c>
      <c r="E603" s="42" t="s">
        <v>1412</v>
      </c>
      <c r="F603" s="51">
        <v>440055</v>
      </c>
      <c r="G603" s="10"/>
      <c r="H603" s="10"/>
      <c r="I603" s="2">
        <f>IF(FIND("W",CONCATENATE($A603,"                                                                                                                         W"))&lt;20,1,0)</f>
        <v>0</v>
      </c>
      <c r="J603" s="2">
        <f>IF(FIND("P",CONCATENATE($A603,"                                                                                                     P"))&lt;20,1,0)</f>
        <v>1</v>
      </c>
      <c r="K603" s="2">
        <f>IF(FIND("O",CONCATENATE($A603,"                                                                                                               O"))&lt;20,1,0)</f>
        <v>0</v>
      </c>
      <c r="L603" s="2">
        <f>IF(I603+J603+K603&gt;0,1,0)</f>
        <v>1</v>
      </c>
      <c r="M603" s="2">
        <f>IF(J603+I603=2,1,0)</f>
        <v>0</v>
      </c>
      <c r="P603" s="2"/>
      <c r="S603" s="2"/>
    </row>
    <row r="604" spans="1:19" x14ac:dyDescent="0.25">
      <c r="A604" s="41" t="s">
        <v>1</v>
      </c>
      <c r="B604" s="42" t="s">
        <v>1498</v>
      </c>
      <c r="C604" s="43" t="s">
        <v>1499</v>
      </c>
      <c r="D604" s="43" t="s">
        <v>1500</v>
      </c>
      <c r="E604" s="42" t="s">
        <v>1501</v>
      </c>
      <c r="F604" s="51">
        <v>440095</v>
      </c>
      <c r="G604" s="10"/>
      <c r="H604" s="10"/>
      <c r="I604" s="2">
        <f>IF(FIND("W",CONCATENATE($A604,"                                                                                                                         W"))&lt;20,1,0)</f>
        <v>0</v>
      </c>
      <c r="J604" s="2">
        <f>IF(FIND("P",CONCATENATE($A604,"                                                                                                     P"))&lt;20,1,0)</f>
        <v>1</v>
      </c>
      <c r="K604" s="2">
        <f>IF(FIND("O",CONCATENATE($A604,"                                                                                                               O"))&lt;20,1,0)</f>
        <v>0</v>
      </c>
      <c r="L604" s="2">
        <f>IF(I604+J604+K604&gt;0,1,0)</f>
        <v>1</v>
      </c>
      <c r="M604" s="2">
        <f>IF(J604+I604=2,1,0)</f>
        <v>0</v>
      </c>
      <c r="P604" s="2"/>
      <c r="S604" s="2"/>
    </row>
    <row r="605" spans="1:19" x14ac:dyDescent="0.25">
      <c r="A605" s="41" t="s">
        <v>1</v>
      </c>
      <c r="B605" s="42" t="s">
        <v>1405</v>
      </c>
      <c r="C605" s="43">
        <v>1894</v>
      </c>
      <c r="D605" s="43">
        <v>1977</v>
      </c>
      <c r="E605" s="42"/>
      <c r="F605" s="51">
        <v>440052</v>
      </c>
      <c r="G605" s="10"/>
      <c r="H605" s="10"/>
      <c r="I605" s="2">
        <f>IF(FIND("W",CONCATENATE($A605,"                                                                                                                         W"))&lt;20,1,0)</f>
        <v>0</v>
      </c>
      <c r="J605" s="2">
        <f>IF(FIND("P",CONCATENATE($A605,"                                                                                                     P"))&lt;20,1,0)</f>
        <v>1</v>
      </c>
      <c r="K605" s="2">
        <f>IF(FIND("O",CONCATENATE($A605,"                                                                                                               O"))&lt;20,1,0)</f>
        <v>0</v>
      </c>
      <c r="L605" s="2">
        <f>IF(I605+J605+K605&gt;0,1,0)</f>
        <v>1</v>
      </c>
      <c r="M605" s="2">
        <f>IF(J605+I605=2,1,0)</f>
        <v>0</v>
      </c>
      <c r="P605" s="2"/>
      <c r="S605" s="2"/>
    </row>
    <row r="606" spans="1:19" x14ac:dyDescent="0.25">
      <c r="A606" s="41" t="s">
        <v>1</v>
      </c>
      <c r="B606" s="42" t="s">
        <v>2623</v>
      </c>
      <c r="C606" s="43" t="s">
        <v>1506</v>
      </c>
      <c r="D606" s="43" t="s">
        <v>1507</v>
      </c>
      <c r="E606" s="42" t="s">
        <v>1508</v>
      </c>
      <c r="F606" s="51">
        <v>440097</v>
      </c>
      <c r="G606" s="10"/>
      <c r="H606" s="10"/>
      <c r="I606" s="2">
        <f>IF(FIND("W",CONCATENATE($A606,"                                                                                                                         W"))&lt;20,1,0)</f>
        <v>0</v>
      </c>
      <c r="J606" s="2">
        <f>IF(FIND("P",CONCATENATE($A606,"                                                                                                     P"))&lt;20,1,0)</f>
        <v>1</v>
      </c>
      <c r="K606" s="2">
        <f>IF(FIND("O",CONCATENATE($A606,"                                                                                                               O"))&lt;20,1,0)</f>
        <v>0</v>
      </c>
      <c r="L606" s="2">
        <f>IF(I606+J606+K606&gt;0,1,0)</f>
        <v>1</v>
      </c>
      <c r="M606" s="2">
        <f>IF(J606+I606=2,1,0)</f>
        <v>0</v>
      </c>
      <c r="P606" s="2"/>
      <c r="S606" s="2"/>
    </row>
    <row r="607" spans="1:19" x14ac:dyDescent="0.25">
      <c r="A607" s="41" t="s">
        <v>1</v>
      </c>
      <c r="B607" s="42" t="s">
        <v>1502</v>
      </c>
      <c r="C607" s="43" t="s">
        <v>1503</v>
      </c>
      <c r="D607" s="45" t="s">
        <v>1504</v>
      </c>
      <c r="E607" s="42" t="s">
        <v>1505</v>
      </c>
      <c r="F607" s="51">
        <v>440096</v>
      </c>
      <c r="G607" s="10"/>
      <c r="H607" s="10"/>
      <c r="I607" s="2">
        <f>IF(FIND("W",CONCATENATE($A607,"                                                                                                                         W"))&lt;20,1,0)</f>
        <v>0</v>
      </c>
      <c r="J607" s="2">
        <f>IF(FIND("P",CONCATENATE($A607,"                                                                                                     P"))&lt;20,1,0)</f>
        <v>1</v>
      </c>
      <c r="K607" s="2">
        <f>IF(FIND("O",CONCATENATE($A607,"                                                                                                               O"))&lt;20,1,0)</f>
        <v>0</v>
      </c>
      <c r="L607" s="2">
        <f>IF(I607+J607+K607&gt;0,1,0)</f>
        <v>1</v>
      </c>
      <c r="M607" s="2">
        <f>IF(J607+I607=2,1,0)</f>
        <v>0</v>
      </c>
      <c r="P607" s="2"/>
      <c r="S607" s="2"/>
    </row>
    <row r="608" spans="1:19" x14ac:dyDescent="0.25">
      <c r="A608" s="41" t="s">
        <v>924</v>
      </c>
      <c r="B608" s="42" t="s">
        <v>1302</v>
      </c>
      <c r="C608" s="36" t="s">
        <v>824</v>
      </c>
      <c r="D608" s="43" t="s">
        <v>1303</v>
      </c>
      <c r="E608" s="42" t="s">
        <v>1304</v>
      </c>
      <c r="F608" s="51">
        <v>440000</v>
      </c>
      <c r="G608" s="10"/>
      <c r="H608" s="10"/>
      <c r="I608" s="2">
        <f>IF(FIND("W",CONCATENATE($A608,"                                                                                                                         W"))&lt;20,1,0)</f>
        <v>1</v>
      </c>
      <c r="J608" s="2">
        <f>IF(FIND("P",CONCATENATE($A608,"                                                                                                     P"))&lt;20,1,0)</f>
        <v>1</v>
      </c>
      <c r="K608" s="2">
        <f>IF(FIND("O",CONCATENATE($A608,"                                                                                                               O"))&lt;20,1,0)</f>
        <v>0</v>
      </c>
      <c r="L608" s="2">
        <f>IF(I608+J608+K608&gt;0,1,0)</f>
        <v>1</v>
      </c>
      <c r="M608" s="2">
        <f>IF(J608+I608=2,1,0)</f>
        <v>1</v>
      </c>
      <c r="P608" s="2"/>
      <c r="S608" s="2"/>
    </row>
    <row r="609" spans="1:19" ht="15.75" x14ac:dyDescent="0.25">
      <c r="A609" s="33" t="s">
        <v>0</v>
      </c>
      <c r="B609" s="34" t="s">
        <v>46</v>
      </c>
      <c r="C609" s="35" t="s">
        <v>11</v>
      </c>
      <c r="D609" s="35" t="s">
        <v>12</v>
      </c>
      <c r="E609" s="35" t="s">
        <v>13</v>
      </c>
      <c r="F609" s="29"/>
      <c r="G609" s="29"/>
      <c r="H609" s="29"/>
      <c r="P609" s="2"/>
      <c r="S609" s="2"/>
    </row>
    <row r="610" spans="1:19" x14ac:dyDescent="0.25">
      <c r="A610" s="41" t="s">
        <v>1</v>
      </c>
      <c r="B610" s="42" t="s">
        <v>2217</v>
      </c>
      <c r="C610" s="43"/>
      <c r="D610" s="43">
        <v>1874</v>
      </c>
      <c r="E610" s="42" t="s">
        <v>2218</v>
      </c>
      <c r="F610" s="51">
        <v>440821</v>
      </c>
      <c r="G610" s="10"/>
      <c r="H610" s="10"/>
      <c r="I610" s="2">
        <f>IF(FIND("W",CONCATENATE($A610,"                                                                                                                         W"))&lt;20,1,0)</f>
        <v>0</v>
      </c>
      <c r="J610" s="2">
        <f>IF(FIND("P",CONCATENATE($A610,"                                                                                                     P"))&lt;20,1,0)</f>
        <v>1</v>
      </c>
      <c r="K610" s="2">
        <f>IF(FIND("O",CONCATENATE($A610,"                                                                                                               O"))&lt;20,1,0)</f>
        <v>0</v>
      </c>
      <c r="L610" s="2">
        <f>IF(I610+J610+K610&gt;0,1,0)</f>
        <v>1</v>
      </c>
      <c r="M610" s="2">
        <f>IF(J610+I610=2,1,0)</f>
        <v>0</v>
      </c>
      <c r="P610" s="2"/>
      <c r="S610" s="2"/>
    </row>
    <row r="611" spans="1:19" x14ac:dyDescent="0.25">
      <c r="A611" s="41" t="s">
        <v>924</v>
      </c>
      <c r="B611" s="42" t="s">
        <v>2495</v>
      </c>
      <c r="C611" s="43" t="s">
        <v>2496</v>
      </c>
      <c r="D611" s="43" t="s">
        <v>2497</v>
      </c>
      <c r="E611" s="42" t="s">
        <v>2498</v>
      </c>
      <c r="F611" s="51">
        <v>440960</v>
      </c>
      <c r="G611" s="10"/>
      <c r="H611" s="10"/>
      <c r="I611" s="2">
        <f>IF(FIND("W",CONCATENATE($A611,"                                                                                                                         W"))&lt;20,1,0)</f>
        <v>1</v>
      </c>
      <c r="J611" s="2">
        <f>IF(FIND("P",CONCATENATE($A611,"                                                                                                     P"))&lt;20,1,0)</f>
        <v>1</v>
      </c>
      <c r="K611" s="2">
        <f>IF(FIND("O",CONCATENATE($A611,"                                                                                                               O"))&lt;20,1,0)</f>
        <v>0</v>
      </c>
      <c r="L611" s="2">
        <f>IF(I611+J611+K611&gt;0,1,0)</f>
        <v>1</v>
      </c>
      <c r="M611" s="2">
        <f>IF(J611+I611=2,1,0)</f>
        <v>1</v>
      </c>
      <c r="P611" s="2"/>
      <c r="S611" s="2"/>
    </row>
    <row r="612" spans="1:19" x14ac:dyDescent="0.25">
      <c r="A612" s="41" t="s">
        <v>1</v>
      </c>
      <c r="B612" s="42" t="s">
        <v>1062</v>
      </c>
      <c r="C612" s="43">
        <v>1843</v>
      </c>
      <c r="D612" s="43" t="s">
        <v>1063</v>
      </c>
      <c r="E612" s="42"/>
      <c r="F612" s="51">
        <v>439896</v>
      </c>
      <c r="G612" s="10"/>
      <c r="H612" s="10"/>
      <c r="I612" s="2">
        <f>IF(FIND("W",CONCATENATE($A612,"                                                                                                                         W"))&lt;20,1,0)</f>
        <v>0</v>
      </c>
      <c r="J612" s="2">
        <f>IF(FIND("P",CONCATENATE($A612,"                                                                                                     P"))&lt;20,1,0)</f>
        <v>1</v>
      </c>
      <c r="K612" s="2">
        <f>IF(FIND("O",CONCATENATE($A612,"                                                                                                               O"))&lt;20,1,0)</f>
        <v>0</v>
      </c>
      <c r="L612" s="2">
        <f>IF(I612+J612+K612&gt;0,1,0)</f>
        <v>1</v>
      </c>
      <c r="M612" s="2">
        <f>IF(J612+I612=2,1,0)</f>
        <v>0</v>
      </c>
      <c r="P612" s="2"/>
      <c r="S612" s="2"/>
    </row>
    <row r="613" spans="1:19" x14ac:dyDescent="0.25">
      <c r="A613" s="41" t="s">
        <v>924</v>
      </c>
      <c r="B613" s="42" t="s">
        <v>2499</v>
      </c>
      <c r="C613" s="43">
        <v>1832</v>
      </c>
      <c r="D613" s="43" t="s">
        <v>2500</v>
      </c>
      <c r="E613" s="42" t="s">
        <v>2501</v>
      </c>
      <c r="F613" s="51">
        <v>440961</v>
      </c>
      <c r="G613" s="10"/>
      <c r="H613" s="10"/>
      <c r="I613" s="2">
        <f>IF(FIND("W",CONCATENATE($A613,"                                                                                                                         W"))&lt;20,1,0)</f>
        <v>1</v>
      </c>
      <c r="J613" s="2">
        <f>IF(FIND("P",CONCATENATE($A613,"                                                                                                     P"))&lt;20,1,0)</f>
        <v>1</v>
      </c>
      <c r="K613" s="2">
        <f>IF(FIND("O",CONCATENATE($A613,"                                                                                                               O"))&lt;20,1,0)</f>
        <v>0</v>
      </c>
      <c r="L613" s="2">
        <f>IF(I613+J613+K613&gt;0,1,0)</f>
        <v>1</v>
      </c>
      <c r="M613" s="2">
        <f>IF(J613+I613=2,1,0)</f>
        <v>1</v>
      </c>
      <c r="P613" s="2"/>
      <c r="S613" s="2"/>
    </row>
    <row r="614" spans="1:19" x14ac:dyDescent="0.25">
      <c r="A614" s="41" t="s">
        <v>1</v>
      </c>
      <c r="B614" s="42" t="s">
        <v>1160</v>
      </c>
      <c r="C614" s="43">
        <v>1909</v>
      </c>
      <c r="D614" s="43">
        <v>1998</v>
      </c>
      <c r="E614" s="42" t="s">
        <v>1161</v>
      </c>
      <c r="F614" s="51">
        <v>439934</v>
      </c>
      <c r="G614" s="10"/>
      <c r="H614" s="10"/>
      <c r="I614" s="2">
        <f>IF(FIND("W",CONCATENATE($A614,"                                                                                                                         W"))&lt;20,1,0)</f>
        <v>0</v>
      </c>
      <c r="J614" s="2">
        <f>IF(FIND("P",CONCATENATE($A614,"                                                                                                     P"))&lt;20,1,0)</f>
        <v>1</v>
      </c>
      <c r="K614" s="2">
        <f>IF(FIND("O",CONCATENATE($A614,"                                                                                                               O"))&lt;20,1,0)</f>
        <v>0</v>
      </c>
      <c r="L614" s="2">
        <f>IF(I614+J614+K614&gt;0,1,0)</f>
        <v>1</v>
      </c>
      <c r="M614" s="2">
        <f>IF(J614+I614=2,1,0)</f>
        <v>0</v>
      </c>
      <c r="P614" s="2"/>
      <c r="S614" s="2"/>
    </row>
    <row r="615" spans="1:19" x14ac:dyDescent="0.25">
      <c r="A615" s="41" t="s">
        <v>1</v>
      </c>
      <c r="B615" s="42" t="s">
        <v>1162</v>
      </c>
      <c r="C615" s="43">
        <v>1903</v>
      </c>
      <c r="D615" s="43">
        <v>1965</v>
      </c>
      <c r="E615" s="42" t="s">
        <v>1163</v>
      </c>
      <c r="F615" s="51">
        <v>439935</v>
      </c>
      <c r="G615" s="10"/>
      <c r="H615" s="10"/>
      <c r="I615" s="2">
        <f>IF(FIND("W",CONCATENATE($A615,"                                                                                                                         W"))&lt;20,1,0)</f>
        <v>0</v>
      </c>
      <c r="J615" s="2">
        <f>IF(FIND("P",CONCATENATE($A615,"                                                                                                     P"))&lt;20,1,0)</f>
        <v>1</v>
      </c>
      <c r="K615" s="2">
        <f>IF(FIND("O",CONCATENATE($A615,"                                                                                                               O"))&lt;20,1,0)</f>
        <v>0</v>
      </c>
      <c r="L615" s="2">
        <f>IF(I615+J615+K615&gt;0,1,0)</f>
        <v>1</v>
      </c>
      <c r="M615" s="2">
        <f>IF(J615+I615=2,1,0)</f>
        <v>0</v>
      </c>
      <c r="P615" s="2"/>
      <c r="S615" s="2"/>
    </row>
    <row r="616" spans="1:19" x14ac:dyDescent="0.25">
      <c r="A616" s="41" t="s">
        <v>1</v>
      </c>
      <c r="B616" s="42" t="s">
        <v>2253</v>
      </c>
      <c r="C616" s="43">
        <v>1915</v>
      </c>
      <c r="D616" s="43">
        <v>1981</v>
      </c>
      <c r="E616" s="42" t="s">
        <v>2254</v>
      </c>
      <c r="F616" s="51">
        <v>440836</v>
      </c>
      <c r="G616" s="10"/>
      <c r="H616" s="10"/>
      <c r="I616" s="2">
        <f>IF(FIND("W",CONCATENATE($A616,"                                                                                                                         W"))&lt;20,1,0)</f>
        <v>0</v>
      </c>
      <c r="J616" s="2">
        <f>IF(FIND("P",CONCATENATE($A616,"                                                                                                     P"))&lt;20,1,0)</f>
        <v>1</v>
      </c>
      <c r="K616" s="2">
        <f>IF(FIND("O",CONCATENATE($A616,"                                                                                                               O"))&lt;20,1,0)</f>
        <v>0</v>
      </c>
      <c r="L616" s="2">
        <f>IF(I616+J616+K616&gt;0,1,0)</f>
        <v>1</v>
      </c>
      <c r="M616" s="2">
        <f>IF(J616+I616=2,1,0)</f>
        <v>0</v>
      </c>
      <c r="P616" s="2"/>
      <c r="S616" s="2"/>
    </row>
    <row r="617" spans="1:19" x14ac:dyDescent="0.25">
      <c r="A617" s="41" t="s">
        <v>1</v>
      </c>
      <c r="B617" s="42" t="s">
        <v>1140</v>
      </c>
      <c r="C617" s="43" t="s">
        <v>1141</v>
      </c>
      <c r="D617" s="45" t="s">
        <v>1142</v>
      </c>
      <c r="E617" s="42" t="s">
        <v>1143</v>
      </c>
      <c r="F617" s="51">
        <v>439928</v>
      </c>
      <c r="G617" s="10"/>
      <c r="H617" s="10"/>
      <c r="I617" s="2">
        <f>IF(FIND("W",CONCATENATE($A617,"                                                                                                                         W"))&lt;20,1,0)</f>
        <v>0</v>
      </c>
      <c r="J617" s="2">
        <f>IF(FIND("P",CONCATENATE($A617,"                                                                                                     P"))&lt;20,1,0)</f>
        <v>1</v>
      </c>
      <c r="K617" s="2">
        <f>IF(FIND("O",CONCATENATE($A617,"                                                                                                               O"))&lt;20,1,0)</f>
        <v>0</v>
      </c>
      <c r="L617" s="2">
        <f>IF(I617+J617+K617&gt;0,1,0)</f>
        <v>1</v>
      </c>
      <c r="M617" s="2">
        <f>IF(J617+I617=2,1,0)</f>
        <v>0</v>
      </c>
      <c r="P617" s="2"/>
      <c r="S617" s="2"/>
    </row>
    <row r="618" spans="1:19" x14ac:dyDescent="0.25">
      <c r="A618" s="41" t="s">
        <v>813</v>
      </c>
      <c r="B618" s="42" t="s">
        <v>1139</v>
      </c>
      <c r="C618" s="43"/>
      <c r="D618" s="43"/>
      <c r="E618" s="42"/>
      <c r="F618" s="51">
        <v>439927</v>
      </c>
      <c r="G618" s="10"/>
      <c r="H618" s="10"/>
      <c r="I618" s="2">
        <f>IF(FIND("W",CONCATENATE($A618,"                                                                                                                         W"))&lt;20,1,0)</f>
        <v>0</v>
      </c>
      <c r="J618" s="2">
        <f>IF(FIND("P",CONCATENATE($A618,"                                                                                                     P"))&lt;20,1,0)</f>
        <v>0</v>
      </c>
      <c r="K618" s="2">
        <f>IF(FIND("O",CONCATENATE($A618,"                                                                                                               O"))&lt;20,1,0)</f>
        <v>0</v>
      </c>
      <c r="L618" s="2">
        <f>IF(I618+J618+K618&gt;0,1,0)</f>
        <v>0</v>
      </c>
      <c r="M618" s="2">
        <f>IF(J618+I618=2,1,0)</f>
        <v>0</v>
      </c>
      <c r="P618" s="2"/>
      <c r="S618" s="2"/>
    </row>
    <row r="619" spans="1:19" x14ac:dyDescent="0.25">
      <c r="A619" s="41" t="s">
        <v>1</v>
      </c>
      <c r="B619" s="42" t="s">
        <v>1144</v>
      </c>
      <c r="C619" s="43" t="s">
        <v>1145</v>
      </c>
      <c r="D619" s="45" t="s">
        <v>1146</v>
      </c>
      <c r="E619" s="42" t="s">
        <v>1147</v>
      </c>
      <c r="F619" s="51">
        <v>439929</v>
      </c>
      <c r="G619" s="10"/>
      <c r="H619" s="10"/>
      <c r="I619" s="2">
        <f>IF(FIND("W",CONCATENATE($A619,"                                                                                                                         W"))&lt;20,1,0)</f>
        <v>0</v>
      </c>
      <c r="J619" s="2">
        <f>IF(FIND("P",CONCATENATE($A619,"                                                                                                     P"))&lt;20,1,0)</f>
        <v>1</v>
      </c>
      <c r="K619" s="2">
        <f>IF(FIND("O",CONCATENATE($A619,"                                                                                                               O"))&lt;20,1,0)</f>
        <v>0</v>
      </c>
      <c r="L619" s="2">
        <f>IF(I619+J619+K619&gt;0,1,0)</f>
        <v>1</v>
      </c>
      <c r="M619" s="2">
        <f>IF(J619+I619=2,1,0)</f>
        <v>0</v>
      </c>
      <c r="P619" s="2"/>
      <c r="S619" s="2"/>
    </row>
    <row r="620" spans="1:19" ht="15.75" x14ac:dyDescent="0.25">
      <c r="A620" s="33" t="s">
        <v>0</v>
      </c>
      <c r="B620" s="34" t="s">
        <v>47</v>
      </c>
      <c r="C620" s="35" t="s">
        <v>11</v>
      </c>
      <c r="D620" s="35" t="s">
        <v>12</v>
      </c>
      <c r="E620" s="35" t="s">
        <v>13</v>
      </c>
      <c r="F620" s="29"/>
      <c r="G620" s="29"/>
      <c r="H620" s="29"/>
      <c r="P620" s="2"/>
      <c r="S620" s="2"/>
    </row>
    <row r="621" spans="1:19" ht="15.75" x14ac:dyDescent="0.25">
      <c r="A621" s="33" t="s">
        <v>0</v>
      </c>
      <c r="B621" s="34" t="s">
        <v>48</v>
      </c>
      <c r="C621" s="35" t="s">
        <v>11</v>
      </c>
      <c r="D621" s="35" t="s">
        <v>12</v>
      </c>
      <c r="E621" s="35" t="s">
        <v>13</v>
      </c>
      <c r="F621" s="29"/>
      <c r="G621" s="29"/>
      <c r="H621" s="29"/>
      <c r="P621" s="2"/>
      <c r="S621" s="2"/>
    </row>
    <row r="622" spans="1:19" x14ac:dyDescent="0.25">
      <c r="A622" s="41" t="s">
        <v>1</v>
      </c>
      <c r="B622" s="42" t="s">
        <v>1954</v>
      </c>
      <c r="C622" s="43">
        <v>1885</v>
      </c>
      <c r="D622" s="43">
        <v>1941</v>
      </c>
      <c r="E622" s="42" t="s">
        <v>1955</v>
      </c>
      <c r="F622" s="51">
        <v>440541</v>
      </c>
      <c r="G622" s="10"/>
      <c r="H622" s="10"/>
      <c r="I622" s="2">
        <f>IF(FIND("W",CONCATENATE($A622,"                                                                                                                         W"))&lt;20,1,0)</f>
        <v>0</v>
      </c>
      <c r="J622" s="2">
        <f>IF(FIND("P",CONCATENATE($A622,"                                                                                                     P"))&lt;20,1,0)</f>
        <v>1</v>
      </c>
      <c r="K622" s="2">
        <f>IF(FIND("O",CONCATENATE($A622,"                                                                                                               O"))&lt;20,1,0)</f>
        <v>0</v>
      </c>
      <c r="L622" s="2">
        <f>IF(I622+J622+K622&gt;0,1,0)</f>
        <v>1</v>
      </c>
      <c r="M622" s="2">
        <f>IF(J622+I622=2,1,0)</f>
        <v>0</v>
      </c>
      <c r="P622" s="2"/>
      <c r="S622" s="2"/>
    </row>
    <row r="623" spans="1:19" x14ac:dyDescent="0.25">
      <c r="A623" s="41" t="s">
        <v>1</v>
      </c>
      <c r="B623" s="42" t="s">
        <v>1964</v>
      </c>
      <c r="C623" s="43" t="s">
        <v>1965</v>
      </c>
      <c r="D623" s="43" t="s">
        <v>1966</v>
      </c>
      <c r="E623" s="42" t="s">
        <v>1967</v>
      </c>
      <c r="F623" s="51">
        <v>440544</v>
      </c>
      <c r="G623" s="10"/>
      <c r="H623" s="10"/>
      <c r="I623" s="2">
        <f>IF(FIND("W",CONCATENATE($A623,"                                                                                                                         W"))&lt;20,1,0)</f>
        <v>0</v>
      </c>
      <c r="J623" s="2">
        <f>IF(FIND("P",CONCATENATE($A623,"                                                                                                     P"))&lt;20,1,0)</f>
        <v>1</v>
      </c>
      <c r="K623" s="2">
        <f>IF(FIND("O",CONCATENATE($A623,"                                                                                                               O"))&lt;20,1,0)</f>
        <v>0</v>
      </c>
      <c r="L623" s="2">
        <f>IF(I623+J623+K623&gt;0,1,0)</f>
        <v>1</v>
      </c>
      <c r="M623" s="2">
        <f>IF(J623+I623=2,1,0)</f>
        <v>0</v>
      </c>
      <c r="P623" s="2"/>
      <c r="S623" s="2"/>
    </row>
    <row r="624" spans="1:19" x14ac:dyDescent="0.25">
      <c r="A624" s="41" t="s">
        <v>1</v>
      </c>
      <c r="B624" s="42" t="s">
        <v>2370</v>
      </c>
      <c r="C624" s="43">
        <v>1872</v>
      </c>
      <c r="D624" s="43">
        <v>1963</v>
      </c>
      <c r="E624" s="42"/>
      <c r="F624" s="51">
        <v>440902</v>
      </c>
      <c r="G624" s="10"/>
      <c r="H624" s="10"/>
      <c r="I624" s="2">
        <f>IF(FIND("W",CONCATENATE($A624,"                                                                                                                         W"))&lt;20,1,0)</f>
        <v>0</v>
      </c>
      <c r="J624" s="2">
        <f>IF(FIND("P",CONCATENATE($A624,"                                                                                                     P"))&lt;20,1,0)</f>
        <v>1</v>
      </c>
      <c r="K624" s="2">
        <f>IF(FIND("O",CONCATENATE($A624,"                                                                                                               O"))&lt;20,1,0)</f>
        <v>0</v>
      </c>
      <c r="L624" s="2">
        <f>IF(I624+J624+K624&gt;0,1,0)</f>
        <v>1</v>
      </c>
      <c r="M624" s="2">
        <f>IF(J624+I624=2,1,0)</f>
        <v>0</v>
      </c>
      <c r="P624" s="2"/>
      <c r="S624" s="2"/>
    </row>
    <row r="625" spans="1:19" x14ac:dyDescent="0.25">
      <c r="A625" s="41" t="s">
        <v>1</v>
      </c>
      <c r="B625" s="42" t="s">
        <v>1960</v>
      </c>
      <c r="C625" s="43" t="s">
        <v>1961</v>
      </c>
      <c r="D625" s="43" t="s">
        <v>1962</v>
      </c>
      <c r="E625" s="42" t="s">
        <v>1963</v>
      </c>
      <c r="F625" s="51">
        <v>440543</v>
      </c>
      <c r="G625" s="10"/>
      <c r="H625" s="10"/>
      <c r="I625" s="2">
        <f>IF(FIND("W",CONCATENATE($A625,"                                                                                                                         W"))&lt;20,1,0)</f>
        <v>0</v>
      </c>
      <c r="J625" s="2">
        <f>IF(FIND("P",CONCATENATE($A625,"                                                                                                     P"))&lt;20,1,0)</f>
        <v>1</v>
      </c>
      <c r="K625" s="2">
        <f>IF(FIND("O",CONCATENATE($A625,"                                                                                                               O"))&lt;20,1,0)</f>
        <v>0</v>
      </c>
      <c r="L625" s="2">
        <f>IF(I625+J625+K625&gt;0,1,0)</f>
        <v>1</v>
      </c>
      <c r="M625" s="2">
        <f>IF(J625+I625=2,1,0)</f>
        <v>0</v>
      </c>
      <c r="P625" s="2"/>
      <c r="S625" s="2"/>
    </row>
    <row r="626" spans="1:19" x14ac:dyDescent="0.25">
      <c r="A626" s="41" t="s">
        <v>1</v>
      </c>
      <c r="B626" s="42" t="s">
        <v>1968</v>
      </c>
      <c r="C626" s="43">
        <v>1892</v>
      </c>
      <c r="D626" s="43">
        <v>1971</v>
      </c>
      <c r="E626" s="42" t="s">
        <v>1959</v>
      </c>
      <c r="F626" s="51">
        <v>440545</v>
      </c>
      <c r="G626" s="10"/>
      <c r="H626" s="10"/>
      <c r="I626" s="2">
        <f>IF(FIND("W",CONCATENATE($A626,"                                                                                                                         W"))&lt;20,1,0)</f>
        <v>0</v>
      </c>
      <c r="J626" s="2">
        <f>IF(FIND("P",CONCATENATE($A626,"                                                                                                     P"))&lt;20,1,0)</f>
        <v>1</v>
      </c>
      <c r="K626" s="2">
        <f>IF(FIND("O",CONCATENATE($A626,"                                                                                                               O"))&lt;20,1,0)</f>
        <v>0</v>
      </c>
      <c r="L626" s="2">
        <f>IF(I626+J626+K626&gt;0,1,0)</f>
        <v>1</v>
      </c>
      <c r="M626" s="2">
        <f>IF(J626+I626=2,1,0)</f>
        <v>0</v>
      </c>
      <c r="P626" s="2"/>
      <c r="S626" s="2"/>
    </row>
    <row r="627" spans="1:19" x14ac:dyDescent="0.25">
      <c r="A627" s="41" t="s">
        <v>924</v>
      </c>
      <c r="B627" s="42" t="s">
        <v>2371</v>
      </c>
      <c r="C627" s="43" t="s">
        <v>2372</v>
      </c>
      <c r="D627" s="43" t="s">
        <v>2373</v>
      </c>
      <c r="E627" s="42" t="s">
        <v>2374</v>
      </c>
      <c r="F627" s="51">
        <v>440903</v>
      </c>
      <c r="G627" s="10"/>
      <c r="H627" s="10"/>
      <c r="I627" s="2">
        <f>IF(FIND("W",CONCATENATE($A627,"                                                                                                                         W"))&lt;20,1,0)</f>
        <v>1</v>
      </c>
      <c r="J627" s="2">
        <f>IF(FIND("P",CONCATENATE($A627,"                                                                                                     P"))&lt;20,1,0)</f>
        <v>1</v>
      </c>
      <c r="K627" s="2">
        <f>IF(FIND("O",CONCATENATE($A627,"                                                                                                               O"))&lt;20,1,0)</f>
        <v>0</v>
      </c>
      <c r="L627" s="2">
        <f>IF(I627+J627+K627&gt;0,1,0)</f>
        <v>1</v>
      </c>
      <c r="M627" s="2">
        <f>IF(J627+I627=2,1,0)</f>
        <v>1</v>
      </c>
      <c r="P627" s="2"/>
      <c r="S627" s="2"/>
    </row>
    <row r="628" spans="1:19" ht="30" x14ac:dyDescent="0.25">
      <c r="A628" s="41" t="s">
        <v>924</v>
      </c>
      <c r="B628" s="42" t="s">
        <v>2375</v>
      </c>
      <c r="C628" s="43" t="s">
        <v>2376</v>
      </c>
      <c r="D628" s="43" t="s">
        <v>2377</v>
      </c>
      <c r="E628" s="42" t="s">
        <v>2378</v>
      </c>
      <c r="F628" s="51">
        <v>440906</v>
      </c>
      <c r="G628" s="10"/>
      <c r="H628" s="10"/>
      <c r="I628" s="2">
        <f>IF(FIND("W",CONCATENATE($A628,"                                                                                                                         W"))&lt;20,1,0)</f>
        <v>1</v>
      </c>
      <c r="J628" s="2">
        <f>IF(FIND("P",CONCATENATE($A628,"                                                                                                     P"))&lt;20,1,0)</f>
        <v>1</v>
      </c>
      <c r="K628" s="2">
        <f>IF(FIND("O",CONCATENATE($A628,"                                                                                                               O"))&lt;20,1,0)</f>
        <v>0</v>
      </c>
      <c r="L628" s="2">
        <f>IF(I628+J628+K628&gt;0,1,0)</f>
        <v>1</v>
      </c>
      <c r="M628" s="2">
        <f>IF(J628+I628=2,1,0)</f>
        <v>1</v>
      </c>
      <c r="P628" s="2"/>
      <c r="S628" s="2"/>
    </row>
    <row r="629" spans="1:19" x14ac:dyDescent="0.25">
      <c r="A629" s="41" t="s">
        <v>1</v>
      </c>
      <c r="B629" s="42" t="s">
        <v>1956</v>
      </c>
      <c r="C629" s="43" t="s">
        <v>1957</v>
      </c>
      <c r="D629" s="45" t="s">
        <v>1958</v>
      </c>
      <c r="E629" s="42" t="s">
        <v>1959</v>
      </c>
      <c r="F629" s="51">
        <v>440542</v>
      </c>
      <c r="G629" s="10"/>
      <c r="H629" s="10"/>
      <c r="I629" s="2">
        <f>IF(FIND("W",CONCATENATE($A629,"                                                                                                                         W"))&lt;20,1,0)</f>
        <v>0</v>
      </c>
      <c r="J629" s="2">
        <f>IF(FIND("P",CONCATENATE($A629,"                                                                                                     P"))&lt;20,1,0)</f>
        <v>1</v>
      </c>
      <c r="K629" s="2">
        <f>IF(FIND("O",CONCATENATE($A629,"                                                                                                               O"))&lt;20,1,0)</f>
        <v>0</v>
      </c>
      <c r="L629" s="2">
        <f>IF(I629+J629+K629&gt;0,1,0)</f>
        <v>1</v>
      </c>
      <c r="M629" s="2">
        <f>IF(J629+I629=2,1,0)</f>
        <v>0</v>
      </c>
      <c r="P629" s="2"/>
      <c r="S629" s="2"/>
    </row>
    <row r="630" spans="1:19" x14ac:dyDescent="0.25">
      <c r="A630" s="41" t="s">
        <v>1</v>
      </c>
      <c r="B630" s="42" t="s">
        <v>1952</v>
      </c>
      <c r="C630" s="43">
        <v>1890</v>
      </c>
      <c r="D630" s="43">
        <v>1966</v>
      </c>
      <c r="E630" s="42" t="s">
        <v>1953</v>
      </c>
      <c r="F630" s="51">
        <v>440540</v>
      </c>
      <c r="G630" s="10"/>
      <c r="H630" s="10"/>
      <c r="I630" s="2">
        <f>IF(FIND("W",CONCATENATE($A630,"                                                                                                                         W"))&lt;20,1,0)</f>
        <v>0</v>
      </c>
      <c r="J630" s="2">
        <f>IF(FIND("P",CONCATENATE($A630,"                                                                                                     P"))&lt;20,1,0)</f>
        <v>1</v>
      </c>
      <c r="K630" s="2">
        <f>IF(FIND("O",CONCATENATE($A630,"                                                                                                               O"))&lt;20,1,0)</f>
        <v>0</v>
      </c>
      <c r="L630" s="2">
        <f>IF(I630+J630+K630&gt;0,1,0)</f>
        <v>1</v>
      </c>
      <c r="M630" s="2">
        <f>IF(J630+I630=2,1,0)</f>
        <v>0</v>
      </c>
      <c r="P630" s="2"/>
      <c r="S630" s="2"/>
    </row>
    <row r="631" spans="1:19" x14ac:dyDescent="0.25">
      <c r="A631" s="41" t="s">
        <v>1</v>
      </c>
      <c r="B631" s="42" t="s">
        <v>1947</v>
      </c>
      <c r="C631" s="43" t="s">
        <v>1948</v>
      </c>
      <c r="D631" s="43" t="s">
        <v>1949</v>
      </c>
      <c r="E631" s="42"/>
      <c r="F631" s="51">
        <v>440537</v>
      </c>
      <c r="G631" s="10"/>
      <c r="H631" s="10"/>
      <c r="I631" s="2">
        <f>IF(FIND("W",CONCATENATE($A631,"                                                                                                                         W"))&lt;20,1,0)</f>
        <v>0</v>
      </c>
      <c r="J631" s="2">
        <f>IF(FIND("P",CONCATENATE($A631,"                                                                                                     P"))&lt;20,1,0)</f>
        <v>1</v>
      </c>
      <c r="K631" s="2">
        <f>IF(FIND("O",CONCATENATE($A631,"                                                                                                               O"))&lt;20,1,0)</f>
        <v>0</v>
      </c>
      <c r="L631" s="2">
        <f>IF(I631+J631+K631&gt;0,1,0)</f>
        <v>1</v>
      </c>
      <c r="M631" s="2">
        <f>IF(J631+I631=2,1,0)</f>
        <v>0</v>
      </c>
      <c r="P631" s="2"/>
      <c r="S631" s="2"/>
    </row>
    <row r="632" spans="1:19" x14ac:dyDescent="0.25">
      <c r="A632" s="41" t="s">
        <v>924</v>
      </c>
      <c r="B632" s="42" t="s">
        <v>1404</v>
      </c>
      <c r="C632" s="43">
        <v>1848</v>
      </c>
      <c r="D632" s="43">
        <v>1931</v>
      </c>
      <c r="E632" s="42"/>
      <c r="F632" s="51">
        <v>440051</v>
      </c>
      <c r="G632" s="10"/>
      <c r="H632" s="10"/>
      <c r="I632" s="2">
        <f>IF(FIND("W",CONCATENATE($A632,"                                                                                                                         W"))&lt;20,1,0)</f>
        <v>1</v>
      </c>
      <c r="J632" s="2">
        <f>IF(FIND("P",CONCATENATE($A632,"                                                                                                     P"))&lt;20,1,0)</f>
        <v>1</v>
      </c>
      <c r="K632" s="2">
        <f>IF(FIND("O",CONCATENATE($A632,"                                                                                                               O"))&lt;20,1,0)</f>
        <v>0</v>
      </c>
      <c r="L632" s="2">
        <f>IF(I632+J632+K632&gt;0,1,0)</f>
        <v>1</v>
      </c>
      <c r="M632" s="2">
        <f>IF(J632+I632=2,1,0)</f>
        <v>1</v>
      </c>
      <c r="P632" s="2"/>
      <c r="S632" s="2"/>
    </row>
    <row r="633" spans="1:19" x14ac:dyDescent="0.25">
      <c r="A633" s="41" t="s">
        <v>1</v>
      </c>
      <c r="B633" s="42" t="s">
        <v>2429</v>
      </c>
      <c r="C633" s="43">
        <v>1884</v>
      </c>
      <c r="D633" s="43">
        <v>1974</v>
      </c>
      <c r="E633" s="42" t="s">
        <v>2430</v>
      </c>
      <c r="F633" s="51">
        <v>440927</v>
      </c>
      <c r="G633" s="10"/>
      <c r="H633" s="10"/>
      <c r="I633" s="2">
        <f>IF(FIND("W",CONCATENATE($A633,"                                                                                                                         W"))&lt;20,1,0)</f>
        <v>0</v>
      </c>
      <c r="J633" s="2">
        <f>IF(FIND("P",CONCATENATE($A633,"                                                                                                     P"))&lt;20,1,0)</f>
        <v>1</v>
      </c>
      <c r="K633" s="2">
        <f>IF(FIND("O",CONCATENATE($A633,"                                                                                                               O"))&lt;20,1,0)</f>
        <v>0</v>
      </c>
      <c r="L633" s="2">
        <f>IF(I633+J633+K633&gt;0,1,0)</f>
        <v>1</v>
      </c>
      <c r="M633" s="2">
        <f>IF(J633+I633=2,1,0)</f>
        <v>0</v>
      </c>
      <c r="P633" s="2"/>
      <c r="S633" s="2"/>
    </row>
    <row r="634" spans="1:19" x14ac:dyDescent="0.25">
      <c r="A634" s="41" t="s">
        <v>924</v>
      </c>
      <c r="B634" s="42" t="s">
        <v>2431</v>
      </c>
      <c r="C634" s="43" t="s">
        <v>2588</v>
      </c>
      <c r="D634" s="45" t="s">
        <v>2589</v>
      </c>
      <c r="E634" s="42" t="s">
        <v>2432</v>
      </c>
      <c r="F634" s="51">
        <v>440928</v>
      </c>
      <c r="G634" s="10"/>
      <c r="H634" s="10"/>
      <c r="I634" s="2">
        <f>IF(FIND("W",CONCATENATE($A634,"                                                                                                                         W"))&lt;20,1,0)</f>
        <v>1</v>
      </c>
      <c r="J634" s="2">
        <f>IF(FIND("P",CONCATENATE($A634,"                                                                                                     P"))&lt;20,1,0)</f>
        <v>1</v>
      </c>
      <c r="K634" s="2">
        <f>IF(FIND("O",CONCATENATE($A634,"                                                                                                               O"))&lt;20,1,0)</f>
        <v>0</v>
      </c>
      <c r="L634" s="2">
        <f>IF(I634+J634+K634&gt;0,1,0)</f>
        <v>1</v>
      </c>
      <c r="M634" s="2">
        <f>IF(J634+I634=2,1,0)</f>
        <v>1</v>
      </c>
      <c r="P634" s="2"/>
      <c r="S634" s="2"/>
    </row>
    <row r="635" spans="1:19" x14ac:dyDescent="0.25">
      <c r="A635" s="41" t="s">
        <v>924</v>
      </c>
      <c r="B635" s="42" t="s">
        <v>2433</v>
      </c>
      <c r="C635" s="43">
        <v>1883</v>
      </c>
      <c r="D635" s="43">
        <v>1909</v>
      </c>
      <c r="E635" s="42" t="s">
        <v>2592</v>
      </c>
      <c r="F635" s="51">
        <v>440929</v>
      </c>
      <c r="G635" s="10"/>
      <c r="H635" s="10"/>
      <c r="I635" s="2">
        <f>IF(FIND("W",CONCATENATE($A635,"                                                                                                                         W"))&lt;20,1,0)</f>
        <v>1</v>
      </c>
      <c r="J635" s="2">
        <f>IF(FIND("P",CONCATENATE($A635,"                                                                                                     P"))&lt;20,1,0)</f>
        <v>1</v>
      </c>
      <c r="K635" s="2">
        <f>IF(FIND("O",CONCATENATE($A635,"                                                                                                               O"))&lt;20,1,0)</f>
        <v>0</v>
      </c>
      <c r="L635" s="2">
        <f>IF(I635+J635+K635&gt;0,1,0)</f>
        <v>1</v>
      </c>
      <c r="M635" s="2">
        <f>IF(J635+I635=2,1,0)</f>
        <v>1</v>
      </c>
      <c r="P635" s="2"/>
      <c r="S635" s="2"/>
    </row>
    <row r="636" spans="1:19" x14ac:dyDescent="0.25">
      <c r="A636" s="41" t="s">
        <v>924</v>
      </c>
      <c r="B636" s="42" t="s">
        <v>2350</v>
      </c>
      <c r="C636" s="43">
        <v>1855</v>
      </c>
      <c r="D636" s="43">
        <v>1926</v>
      </c>
      <c r="E636" s="42"/>
      <c r="F636" s="51">
        <v>440893</v>
      </c>
      <c r="G636" s="10"/>
      <c r="H636" s="10"/>
      <c r="I636" s="2">
        <f>IF(FIND("W",CONCATENATE($A636,"                                                                                                                         W"))&lt;20,1,0)</f>
        <v>1</v>
      </c>
      <c r="J636" s="2">
        <f>IF(FIND("P",CONCATENATE($A636,"                                                                                                     P"))&lt;20,1,0)</f>
        <v>1</v>
      </c>
      <c r="K636" s="2">
        <f>IF(FIND("O",CONCATENATE($A636,"                                                                                                               O"))&lt;20,1,0)</f>
        <v>0</v>
      </c>
      <c r="L636" s="2">
        <f>IF(I636+J636+K636&gt;0,1,0)</f>
        <v>1</v>
      </c>
      <c r="M636" s="2">
        <f>IF(J636+I636=2,1,0)</f>
        <v>1</v>
      </c>
      <c r="P636" s="2"/>
      <c r="S636" s="2"/>
    </row>
    <row r="637" spans="1:19" x14ac:dyDescent="0.25">
      <c r="A637" s="41" t="s">
        <v>924</v>
      </c>
      <c r="B637" s="42" t="s">
        <v>2485</v>
      </c>
      <c r="C637" s="43" t="s">
        <v>2486</v>
      </c>
      <c r="D637" s="43" t="s">
        <v>2487</v>
      </c>
      <c r="E637" s="42" t="s">
        <v>2488</v>
      </c>
      <c r="F637" s="51">
        <v>440956</v>
      </c>
      <c r="G637" s="10"/>
      <c r="H637" s="10"/>
      <c r="I637" s="2">
        <f>IF(FIND("W",CONCATENATE($A637,"                                                                                                                         W"))&lt;20,1,0)</f>
        <v>1</v>
      </c>
      <c r="J637" s="2">
        <f>IF(FIND("P",CONCATENATE($A637,"                                                                                                     P"))&lt;20,1,0)</f>
        <v>1</v>
      </c>
      <c r="K637" s="2">
        <f>IF(FIND("O",CONCATENATE($A637,"                                                                                                               O"))&lt;20,1,0)</f>
        <v>0</v>
      </c>
      <c r="L637" s="2">
        <f>IF(I637+J637+K637&gt;0,1,0)</f>
        <v>1</v>
      </c>
      <c r="M637" s="2">
        <f>IF(J637+I637=2,1,0)</f>
        <v>1</v>
      </c>
      <c r="P637" s="2"/>
      <c r="S637" s="2"/>
    </row>
    <row r="638" spans="1:19" x14ac:dyDescent="0.25">
      <c r="A638" s="41" t="s">
        <v>924</v>
      </c>
      <c r="B638" s="42" t="s">
        <v>2481</v>
      </c>
      <c r="C638" s="43" t="s">
        <v>2482</v>
      </c>
      <c r="D638" s="43" t="s">
        <v>2483</v>
      </c>
      <c r="E638" s="42" t="s">
        <v>2484</v>
      </c>
      <c r="F638" s="51">
        <v>440955</v>
      </c>
      <c r="G638" s="10"/>
      <c r="H638" s="10"/>
      <c r="I638" s="2">
        <f>IF(FIND("W",CONCATENATE($A638,"                                                                                                                         W"))&lt;20,1,0)</f>
        <v>1</v>
      </c>
      <c r="J638" s="2">
        <f>IF(FIND("P",CONCATENATE($A638,"                                                                                                     P"))&lt;20,1,0)</f>
        <v>1</v>
      </c>
      <c r="K638" s="2">
        <f>IF(FIND("O",CONCATENATE($A638,"                                                                                                               O"))&lt;20,1,0)</f>
        <v>0</v>
      </c>
      <c r="L638" s="2">
        <f>IF(I638+J638+K638&gt;0,1,0)</f>
        <v>1</v>
      </c>
      <c r="M638" s="2">
        <f>IF(J638+I638=2,1,0)</f>
        <v>1</v>
      </c>
      <c r="P638" s="2"/>
      <c r="S638" s="2"/>
    </row>
    <row r="639" spans="1:19" x14ac:dyDescent="0.25">
      <c r="A639" s="41" t="s">
        <v>924</v>
      </c>
      <c r="B639" s="42" t="s">
        <v>2474</v>
      </c>
      <c r="C639" s="43" t="s">
        <v>2475</v>
      </c>
      <c r="D639" s="43" t="s">
        <v>2476</v>
      </c>
      <c r="E639" s="42" t="s">
        <v>2477</v>
      </c>
      <c r="F639" s="51">
        <v>440952</v>
      </c>
      <c r="G639" s="10"/>
      <c r="H639" s="10"/>
      <c r="I639" s="2">
        <f>IF(FIND("W",CONCATENATE($A639,"                                                                                                                         W"))&lt;20,1,0)</f>
        <v>1</v>
      </c>
      <c r="J639" s="2">
        <f>IF(FIND("P",CONCATENATE($A639,"                                                                                                     P"))&lt;20,1,0)</f>
        <v>1</v>
      </c>
      <c r="K639" s="2">
        <f>IF(FIND("O",CONCATENATE($A639,"                                                                                                               O"))&lt;20,1,0)</f>
        <v>0</v>
      </c>
      <c r="L639" s="2">
        <f>IF(I639+J639+K639&gt;0,1,0)</f>
        <v>1</v>
      </c>
      <c r="M639" s="2">
        <f>IF(J639+I639=2,1,0)</f>
        <v>1</v>
      </c>
      <c r="P639" s="2"/>
      <c r="S639" s="2"/>
    </row>
    <row r="640" spans="1:19" x14ac:dyDescent="0.25">
      <c r="A640" s="41" t="s">
        <v>924</v>
      </c>
      <c r="B640" s="42" t="s">
        <v>2478</v>
      </c>
      <c r="C640" s="43" t="s">
        <v>2479</v>
      </c>
      <c r="D640" s="43">
        <v>1901</v>
      </c>
      <c r="E640" s="42" t="s">
        <v>2480</v>
      </c>
      <c r="F640" s="51">
        <v>440954</v>
      </c>
      <c r="G640" s="10"/>
      <c r="H640" s="10"/>
      <c r="I640" s="2">
        <f>IF(FIND("W",CONCATENATE($A640,"                                                                                                                         W"))&lt;20,1,0)</f>
        <v>1</v>
      </c>
      <c r="J640" s="2">
        <f>IF(FIND("P",CONCATENATE($A640,"                                                                                                     P"))&lt;20,1,0)</f>
        <v>1</v>
      </c>
      <c r="K640" s="2">
        <f>IF(FIND("O",CONCATENATE($A640,"                                                                                                               O"))&lt;20,1,0)</f>
        <v>0</v>
      </c>
      <c r="L640" s="2">
        <f>IF(I640+J640+K640&gt;0,1,0)</f>
        <v>1</v>
      </c>
      <c r="M640" s="2">
        <f>IF(J640+I640=2,1,0)</f>
        <v>1</v>
      </c>
      <c r="P640" s="2"/>
      <c r="S640" s="2"/>
    </row>
    <row r="641" spans="1:19" x14ac:dyDescent="0.25">
      <c r="A641" s="41" t="s">
        <v>1</v>
      </c>
      <c r="B641" s="42" t="s">
        <v>1673</v>
      </c>
      <c r="C641" s="45" t="s">
        <v>1674</v>
      </c>
      <c r="D641" s="43" t="s">
        <v>1675</v>
      </c>
      <c r="E641" s="42"/>
      <c r="F641" s="51">
        <v>440330</v>
      </c>
      <c r="G641" s="10"/>
      <c r="H641" s="10"/>
      <c r="I641" s="2">
        <f>IF(FIND("W",CONCATENATE($A641,"                                                                                                                         W"))&lt;20,1,0)</f>
        <v>0</v>
      </c>
      <c r="J641" s="2">
        <f>IF(FIND("P",CONCATENATE($A641,"                                                                                                     P"))&lt;20,1,0)</f>
        <v>1</v>
      </c>
      <c r="K641" s="2">
        <f>IF(FIND("O",CONCATENATE($A641,"                                                                                                               O"))&lt;20,1,0)</f>
        <v>0</v>
      </c>
      <c r="L641" s="2">
        <f>IF(I641+J641+K641&gt;0,1,0)</f>
        <v>1</v>
      </c>
      <c r="M641" s="2">
        <f>IF(J641+I641=2,1,0)</f>
        <v>0</v>
      </c>
      <c r="P641" s="2"/>
      <c r="S641" s="2"/>
    </row>
    <row r="642" spans="1:19" x14ac:dyDescent="0.25">
      <c r="A642" s="41" t="s">
        <v>1</v>
      </c>
      <c r="B642" s="42" t="s">
        <v>2120</v>
      </c>
      <c r="C642" s="43">
        <v>1881</v>
      </c>
      <c r="D642" s="43">
        <v>1949</v>
      </c>
      <c r="E642" s="23" t="s">
        <v>2121</v>
      </c>
      <c r="F642" s="51">
        <v>448016</v>
      </c>
      <c r="G642" s="10"/>
      <c r="H642" s="10"/>
      <c r="I642" s="2">
        <f>IF(FIND("W",CONCATENATE($A642,"                                                                                                                         W"))&lt;20,1,0)</f>
        <v>0</v>
      </c>
      <c r="J642" s="2">
        <f>IF(FIND("P",CONCATENATE($A642,"                                                                                                     P"))&lt;20,1,0)</f>
        <v>1</v>
      </c>
      <c r="K642" s="2">
        <f>IF(FIND("O",CONCATENATE($A642,"                                                                                                               O"))&lt;20,1,0)</f>
        <v>0</v>
      </c>
      <c r="L642" s="2">
        <f>IF(I642+J642+K642&gt;0,1,0)</f>
        <v>1</v>
      </c>
      <c r="M642" s="2">
        <f>IF(J642+I642=2,1,0)</f>
        <v>0</v>
      </c>
      <c r="P642" s="2"/>
      <c r="S642" s="2"/>
    </row>
    <row r="643" spans="1:19" x14ac:dyDescent="0.25">
      <c r="A643" s="41" t="s">
        <v>1</v>
      </c>
      <c r="B643" s="42" t="s">
        <v>2122</v>
      </c>
      <c r="C643" s="43">
        <v>1871</v>
      </c>
      <c r="D643" s="43">
        <v>1953</v>
      </c>
      <c r="E643" s="23" t="s">
        <v>2123</v>
      </c>
      <c r="F643" s="51">
        <v>448017</v>
      </c>
      <c r="G643" s="10"/>
      <c r="H643" s="10"/>
      <c r="I643" s="2">
        <f>IF(FIND("W",CONCATENATE($A643,"                                                                                                                         W"))&lt;20,1,0)</f>
        <v>0</v>
      </c>
      <c r="J643" s="2">
        <f>IF(FIND("P",CONCATENATE($A643,"                                                                                                     P"))&lt;20,1,0)</f>
        <v>1</v>
      </c>
      <c r="K643" s="2">
        <f>IF(FIND("O",CONCATENATE($A643,"                                                                                                               O"))&lt;20,1,0)</f>
        <v>0</v>
      </c>
      <c r="L643" s="2">
        <f>IF(I643+J643+K643&gt;0,1,0)</f>
        <v>1</v>
      </c>
      <c r="M643" s="2">
        <f>IF(J643+I643=2,1,0)</f>
        <v>0</v>
      </c>
      <c r="P643" s="2"/>
      <c r="S643" s="2"/>
    </row>
    <row r="644" spans="1:19" x14ac:dyDescent="0.25">
      <c r="A644" s="41" t="s">
        <v>1</v>
      </c>
      <c r="B644" s="42" t="s">
        <v>2505</v>
      </c>
      <c r="C644" s="43"/>
      <c r="D644" s="43">
        <v>1943</v>
      </c>
      <c r="E644" s="42" t="s">
        <v>2506</v>
      </c>
      <c r="F644" s="51">
        <v>440964</v>
      </c>
      <c r="G644" s="10"/>
      <c r="H644" s="10"/>
      <c r="I644" s="2">
        <f>IF(FIND("W",CONCATENATE($A644,"                                                                                                                         W"))&lt;20,1,0)</f>
        <v>0</v>
      </c>
      <c r="J644" s="2">
        <f>IF(FIND("P",CONCATENATE($A644,"                                                                                                     P"))&lt;20,1,0)</f>
        <v>1</v>
      </c>
      <c r="K644" s="2">
        <f>IF(FIND("O",CONCATENATE($A644,"                                                                                                               O"))&lt;20,1,0)</f>
        <v>0</v>
      </c>
      <c r="L644" s="2">
        <f>IF(I644+J644+K644&gt;0,1,0)</f>
        <v>1</v>
      </c>
      <c r="M644" s="2">
        <f>IF(J644+I644=2,1,0)</f>
        <v>0</v>
      </c>
      <c r="P644" s="2"/>
      <c r="S644" s="2"/>
    </row>
    <row r="645" spans="1:19" x14ac:dyDescent="0.25">
      <c r="A645" s="41" t="s">
        <v>1</v>
      </c>
      <c r="B645" s="42" t="s">
        <v>2507</v>
      </c>
      <c r="C645" s="43">
        <v>1890</v>
      </c>
      <c r="D645" s="43">
        <v>1891</v>
      </c>
      <c r="E645" s="42" t="s">
        <v>2508</v>
      </c>
      <c r="F645" s="51">
        <v>440965</v>
      </c>
      <c r="G645" s="10"/>
      <c r="H645" s="10"/>
      <c r="I645" s="2">
        <f>IF(FIND("W",CONCATENATE($A645,"                                                                                                                         W"))&lt;20,1,0)</f>
        <v>0</v>
      </c>
      <c r="J645" s="2">
        <f>IF(FIND("P",CONCATENATE($A645,"                                                                                                     P"))&lt;20,1,0)</f>
        <v>1</v>
      </c>
      <c r="K645" s="2">
        <f>IF(FIND("O",CONCATENATE($A645,"                                                                                                               O"))&lt;20,1,0)</f>
        <v>0</v>
      </c>
      <c r="L645" s="2">
        <f>IF(I645+J645+K645&gt;0,1,0)</f>
        <v>1</v>
      </c>
      <c r="M645" s="2">
        <f>IF(J645+I645=2,1,0)</f>
        <v>0</v>
      </c>
      <c r="P645" s="2"/>
      <c r="S645" s="2"/>
    </row>
    <row r="646" spans="1:19" x14ac:dyDescent="0.25">
      <c r="A646" s="41" t="s">
        <v>1</v>
      </c>
      <c r="B646" s="42" t="s">
        <v>2052</v>
      </c>
      <c r="C646" s="43" t="s">
        <v>2053</v>
      </c>
      <c r="D646" s="43" t="s">
        <v>2054</v>
      </c>
      <c r="E646" s="42" t="s">
        <v>2055</v>
      </c>
      <c r="F646" s="51">
        <v>440665</v>
      </c>
      <c r="G646" s="10"/>
      <c r="H646" s="10"/>
      <c r="I646" s="2">
        <f>IF(FIND("W",CONCATENATE($A646,"                                                                                                                         W"))&lt;20,1,0)</f>
        <v>0</v>
      </c>
      <c r="J646" s="2">
        <f>IF(FIND("P",CONCATENATE($A646,"                                                                                                     P"))&lt;20,1,0)</f>
        <v>1</v>
      </c>
      <c r="K646" s="2">
        <f>IF(FIND("O",CONCATENATE($A646,"                                                                                                               O"))&lt;20,1,0)</f>
        <v>0</v>
      </c>
      <c r="L646" s="2">
        <f>IF(I646+J646+K646&gt;0,1,0)</f>
        <v>1</v>
      </c>
      <c r="M646" s="2">
        <f>IF(J646+I646=2,1,0)</f>
        <v>0</v>
      </c>
      <c r="P646" s="2"/>
      <c r="S646" s="2"/>
    </row>
    <row r="647" spans="1:19" x14ac:dyDescent="0.25">
      <c r="A647" s="41" t="s">
        <v>924</v>
      </c>
      <c r="B647" s="42" t="s">
        <v>2048</v>
      </c>
      <c r="C647" s="43">
        <v>1835</v>
      </c>
      <c r="D647" s="43">
        <v>1902</v>
      </c>
      <c r="E647" s="42" t="s">
        <v>2049</v>
      </c>
      <c r="F647" s="43">
        <v>440663</v>
      </c>
      <c r="G647" s="10"/>
      <c r="H647" s="10"/>
      <c r="I647" s="2">
        <f>IF(FIND("W",CONCATENATE($A647,"                                                                                                                         W"))&lt;20,1,0)</f>
        <v>1</v>
      </c>
      <c r="J647" s="2">
        <f>IF(FIND("P",CONCATENATE($A647,"                                                                                                     P"))&lt;20,1,0)</f>
        <v>1</v>
      </c>
      <c r="K647" s="2">
        <f>IF(FIND("O",CONCATENATE($A647,"                                                                                                               O"))&lt;20,1,0)</f>
        <v>0</v>
      </c>
      <c r="L647" s="2">
        <f>IF(I647+J647+K647&gt;0,1,0)</f>
        <v>1</v>
      </c>
      <c r="M647" s="2">
        <f>IF(J647+I647=2,1,0)</f>
        <v>1</v>
      </c>
      <c r="P647" s="2"/>
      <c r="S647" s="2"/>
    </row>
    <row r="648" spans="1:19" x14ac:dyDescent="0.25">
      <c r="A648" s="41" t="s">
        <v>924</v>
      </c>
      <c r="B648" s="42" t="s">
        <v>2050</v>
      </c>
      <c r="C648" s="43" t="s">
        <v>2624</v>
      </c>
      <c r="D648" s="44" t="s">
        <v>2625</v>
      </c>
      <c r="E648" s="42" t="s">
        <v>2051</v>
      </c>
      <c r="F648" s="51">
        <v>440664</v>
      </c>
      <c r="G648" s="10"/>
      <c r="H648" s="10"/>
      <c r="I648" s="2">
        <f>IF(FIND("W",CONCATENATE($A648,"                                                                                                                         W"))&lt;20,1,0)</f>
        <v>1</v>
      </c>
      <c r="J648" s="2">
        <f>IF(FIND("P",CONCATENATE($A648,"                                                                                                     P"))&lt;20,1,0)</f>
        <v>1</v>
      </c>
      <c r="K648" s="2">
        <f>IF(FIND("O",CONCATENATE($A648,"                                                                                                               O"))&lt;20,1,0)</f>
        <v>0</v>
      </c>
      <c r="L648" s="2">
        <f>IF(I648+J648+K648&gt;0,1,0)</f>
        <v>1</v>
      </c>
      <c r="M648" s="2">
        <f>IF(J648+I648=2,1,0)</f>
        <v>1</v>
      </c>
      <c r="P648" s="2"/>
      <c r="S648" s="2"/>
    </row>
    <row r="649" spans="1:19" x14ac:dyDescent="0.25">
      <c r="A649" s="41" t="s">
        <v>924</v>
      </c>
      <c r="B649" s="42" t="s">
        <v>2201</v>
      </c>
      <c r="C649" s="43" t="s">
        <v>2202</v>
      </c>
      <c r="D649" s="43" t="s">
        <v>2203</v>
      </c>
      <c r="E649" s="42"/>
      <c r="F649" s="51">
        <v>440816</v>
      </c>
      <c r="G649" s="10"/>
      <c r="H649" s="10"/>
      <c r="I649" s="2">
        <f>IF(FIND("W",CONCATENATE($A649,"                                                                                                                         W"))&lt;20,1,0)</f>
        <v>1</v>
      </c>
      <c r="J649" s="2">
        <f>IF(FIND("P",CONCATENATE($A649,"                                                                                                     P"))&lt;20,1,0)</f>
        <v>1</v>
      </c>
      <c r="K649" s="2">
        <f>IF(FIND("O",CONCATENATE($A649,"                                                                                                               O"))&lt;20,1,0)</f>
        <v>0</v>
      </c>
      <c r="L649" s="2">
        <f>IF(I649+J649+K649&gt;0,1,0)</f>
        <v>1</v>
      </c>
      <c r="M649" s="2">
        <f>IF(J649+I649=2,1,0)</f>
        <v>1</v>
      </c>
      <c r="P649" s="2"/>
      <c r="S649" s="2"/>
    </row>
    <row r="650" spans="1:19" x14ac:dyDescent="0.25">
      <c r="A650" s="41" t="s">
        <v>1</v>
      </c>
      <c r="B650" s="42" t="s">
        <v>1988</v>
      </c>
      <c r="C650" s="43">
        <v>1870</v>
      </c>
      <c r="D650" s="43">
        <v>1961</v>
      </c>
      <c r="E650" s="42" t="s">
        <v>1989</v>
      </c>
      <c r="F650" s="51">
        <v>440557</v>
      </c>
      <c r="G650" s="10"/>
      <c r="H650" s="10"/>
      <c r="I650" s="2">
        <f>IF(FIND("W",CONCATENATE($A650,"                                                                                                                         W"))&lt;20,1,0)</f>
        <v>0</v>
      </c>
      <c r="J650" s="2">
        <f>IF(FIND("P",CONCATENATE($A650,"                                                                                                     P"))&lt;20,1,0)</f>
        <v>1</v>
      </c>
      <c r="K650" s="2">
        <f>IF(FIND("O",CONCATENATE($A650,"                                                                                                               O"))&lt;20,1,0)</f>
        <v>0</v>
      </c>
      <c r="L650" s="2">
        <f>IF(I650+J650+K650&gt;0,1,0)</f>
        <v>1</v>
      </c>
      <c r="M650" s="2">
        <f>IF(J650+I650=2,1,0)</f>
        <v>0</v>
      </c>
      <c r="P650" s="2"/>
      <c r="S650" s="2"/>
    </row>
    <row r="651" spans="1:19" x14ac:dyDescent="0.25">
      <c r="A651" s="41" t="s">
        <v>1</v>
      </c>
      <c r="B651" s="42" t="s">
        <v>2259</v>
      </c>
      <c r="C651" s="43">
        <v>1872</v>
      </c>
      <c r="D651" s="43">
        <v>1958</v>
      </c>
      <c r="E651" s="42" t="s">
        <v>2260</v>
      </c>
      <c r="F651" s="51">
        <v>440839</v>
      </c>
      <c r="G651" s="10"/>
      <c r="H651" s="10"/>
      <c r="I651" s="2">
        <f>IF(FIND("W",CONCATENATE($A651,"                                                                                                                         W"))&lt;20,1,0)</f>
        <v>0</v>
      </c>
      <c r="J651" s="2">
        <f>IF(FIND("P",CONCATENATE($A651,"                                                                                                     P"))&lt;20,1,0)</f>
        <v>1</v>
      </c>
      <c r="K651" s="2">
        <f>IF(FIND("O",CONCATENATE($A651,"                                                                                                               O"))&lt;20,1,0)</f>
        <v>0</v>
      </c>
      <c r="L651" s="2">
        <f>IF(I651+J651+K651&gt;0,1,0)</f>
        <v>1</v>
      </c>
      <c r="M651" s="2">
        <f>IF(J651+I651=2,1,0)</f>
        <v>0</v>
      </c>
      <c r="P651" s="2"/>
      <c r="S651" s="2"/>
    </row>
    <row r="652" spans="1:19" x14ac:dyDescent="0.25">
      <c r="A652" s="41" t="s">
        <v>1</v>
      </c>
      <c r="B652" s="42" t="s">
        <v>2261</v>
      </c>
      <c r="C652" s="43"/>
      <c r="D652" s="43" t="s">
        <v>2262</v>
      </c>
      <c r="E652" s="42" t="s">
        <v>2263</v>
      </c>
      <c r="F652" s="51">
        <v>440840</v>
      </c>
      <c r="G652" s="10"/>
      <c r="H652" s="10"/>
      <c r="I652" s="2">
        <f>IF(FIND("W",CONCATENATE($A652,"                                                                                                                         W"))&lt;20,1,0)</f>
        <v>0</v>
      </c>
      <c r="J652" s="2">
        <f>IF(FIND("P",CONCATENATE($A652,"                                                                                                     P"))&lt;20,1,0)</f>
        <v>1</v>
      </c>
      <c r="K652" s="2">
        <f>IF(FIND("O",CONCATENATE($A652,"                                                                                                               O"))&lt;20,1,0)</f>
        <v>0</v>
      </c>
      <c r="L652" s="2">
        <f>IF(I652+J652+K652&gt;0,1,0)</f>
        <v>1</v>
      </c>
      <c r="M652" s="2">
        <f>IF(J652+I652=2,1,0)</f>
        <v>0</v>
      </c>
      <c r="P652" s="2"/>
      <c r="S652" s="2"/>
    </row>
    <row r="653" spans="1:19" x14ac:dyDescent="0.25">
      <c r="A653" s="41" t="s">
        <v>1</v>
      </c>
      <c r="B653" s="42" t="s">
        <v>1986</v>
      </c>
      <c r="C653" s="43">
        <v>1871</v>
      </c>
      <c r="D653" s="43">
        <v>1943</v>
      </c>
      <c r="E653" s="42" t="s">
        <v>1987</v>
      </c>
      <c r="F653" s="51">
        <v>440556</v>
      </c>
      <c r="G653" s="10"/>
      <c r="H653" s="10"/>
      <c r="I653" s="2">
        <f>IF(FIND("W",CONCATENATE($A653,"                                                                                                                         W"))&lt;20,1,0)</f>
        <v>0</v>
      </c>
      <c r="J653" s="2">
        <f>IF(FIND("P",CONCATENATE($A653,"                                                                                                     P"))&lt;20,1,0)</f>
        <v>1</v>
      </c>
      <c r="K653" s="2">
        <f>IF(FIND("O",CONCATENATE($A653,"                                                                                                               O"))&lt;20,1,0)</f>
        <v>0</v>
      </c>
      <c r="L653" s="2">
        <f>IF(I653+J653+K653&gt;0,1,0)</f>
        <v>1</v>
      </c>
      <c r="M653" s="2">
        <f>IF(J653+I653=2,1,0)</f>
        <v>0</v>
      </c>
      <c r="P653" s="2"/>
      <c r="S653" s="2"/>
    </row>
    <row r="654" spans="1:19" x14ac:dyDescent="0.25">
      <c r="A654" s="41" t="s">
        <v>1</v>
      </c>
      <c r="B654" s="42" t="s">
        <v>2603</v>
      </c>
      <c r="C654" s="43">
        <v>1876</v>
      </c>
      <c r="D654" s="43">
        <v>1896</v>
      </c>
      <c r="E654" s="42" t="s">
        <v>813</v>
      </c>
      <c r="F654" s="51">
        <v>440921</v>
      </c>
      <c r="G654" s="10"/>
      <c r="H654" s="10"/>
      <c r="I654" s="2">
        <f>IF(FIND("W",CONCATENATE($A654,"                                                                                                                         W"))&lt;20,1,0)</f>
        <v>0</v>
      </c>
      <c r="J654" s="2">
        <f>IF(FIND("P",CONCATENATE($A654,"                                                                                                     P"))&lt;20,1,0)</f>
        <v>1</v>
      </c>
      <c r="K654" s="2">
        <f>IF(FIND("O",CONCATENATE($A654,"                                                                                                               O"))&lt;20,1,0)</f>
        <v>0</v>
      </c>
      <c r="L654" s="2">
        <f>IF(I654+J654+K654&gt;0,1,0)</f>
        <v>1</v>
      </c>
      <c r="M654" s="2">
        <f>IF(J654+I654=2,1,0)</f>
        <v>0</v>
      </c>
      <c r="P654" s="2"/>
      <c r="S654" s="2"/>
    </row>
    <row r="655" spans="1:19" x14ac:dyDescent="0.25">
      <c r="A655" s="36" t="s">
        <v>6</v>
      </c>
      <c r="B655" s="37" t="s">
        <v>252</v>
      </c>
      <c r="C655" s="36" t="s">
        <v>833</v>
      </c>
      <c r="D655" s="36" t="s">
        <v>823</v>
      </c>
      <c r="E655" s="37" t="s">
        <v>28</v>
      </c>
      <c r="F655" s="13"/>
      <c r="G655" s="10"/>
      <c r="H655" s="10"/>
      <c r="I655" s="2">
        <f>IF(FIND("W",CONCATENATE($A655,"                                                                                                                         W"))&lt;20,1,0)</f>
        <v>1</v>
      </c>
      <c r="J655" s="2">
        <f>IF(FIND("P",CONCATENATE($A655,"                                                                                                     P"))&lt;20,1,0)</f>
        <v>0</v>
      </c>
      <c r="K655" s="2">
        <f>IF(FIND("O",CONCATENATE($A655,"                                                                                                               O"))&lt;20,1,0)</f>
        <v>0</v>
      </c>
      <c r="L655" s="2">
        <f>IF(I655+J655+K655&gt;0,1,0)</f>
        <v>1</v>
      </c>
      <c r="M655" s="2">
        <f>IF(J655+I655=2,1,0)</f>
        <v>0</v>
      </c>
      <c r="P655" s="2"/>
      <c r="S655" s="2"/>
    </row>
    <row r="656" spans="1:19" x14ac:dyDescent="0.25">
      <c r="A656" s="41" t="s">
        <v>924</v>
      </c>
      <c r="B656" s="42" t="s">
        <v>2179</v>
      </c>
      <c r="C656" s="43" t="s">
        <v>2180</v>
      </c>
      <c r="D656" s="43" t="s">
        <v>2181</v>
      </c>
      <c r="E656" s="42" t="s">
        <v>813</v>
      </c>
      <c r="F656" s="51">
        <v>440773</v>
      </c>
      <c r="G656" s="10"/>
      <c r="H656" s="10"/>
      <c r="I656" s="2">
        <f>IF(FIND("W",CONCATENATE($A656,"                                                                                                                         W"))&lt;20,1,0)</f>
        <v>1</v>
      </c>
      <c r="J656" s="2">
        <f>IF(FIND("P",CONCATENATE($A656,"                                                                                                     P"))&lt;20,1,0)</f>
        <v>1</v>
      </c>
      <c r="K656" s="2">
        <f>IF(FIND("O",CONCATENATE($A656,"                                                                                                               O"))&lt;20,1,0)</f>
        <v>0</v>
      </c>
      <c r="L656" s="2">
        <f>IF(I656+J656+K656&gt;0,1,0)</f>
        <v>1</v>
      </c>
      <c r="M656" s="2">
        <f>IF(J656+I656=2,1,0)</f>
        <v>1</v>
      </c>
      <c r="P656" s="2"/>
      <c r="S656" s="2"/>
    </row>
    <row r="657" spans="1:19" x14ac:dyDescent="0.25">
      <c r="A657" s="36" t="s">
        <v>6</v>
      </c>
      <c r="B657" s="37" t="s">
        <v>259</v>
      </c>
      <c r="C657" s="36" t="s">
        <v>835</v>
      </c>
      <c r="D657" s="36" t="s">
        <v>836</v>
      </c>
      <c r="E657" s="37" t="s">
        <v>28</v>
      </c>
      <c r="F657" s="13"/>
      <c r="G657" s="10"/>
      <c r="H657" s="10"/>
      <c r="I657" s="2">
        <f>IF(FIND("W",CONCATENATE($A657,"                                                                                                                         W"))&lt;20,1,0)</f>
        <v>1</v>
      </c>
      <c r="J657" s="2">
        <f>IF(FIND("P",CONCATENATE($A657,"                                                                                                     P"))&lt;20,1,0)</f>
        <v>0</v>
      </c>
      <c r="K657" s="2">
        <f>IF(FIND("O",CONCATENATE($A657,"                                                                                                               O"))&lt;20,1,0)</f>
        <v>0</v>
      </c>
      <c r="L657" s="2">
        <f>IF(I657+J657+K657&gt;0,1,0)</f>
        <v>1</v>
      </c>
      <c r="M657" s="2">
        <f>IF(J657+I657=2,1,0)</f>
        <v>0</v>
      </c>
      <c r="P657" s="2"/>
      <c r="S657" s="2"/>
    </row>
    <row r="658" spans="1:19" x14ac:dyDescent="0.25">
      <c r="A658" s="36" t="s">
        <v>6</v>
      </c>
      <c r="B658" s="37" t="s">
        <v>263</v>
      </c>
      <c r="C658" s="36" t="s">
        <v>837</v>
      </c>
      <c r="D658" s="36" t="s">
        <v>838</v>
      </c>
      <c r="E658" s="37" t="s">
        <v>28</v>
      </c>
      <c r="F658" s="13"/>
      <c r="G658" s="10"/>
      <c r="H658" s="10"/>
      <c r="I658" s="2">
        <f>IF(FIND("W",CONCATENATE($A658,"                                                                                                                         W"))&lt;20,1,0)</f>
        <v>1</v>
      </c>
      <c r="J658" s="2">
        <f>IF(FIND("P",CONCATENATE($A658,"                                                                                                     P"))&lt;20,1,0)</f>
        <v>0</v>
      </c>
      <c r="K658" s="2">
        <f>IF(FIND("O",CONCATENATE($A658,"                                                                                                               O"))&lt;20,1,0)</f>
        <v>0</v>
      </c>
      <c r="L658" s="2">
        <f>IF(I658+J658+K658&gt;0,1,0)</f>
        <v>1</v>
      </c>
      <c r="M658" s="2">
        <f>IF(J658+I658=2,1,0)</f>
        <v>0</v>
      </c>
      <c r="P658" s="2"/>
      <c r="S658" s="2"/>
    </row>
    <row r="659" spans="1:19" x14ac:dyDescent="0.25">
      <c r="A659" s="41" t="s">
        <v>1</v>
      </c>
      <c r="B659" s="42" t="s">
        <v>958</v>
      </c>
      <c r="C659" s="43">
        <v>1864</v>
      </c>
      <c r="D659" s="43">
        <v>1943</v>
      </c>
      <c r="E659" s="42" t="s">
        <v>959</v>
      </c>
      <c r="F659" s="51">
        <v>439848</v>
      </c>
      <c r="G659" s="10"/>
      <c r="H659" s="10"/>
      <c r="I659" s="2">
        <f>IF(FIND("W",CONCATENATE($A659,"                                                                                                                         W"))&lt;20,1,0)</f>
        <v>0</v>
      </c>
      <c r="J659" s="2">
        <f>IF(FIND("P",CONCATENATE($A659,"                                                                                                     P"))&lt;20,1,0)</f>
        <v>1</v>
      </c>
      <c r="K659" s="2">
        <f>IF(FIND("O",CONCATENATE($A659,"                                                                                                               O"))&lt;20,1,0)</f>
        <v>0</v>
      </c>
      <c r="L659" s="2">
        <f>IF(I659+J659+K659&gt;0,1,0)</f>
        <v>1</v>
      </c>
      <c r="M659" s="2">
        <f>IF(J659+I659=2,1,0)</f>
        <v>0</v>
      </c>
      <c r="P659" s="2"/>
      <c r="S659" s="2"/>
    </row>
    <row r="660" spans="1:19" x14ac:dyDescent="0.25">
      <c r="A660" s="41" t="s">
        <v>1</v>
      </c>
      <c r="B660" s="42" t="s">
        <v>960</v>
      </c>
      <c r="C660" s="43">
        <v>1855</v>
      </c>
      <c r="D660" s="43">
        <v>1943</v>
      </c>
      <c r="E660" s="42" t="s">
        <v>961</v>
      </c>
      <c r="F660" s="51">
        <v>439849</v>
      </c>
      <c r="G660" s="10"/>
      <c r="H660" s="10"/>
      <c r="I660" s="2">
        <f>IF(FIND("W",CONCATENATE($A660,"                                                                                                                         W"))&lt;20,1,0)</f>
        <v>0</v>
      </c>
      <c r="J660" s="2">
        <f>IF(FIND("P",CONCATENATE($A660,"                                                                                                     P"))&lt;20,1,0)</f>
        <v>1</v>
      </c>
      <c r="K660" s="2">
        <f>IF(FIND("O",CONCATENATE($A660,"                                                                                                               O"))&lt;20,1,0)</f>
        <v>0</v>
      </c>
      <c r="L660" s="2">
        <f>IF(I660+J660+K660&gt;0,1,0)</f>
        <v>1</v>
      </c>
      <c r="M660" s="2">
        <f>IF(J660+I660=2,1,0)</f>
        <v>0</v>
      </c>
      <c r="P660" s="2"/>
      <c r="S660" s="2"/>
    </row>
    <row r="661" spans="1:19" x14ac:dyDescent="0.25">
      <c r="A661" s="41" t="s">
        <v>1</v>
      </c>
      <c r="B661" s="42" t="s">
        <v>956</v>
      </c>
      <c r="C661" s="43">
        <v>1891</v>
      </c>
      <c r="D661" s="43">
        <v>1972</v>
      </c>
      <c r="E661" s="42" t="s">
        <v>957</v>
      </c>
      <c r="F661" s="51">
        <v>439847</v>
      </c>
      <c r="G661" s="10"/>
      <c r="H661" s="10"/>
      <c r="I661" s="2">
        <f>IF(FIND("W",CONCATENATE($A661,"                                                                                                                         W"))&lt;20,1,0)</f>
        <v>0</v>
      </c>
      <c r="J661" s="2">
        <f>IF(FIND("P",CONCATENATE($A661,"                                                                                                     P"))&lt;20,1,0)</f>
        <v>1</v>
      </c>
      <c r="K661" s="2">
        <f>IF(FIND("O",CONCATENATE($A661,"                                                                                                               O"))&lt;20,1,0)</f>
        <v>0</v>
      </c>
      <c r="L661" s="2">
        <f>IF(I661+J661+K661&gt;0,1,0)</f>
        <v>1</v>
      </c>
      <c r="M661" s="2">
        <f>IF(J661+I661=2,1,0)</f>
        <v>0</v>
      </c>
      <c r="P661" s="2"/>
      <c r="S661" s="2"/>
    </row>
    <row r="662" spans="1:19" ht="30" x14ac:dyDescent="0.25">
      <c r="A662" s="41" t="s">
        <v>924</v>
      </c>
      <c r="B662" s="42" t="s">
        <v>2604</v>
      </c>
      <c r="C662" s="43">
        <v>1830</v>
      </c>
      <c r="D662" s="43">
        <v>1925</v>
      </c>
      <c r="E662" s="42" t="s">
        <v>2605</v>
      </c>
      <c r="F662" s="51">
        <v>440495</v>
      </c>
      <c r="G662" s="10"/>
      <c r="H662" s="10"/>
      <c r="I662" s="2">
        <f>IF(FIND("W",CONCATENATE($A662,"                                                                                                                         W"))&lt;20,1,0)</f>
        <v>1</v>
      </c>
      <c r="J662" s="2">
        <f>IF(FIND("P",CONCATENATE($A662,"                                                                                                     P"))&lt;20,1,0)</f>
        <v>1</v>
      </c>
      <c r="K662" s="2">
        <f>IF(FIND("O",CONCATENATE($A662,"                                                                                                               O"))&lt;20,1,0)</f>
        <v>0</v>
      </c>
      <c r="L662" s="2">
        <f>IF(I662+J662+K662&gt;0,1,0)</f>
        <v>1</v>
      </c>
      <c r="M662" s="2">
        <f>IF(J662+I662=2,1,0)</f>
        <v>1</v>
      </c>
      <c r="P662" s="2"/>
      <c r="S662" s="2"/>
    </row>
    <row r="663" spans="1:19" ht="15.75" x14ac:dyDescent="0.25">
      <c r="A663" s="33" t="s">
        <v>0</v>
      </c>
      <c r="B663" s="34" t="s">
        <v>49</v>
      </c>
      <c r="C663" s="35" t="s">
        <v>11</v>
      </c>
      <c r="D663" s="35" t="s">
        <v>12</v>
      </c>
      <c r="E663" s="35" t="s">
        <v>13</v>
      </c>
      <c r="F663" s="29"/>
      <c r="G663" s="29"/>
      <c r="H663" s="29"/>
      <c r="P663" s="2"/>
      <c r="S663" s="2"/>
    </row>
    <row r="664" spans="1:19" x14ac:dyDescent="0.25">
      <c r="A664" s="36" t="s">
        <v>6</v>
      </c>
      <c r="B664" s="37" t="s">
        <v>466</v>
      </c>
      <c r="C664" s="36" t="s">
        <v>852</v>
      </c>
      <c r="D664" s="36" t="s">
        <v>816</v>
      </c>
      <c r="E664" s="37" t="s">
        <v>28</v>
      </c>
      <c r="F664" s="13"/>
      <c r="G664" s="10"/>
      <c r="H664" s="10"/>
      <c r="I664" s="2">
        <f>IF(FIND("W",CONCATENATE($A664,"                                                                                                                         W"))&lt;20,1,0)</f>
        <v>1</v>
      </c>
      <c r="J664" s="2">
        <f>IF(FIND("P",CONCATENATE($A664,"                                                                                                     P"))&lt;20,1,0)</f>
        <v>0</v>
      </c>
      <c r="K664" s="2">
        <f>IF(FIND("O",CONCATENATE($A664,"                                                                                                               O"))&lt;20,1,0)</f>
        <v>0</v>
      </c>
      <c r="L664" s="2">
        <f>IF(I664+J664+K664&gt;0,1,0)</f>
        <v>1</v>
      </c>
      <c r="M664" s="2">
        <f>IF(J664+I664=2,1,0)</f>
        <v>0</v>
      </c>
      <c r="P664" s="2"/>
      <c r="S664" s="2"/>
    </row>
    <row r="665" spans="1:19" x14ac:dyDescent="0.25">
      <c r="A665" s="41" t="s">
        <v>924</v>
      </c>
      <c r="B665" s="42" t="s">
        <v>2410</v>
      </c>
      <c r="C665" s="43" t="s">
        <v>2411</v>
      </c>
      <c r="D665" s="43" t="s">
        <v>2412</v>
      </c>
      <c r="E665" s="42" t="s">
        <v>2413</v>
      </c>
      <c r="F665" s="51">
        <v>440918</v>
      </c>
      <c r="G665" s="10"/>
      <c r="H665" s="10"/>
      <c r="I665" s="2">
        <f>IF(FIND("W",CONCATENATE($A665,"                                                                                                                         W"))&lt;20,1,0)</f>
        <v>1</v>
      </c>
      <c r="J665" s="2">
        <f>IF(FIND("P",CONCATENATE($A665,"                                                                                                     P"))&lt;20,1,0)</f>
        <v>1</v>
      </c>
      <c r="K665" s="2">
        <f>IF(FIND("O",CONCATENATE($A665,"                                                                                                               O"))&lt;20,1,0)</f>
        <v>0</v>
      </c>
      <c r="L665" s="2">
        <f>IF(I665+J665+K665&gt;0,1,0)</f>
        <v>1</v>
      </c>
      <c r="M665" s="2">
        <f>IF(J665+I665=2,1,0)</f>
        <v>1</v>
      </c>
      <c r="P665" s="2"/>
      <c r="S665" s="2"/>
    </row>
    <row r="666" spans="1:19" x14ac:dyDescent="0.25">
      <c r="A666" s="41" t="s">
        <v>1</v>
      </c>
      <c r="B666" s="42" t="s">
        <v>2238</v>
      </c>
      <c r="C666" s="43">
        <v>1899</v>
      </c>
      <c r="D666" s="43">
        <v>1964</v>
      </c>
      <c r="E666" s="42" t="s">
        <v>2239</v>
      </c>
      <c r="F666" s="51">
        <v>440829</v>
      </c>
      <c r="G666" s="10"/>
      <c r="H666" s="10"/>
      <c r="I666" s="2">
        <f>IF(FIND("W",CONCATENATE($A666,"                                                                                                                         W"))&lt;20,1,0)</f>
        <v>0</v>
      </c>
      <c r="J666" s="2">
        <f>IF(FIND("P",CONCATENATE($A666,"                                                                                                     P"))&lt;20,1,0)</f>
        <v>1</v>
      </c>
      <c r="K666" s="2">
        <f>IF(FIND("O",CONCATENATE($A666,"                                                                                                               O"))&lt;20,1,0)</f>
        <v>0</v>
      </c>
      <c r="L666" s="2">
        <f>IF(I666+J666+K666&gt;0,1,0)</f>
        <v>1</v>
      </c>
      <c r="M666" s="2">
        <f>IF(J666+I666=2,1,0)</f>
        <v>0</v>
      </c>
      <c r="P666" s="2"/>
      <c r="S666" s="2"/>
    </row>
    <row r="667" spans="1:19" x14ac:dyDescent="0.25">
      <c r="A667" s="41" t="s">
        <v>1</v>
      </c>
      <c r="B667" s="42" t="s">
        <v>1176</v>
      </c>
      <c r="C667" s="43">
        <v>1900</v>
      </c>
      <c r="D667" s="43">
        <v>1970</v>
      </c>
      <c r="E667" s="42" t="s">
        <v>1177</v>
      </c>
      <c r="F667" s="51">
        <v>439942</v>
      </c>
      <c r="G667" s="10"/>
      <c r="H667" s="10"/>
      <c r="I667" s="2">
        <f>IF(FIND("W",CONCATENATE($A667,"                                                                                                                         W"))&lt;20,1,0)</f>
        <v>0</v>
      </c>
      <c r="J667" s="2">
        <f>IF(FIND("P",CONCATENATE($A667,"                                                                                                     P"))&lt;20,1,0)</f>
        <v>1</v>
      </c>
      <c r="K667" s="2">
        <f>IF(FIND("O",CONCATENATE($A667,"                                                                                                               O"))&lt;20,1,0)</f>
        <v>0</v>
      </c>
      <c r="L667" s="2">
        <f>IF(I667+J667+K667&gt;0,1,0)</f>
        <v>1</v>
      </c>
      <c r="M667" s="2">
        <f>IF(J667+I667=2,1,0)</f>
        <v>0</v>
      </c>
      <c r="P667" s="2"/>
      <c r="S667" s="2"/>
    </row>
    <row r="668" spans="1:19" x14ac:dyDescent="0.25">
      <c r="A668" s="41" t="s">
        <v>1</v>
      </c>
      <c r="B668" s="42" t="s">
        <v>1649</v>
      </c>
      <c r="C668" s="43" t="s">
        <v>1650</v>
      </c>
      <c r="D668" s="43" t="s">
        <v>1651</v>
      </c>
      <c r="E668" s="42" t="s">
        <v>1652</v>
      </c>
      <c r="F668" s="51">
        <v>440318</v>
      </c>
      <c r="G668" s="10"/>
      <c r="H668" s="10"/>
      <c r="I668" s="2">
        <f>IF(FIND("W",CONCATENATE($A668,"                                                                                                                         W"))&lt;20,1,0)</f>
        <v>0</v>
      </c>
      <c r="J668" s="2">
        <f>IF(FIND("P",CONCATENATE($A668,"                                                                                                     P"))&lt;20,1,0)</f>
        <v>1</v>
      </c>
      <c r="K668" s="2">
        <f>IF(FIND("O",CONCATENATE($A668,"                                                                                                               O"))&lt;20,1,0)</f>
        <v>0</v>
      </c>
      <c r="L668" s="2">
        <f>IF(I668+J668+K668&gt;0,1,0)</f>
        <v>1</v>
      </c>
      <c r="M668" s="2">
        <f>IF(J668+I668=2,1,0)</f>
        <v>0</v>
      </c>
      <c r="P668" s="2"/>
      <c r="S668" s="2"/>
    </row>
    <row r="669" spans="1:19" x14ac:dyDescent="0.25">
      <c r="A669" s="41" t="s">
        <v>1</v>
      </c>
      <c r="B669" s="42" t="s">
        <v>1653</v>
      </c>
      <c r="C669" s="43" t="s">
        <v>1654</v>
      </c>
      <c r="D669" s="45" t="s">
        <v>1655</v>
      </c>
      <c r="E669" s="42" t="s">
        <v>1656</v>
      </c>
      <c r="F669" s="51">
        <v>440319</v>
      </c>
      <c r="G669" s="10"/>
      <c r="H669" s="10"/>
      <c r="I669" s="2">
        <f>IF(FIND("W",CONCATENATE($A669,"                                                                                                                         W"))&lt;20,1,0)</f>
        <v>0</v>
      </c>
      <c r="J669" s="2">
        <f>IF(FIND("P",CONCATENATE($A669,"                                                                                                     P"))&lt;20,1,0)</f>
        <v>1</v>
      </c>
      <c r="K669" s="2">
        <f>IF(FIND("O",CONCATENATE($A669,"                                                                                                               O"))&lt;20,1,0)</f>
        <v>0</v>
      </c>
      <c r="L669" s="2">
        <f>IF(I669+J669+K669&gt;0,1,0)</f>
        <v>1</v>
      </c>
      <c r="M669" s="2">
        <f>IF(J669+I669=2,1,0)</f>
        <v>0</v>
      </c>
      <c r="P669" s="2"/>
      <c r="S669" s="2"/>
    </row>
    <row r="670" spans="1:19" x14ac:dyDescent="0.25">
      <c r="A670" s="36" t="s">
        <v>6</v>
      </c>
      <c r="B670" s="37" t="s">
        <v>474</v>
      </c>
      <c r="C670" s="36" t="s">
        <v>871</v>
      </c>
      <c r="D670" s="36" t="s">
        <v>90</v>
      </c>
      <c r="E670" s="37" t="s">
        <v>28</v>
      </c>
      <c r="F670" s="13"/>
      <c r="G670" s="10"/>
      <c r="H670" s="10"/>
      <c r="I670" s="2">
        <f>IF(FIND("W",CONCATENATE($A670,"                                                                                                                         W"))&lt;20,1,0)</f>
        <v>1</v>
      </c>
      <c r="J670" s="2">
        <f>IF(FIND("P",CONCATENATE($A670,"                                                                                                     P"))&lt;20,1,0)</f>
        <v>0</v>
      </c>
      <c r="K670" s="2">
        <f>IF(FIND("O",CONCATENATE($A670,"                                                                                                               O"))&lt;20,1,0)</f>
        <v>0</v>
      </c>
      <c r="L670" s="2">
        <f>IF(I670+J670+K670&gt;0,1,0)</f>
        <v>1</v>
      </c>
      <c r="M670" s="2">
        <f>IF(J670+I670=2,1,0)</f>
        <v>0</v>
      </c>
      <c r="P670" s="2"/>
      <c r="S670" s="2"/>
    </row>
    <row r="671" spans="1:19" x14ac:dyDescent="0.25">
      <c r="A671" s="41" t="s">
        <v>1</v>
      </c>
      <c r="B671" s="42" t="s">
        <v>2240</v>
      </c>
      <c r="C671" s="43">
        <v>1897</v>
      </c>
      <c r="D671" s="43">
        <v>1942</v>
      </c>
      <c r="E671" s="42" t="s">
        <v>2241</v>
      </c>
      <c r="F671" s="51">
        <v>440830</v>
      </c>
      <c r="G671" s="10"/>
      <c r="H671" s="10"/>
      <c r="I671" s="2">
        <f>IF(FIND("W",CONCATENATE($A671,"                                                                                                                         W"))&lt;20,1,0)</f>
        <v>0</v>
      </c>
      <c r="J671" s="2">
        <f>IF(FIND("P",CONCATENATE($A671,"                                                                                                     P"))&lt;20,1,0)</f>
        <v>1</v>
      </c>
      <c r="K671" s="2">
        <f>IF(FIND("O",CONCATENATE($A671,"                                                                                                               O"))&lt;20,1,0)</f>
        <v>0</v>
      </c>
      <c r="L671" s="2">
        <f>IF(I671+J671+K671&gt;0,1,0)</f>
        <v>1</v>
      </c>
      <c r="M671" s="2">
        <f>IF(J671+I671=2,1,0)</f>
        <v>0</v>
      </c>
      <c r="P671" s="2"/>
      <c r="S671" s="2"/>
    </row>
    <row r="672" spans="1:19" x14ac:dyDescent="0.25">
      <c r="A672" s="41" t="s">
        <v>924</v>
      </c>
      <c r="B672" s="42" t="s">
        <v>2414</v>
      </c>
      <c r="C672" s="36" t="s">
        <v>872</v>
      </c>
      <c r="D672" s="36" t="s">
        <v>847</v>
      </c>
      <c r="E672" s="42" t="s">
        <v>2415</v>
      </c>
      <c r="F672" s="51">
        <v>440919</v>
      </c>
      <c r="G672" s="10"/>
      <c r="H672" s="10"/>
      <c r="I672" s="2">
        <f>IF(FIND("W",CONCATENATE($A672,"                                                                                                                         W"))&lt;20,1,0)</f>
        <v>1</v>
      </c>
      <c r="J672" s="2">
        <f>IF(FIND("P",CONCATENATE($A672,"                                                                                                     P"))&lt;20,1,0)</f>
        <v>1</v>
      </c>
      <c r="K672" s="2">
        <f>IF(FIND("O",CONCATENATE($A672,"                                                                                                               O"))&lt;20,1,0)</f>
        <v>0</v>
      </c>
      <c r="L672" s="2">
        <f>IF(I672+J672+K672&gt;0,1,0)</f>
        <v>1</v>
      </c>
      <c r="M672" s="2">
        <f>IF(J672+I672=2,1,0)</f>
        <v>1</v>
      </c>
      <c r="P672" s="2"/>
      <c r="S672" s="2"/>
    </row>
    <row r="673" spans="1:19" x14ac:dyDescent="0.25">
      <c r="A673" s="41" t="s">
        <v>1</v>
      </c>
      <c r="B673" s="42" t="s">
        <v>1657</v>
      </c>
      <c r="C673" s="43" t="s">
        <v>1658</v>
      </c>
      <c r="D673" s="43" t="s">
        <v>1659</v>
      </c>
      <c r="E673" s="42" t="s">
        <v>1660</v>
      </c>
      <c r="F673" s="51">
        <v>440320</v>
      </c>
      <c r="G673" s="10"/>
      <c r="H673" s="10"/>
      <c r="I673" s="2">
        <f>IF(FIND("W",CONCATENATE($A673,"                                                                                                                         W"))&lt;20,1,0)</f>
        <v>0</v>
      </c>
      <c r="J673" s="2">
        <f>IF(FIND("P",CONCATENATE($A673,"                                                                                                     P"))&lt;20,1,0)</f>
        <v>1</v>
      </c>
      <c r="K673" s="2">
        <f>IF(FIND("O",CONCATENATE($A673,"                                                                                                               O"))&lt;20,1,0)</f>
        <v>0</v>
      </c>
      <c r="L673" s="2">
        <f>IF(I673+J673+K673&gt;0,1,0)</f>
        <v>1</v>
      </c>
      <c r="M673" s="2">
        <f>IF(J673+I673=2,1,0)</f>
        <v>0</v>
      </c>
      <c r="P673" s="2"/>
      <c r="S673" s="2"/>
    </row>
    <row r="674" spans="1:19" x14ac:dyDescent="0.25">
      <c r="A674" s="41" t="s">
        <v>1</v>
      </c>
      <c r="B674" s="42" t="s">
        <v>2453</v>
      </c>
      <c r="C674" s="43" t="s">
        <v>2454</v>
      </c>
      <c r="D674" s="43" t="s">
        <v>2455</v>
      </c>
      <c r="E674" s="42" t="s">
        <v>2456</v>
      </c>
      <c r="F674" s="51">
        <v>440939</v>
      </c>
      <c r="G674" s="10"/>
      <c r="H674" s="10"/>
      <c r="I674" s="2">
        <f>IF(FIND("W",CONCATENATE($A674,"                                                                                                                         W"))&lt;20,1,0)</f>
        <v>0</v>
      </c>
      <c r="J674" s="2">
        <f>IF(FIND("P",CONCATENATE($A674,"                                                                                                     P"))&lt;20,1,0)</f>
        <v>1</v>
      </c>
      <c r="K674" s="2">
        <f>IF(FIND("O",CONCATENATE($A674,"                                                                                                               O"))&lt;20,1,0)</f>
        <v>0</v>
      </c>
      <c r="L674" s="2">
        <f>IF(I674+J674+K674&gt;0,1,0)</f>
        <v>1</v>
      </c>
      <c r="M674" s="2">
        <f>IF(J674+I674=2,1,0)</f>
        <v>0</v>
      </c>
      <c r="P674" s="2"/>
      <c r="S674" s="2"/>
    </row>
    <row r="675" spans="1:19" x14ac:dyDescent="0.25">
      <c r="A675" s="41" t="s">
        <v>1</v>
      </c>
      <c r="B675" s="42" t="s">
        <v>1174</v>
      </c>
      <c r="C675" s="43">
        <v>1912</v>
      </c>
      <c r="D675" s="43">
        <v>1998</v>
      </c>
      <c r="E675" s="42" t="s">
        <v>1175</v>
      </c>
      <c r="F675" s="51">
        <v>439941</v>
      </c>
      <c r="G675" s="10"/>
      <c r="H675" s="10"/>
      <c r="I675" s="2">
        <f>IF(FIND("W",CONCATENATE($A675,"                                                                                                                         W"))&lt;20,1,0)</f>
        <v>0</v>
      </c>
      <c r="J675" s="2">
        <f>IF(FIND("P",CONCATENATE($A675,"                                                                                                     P"))&lt;20,1,0)</f>
        <v>1</v>
      </c>
      <c r="K675" s="2">
        <f>IF(FIND("O",CONCATENATE($A675,"                                                                                                               O"))&lt;20,1,0)</f>
        <v>0</v>
      </c>
      <c r="L675" s="2">
        <f>IF(I675+J675+K675&gt;0,1,0)</f>
        <v>1</v>
      </c>
      <c r="M675" s="2">
        <f>IF(J675+I675=2,1,0)</f>
        <v>0</v>
      </c>
      <c r="P675" s="2"/>
      <c r="S675" s="2"/>
    </row>
    <row r="676" spans="1:19" x14ac:dyDescent="0.25">
      <c r="A676" s="41" t="s">
        <v>1</v>
      </c>
      <c r="B676" s="42" t="s">
        <v>1014</v>
      </c>
      <c r="C676" s="43">
        <v>1919</v>
      </c>
      <c r="D676" s="43">
        <v>1999</v>
      </c>
      <c r="E676" s="42" t="s">
        <v>1015</v>
      </c>
      <c r="F676" s="51">
        <v>439872</v>
      </c>
      <c r="G676" s="10"/>
      <c r="H676" s="10"/>
      <c r="I676" s="2">
        <f>IF(FIND("W",CONCATENATE($A676,"                                                                                                                         W"))&lt;20,1,0)</f>
        <v>0</v>
      </c>
      <c r="J676" s="2">
        <f>IF(FIND("P",CONCATENATE($A676,"                                                                                                     P"))&lt;20,1,0)</f>
        <v>1</v>
      </c>
      <c r="K676" s="2">
        <f>IF(FIND("O",CONCATENATE($A676,"                                                                                                               O"))&lt;20,1,0)</f>
        <v>0</v>
      </c>
      <c r="L676" s="2">
        <f>IF(I676+J676+K676&gt;0,1,0)</f>
        <v>1</v>
      </c>
      <c r="M676" s="2">
        <f>IF(J676+I676=2,1,0)</f>
        <v>0</v>
      </c>
      <c r="P676" s="2"/>
      <c r="S676" s="2"/>
    </row>
    <row r="677" spans="1:19" x14ac:dyDescent="0.25">
      <c r="A677" s="41" t="s">
        <v>1</v>
      </c>
      <c r="B677" s="42" t="s">
        <v>2438</v>
      </c>
      <c r="C677" s="43">
        <v>1904</v>
      </c>
      <c r="D677" s="43">
        <v>1910</v>
      </c>
      <c r="E677" s="42" t="s">
        <v>2439</v>
      </c>
      <c r="F677" s="51">
        <v>440931</v>
      </c>
      <c r="G677" s="10"/>
      <c r="H677" s="10"/>
      <c r="I677" s="2">
        <f>IF(FIND("W",CONCATENATE($A677,"                                                                                                                         W"))&lt;20,1,0)</f>
        <v>0</v>
      </c>
      <c r="J677" s="2">
        <f>IF(FIND("P",CONCATENATE($A677,"                                                                                                     P"))&lt;20,1,0)</f>
        <v>1</v>
      </c>
      <c r="K677" s="2">
        <f>IF(FIND("O",CONCATENATE($A677,"                                                                                                               O"))&lt;20,1,0)</f>
        <v>0</v>
      </c>
      <c r="L677" s="2">
        <f>IF(I677+J677+K677&gt;0,1,0)</f>
        <v>1</v>
      </c>
      <c r="M677" s="2">
        <f>IF(J677+I677=2,1,0)</f>
        <v>0</v>
      </c>
      <c r="P677" s="2"/>
      <c r="S677" s="2"/>
    </row>
    <row r="678" spans="1:19" x14ac:dyDescent="0.25">
      <c r="A678" s="41" t="s">
        <v>1</v>
      </c>
      <c r="B678" s="42" t="s">
        <v>2434</v>
      </c>
      <c r="C678" s="43" t="s">
        <v>2435</v>
      </c>
      <c r="D678" s="45" t="s">
        <v>2436</v>
      </c>
      <c r="E678" s="42" t="s">
        <v>2437</v>
      </c>
      <c r="F678" s="51">
        <v>440930</v>
      </c>
      <c r="G678" s="10"/>
      <c r="H678" s="10"/>
      <c r="I678" s="2">
        <f>IF(FIND("W",CONCATENATE($A678,"                                                                                                                         W"))&lt;20,1,0)</f>
        <v>0</v>
      </c>
      <c r="J678" s="2">
        <f>IF(FIND("P",CONCATENATE($A678,"                                                                                                     P"))&lt;20,1,0)</f>
        <v>1</v>
      </c>
      <c r="K678" s="2">
        <f>IF(FIND("O",CONCATENATE($A678,"                                                                                                               O"))&lt;20,1,0)</f>
        <v>0</v>
      </c>
      <c r="L678" s="2">
        <f>IF(I678+J678+K678&gt;0,1,0)</f>
        <v>1</v>
      </c>
      <c r="M678" s="2">
        <f>IF(J678+I678=2,1,0)</f>
        <v>0</v>
      </c>
      <c r="P678" s="2"/>
      <c r="S678" s="2"/>
    </row>
    <row r="679" spans="1:19" x14ac:dyDescent="0.25">
      <c r="A679" s="41" t="s">
        <v>1</v>
      </c>
      <c r="B679" s="42" t="s">
        <v>2440</v>
      </c>
      <c r="C679" s="43">
        <v>1878</v>
      </c>
      <c r="D679" s="43">
        <v>1957</v>
      </c>
      <c r="E679" s="42" t="s">
        <v>2441</v>
      </c>
      <c r="F679" s="51">
        <v>440932</v>
      </c>
      <c r="G679" s="10"/>
      <c r="H679" s="10"/>
      <c r="I679" s="2">
        <f>IF(FIND("W",CONCATENATE($A679,"                                                                                                                         W"))&lt;20,1,0)</f>
        <v>0</v>
      </c>
      <c r="J679" s="2">
        <f>IF(FIND("P",CONCATENATE($A679,"                                                                                                     P"))&lt;20,1,0)</f>
        <v>1</v>
      </c>
      <c r="K679" s="2">
        <f>IF(FIND("O",CONCATENATE($A679,"                                                                                                               O"))&lt;20,1,0)</f>
        <v>0</v>
      </c>
      <c r="L679" s="2">
        <f>IF(I679+J679+K679&gt;0,1,0)</f>
        <v>1</v>
      </c>
      <c r="M679" s="2">
        <f>IF(J679+I679=2,1,0)</f>
        <v>0</v>
      </c>
      <c r="P679" s="2"/>
      <c r="S679" s="2"/>
    </row>
    <row r="680" spans="1:19" x14ac:dyDescent="0.25">
      <c r="A680" s="41" t="s">
        <v>1</v>
      </c>
      <c r="B680" s="42" t="s">
        <v>1012</v>
      </c>
      <c r="C680" s="43">
        <v>1916</v>
      </c>
      <c r="D680" s="43">
        <v>1987</v>
      </c>
      <c r="E680" s="42" t="s">
        <v>1013</v>
      </c>
      <c r="F680" s="51">
        <v>439873</v>
      </c>
      <c r="G680" s="10"/>
      <c r="H680" s="10"/>
      <c r="I680" s="2">
        <f>IF(FIND("W",CONCATENATE($A680,"                                                                                                                         W"))&lt;20,1,0)</f>
        <v>0</v>
      </c>
      <c r="J680" s="2">
        <f>IF(FIND("P",CONCATENATE($A680,"                                                                                                     P"))&lt;20,1,0)</f>
        <v>1</v>
      </c>
      <c r="K680" s="2">
        <f>IF(FIND("O",CONCATENATE($A680,"                                                                                                               O"))&lt;20,1,0)</f>
        <v>0</v>
      </c>
      <c r="L680" s="2">
        <f>IF(I680+J680+K680&gt;0,1,0)</f>
        <v>1</v>
      </c>
      <c r="M680" s="2">
        <f>IF(J680+I680=2,1,0)</f>
        <v>0</v>
      </c>
      <c r="P680" s="2"/>
      <c r="S680" s="2"/>
    </row>
    <row r="681" spans="1:19" x14ac:dyDescent="0.25">
      <c r="A681" s="41" t="s">
        <v>1</v>
      </c>
      <c r="B681" s="42" t="s">
        <v>2442</v>
      </c>
      <c r="C681" s="43">
        <v>1872</v>
      </c>
      <c r="D681" s="43">
        <v>1940</v>
      </c>
      <c r="E681" s="42" t="s">
        <v>2443</v>
      </c>
      <c r="F681" s="51">
        <v>440933</v>
      </c>
      <c r="G681" s="10"/>
      <c r="H681" s="10"/>
      <c r="I681" s="2">
        <f>IF(FIND("W",CONCATENATE($A681,"                                                                                                                         W"))&lt;20,1,0)</f>
        <v>0</v>
      </c>
      <c r="J681" s="2">
        <f>IF(FIND("P",CONCATENATE($A681,"                                                                                                     P"))&lt;20,1,0)</f>
        <v>1</v>
      </c>
      <c r="K681" s="2">
        <f>IF(FIND("O",CONCATENATE($A681,"                                                                                                               O"))&lt;20,1,0)</f>
        <v>0</v>
      </c>
      <c r="L681" s="2">
        <f>IF(I681+J681+K681&gt;0,1,0)</f>
        <v>1</v>
      </c>
      <c r="M681" s="2">
        <f>IF(J681+I681=2,1,0)</f>
        <v>0</v>
      </c>
      <c r="P681" s="2"/>
      <c r="S681" s="2"/>
    </row>
    <row r="682" spans="1:19" x14ac:dyDescent="0.25">
      <c r="A682" s="41" t="s">
        <v>924</v>
      </c>
      <c r="B682" s="42" t="s">
        <v>1885</v>
      </c>
      <c r="C682" s="43" t="s">
        <v>1886</v>
      </c>
      <c r="D682" s="43" t="s">
        <v>1887</v>
      </c>
      <c r="E682" s="42" t="s">
        <v>813</v>
      </c>
      <c r="F682" s="51">
        <v>440496</v>
      </c>
      <c r="G682" s="10"/>
      <c r="H682" s="10"/>
      <c r="I682" s="2">
        <f>IF(FIND("W",CONCATENATE($A682,"                                                                                                                         W"))&lt;20,1,0)</f>
        <v>1</v>
      </c>
      <c r="J682" s="2">
        <f>IF(FIND("P",CONCATENATE($A682,"                                                                                                     P"))&lt;20,1,0)</f>
        <v>1</v>
      </c>
      <c r="K682" s="2">
        <f>IF(FIND("O",CONCATENATE($A682,"                                                                                                               O"))&lt;20,1,0)</f>
        <v>0</v>
      </c>
      <c r="L682" s="2">
        <f>IF(I682+J682+K682&gt;0,1,0)</f>
        <v>1</v>
      </c>
      <c r="M682" s="2">
        <f>IF(J682+I682=2,1,0)</f>
        <v>1</v>
      </c>
      <c r="P682" s="2"/>
      <c r="S682" s="2"/>
    </row>
    <row r="683" spans="1:19" x14ac:dyDescent="0.25">
      <c r="A683" s="36" t="s">
        <v>6</v>
      </c>
      <c r="B683" s="37" t="s">
        <v>483</v>
      </c>
      <c r="C683" s="36" t="s">
        <v>827</v>
      </c>
      <c r="D683" s="36" t="s">
        <v>832</v>
      </c>
      <c r="E683" s="37" t="s">
        <v>28</v>
      </c>
      <c r="F683" s="13"/>
      <c r="G683" s="10"/>
      <c r="H683" s="10"/>
      <c r="I683" s="2">
        <f>IF(FIND("W",CONCATENATE($A683,"                                                                                                                         W"))&lt;20,1,0)</f>
        <v>1</v>
      </c>
      <c r="J683" s="2">
        <f>IF(FIND("P",CONCATENATE($A683,"                                                                                                     P"))&lt;20,1,0)</f>
        <v>0</v>
      </c>
      <c r="K683" s="2">
        <f>IF(FIND("O",CONCATENATE($A683,"                                                                                                               O"))&lt;20,1,0)</f>
        <v>0</v>
      </c>
      <c r="L683" s="2">
        <f>IF(I683+J683+K683&gt;0,1,0)</f>
        <v>1</v>
      </c>
      <c r="M683" s="2">
        <f>IF(J683+I683=2,1,0)</f>
        <v>0</v>
      </c>
      <c r="P683" s="2"/>
      <c r="S683" s="2"/>
    </row>
    <row r="684" spans="1:19" x14ac:dyDescent="0.25">
      <c r="A684" s="41" t="s">
        <v>1</v>
      </c>
      <c r="B684" s="42" t="s">
        <v>1064</v>
      </c>
      <c r="C684" s="43" t="s">
        <v>1065</v>
      </c>
      <c r="D684" s="43" t="s">
        <v>1066</v>
      </c>
      <c r="E684" s="42" t="s">
        <v>1067</v>
      </c>
      <c r="F684" s="51">
        <v>439897</v>
      </c>
      <c r="G684" s="10"/>
      <c r="H684" s="10"/>
      <c r="I684" s="2">
        <f>IF(FIND("W",CONCATENATE($A684,"                                                                                                                         W"))&lt;20,1,0)</f>
        <v>0</v>
      </c>
      <c r="J684" s="2">
        <f>IF(FIND("P",CONCATENATE($A684,"                                                                                                     P"))&lt;20,1,0)</f>
        <v>1</v>
      </c>
      <c r="K684" s="2">
        <f>IF(FIND("O",CONCATENATE($A684,"                                                                                                               O"))&lt;20,1,0)</f>
        <v>0</v>
      </c>
      <c r="L684" s="2">
        <f>IF(I684+J684+K684&gt;0,1,0)</f>
        <v>1</v>
      </c>
      <c r="M684" s="2">
        <f>IF(J684+I684=2,1,0)</f>
        <v>0</v>
      </c>
      <c r="P684" s="2"/>
      <c r="S684" s="2"/>
    </row>
    <row r="685" spans="1:19" x14ac:dyDescent="0.25">
      <c r="A685" s="41" t="s">
        <v>1</v>
      </c>
      <c r="B685" s="42" t="s">
        <v>996</v>
      </c>
      <c r="C685" s="43">
        <v>1921</v>
      </c>
      <c r="D685" s="43">
        <v>2004</v>
      </c>
      <c r="E685" s="42" t="s">
        <v>997</v>
      </c>
      <c r="F685" s="51">
        <v>439863</v>
      </c>
      <c r="G685" s="10"/>
      <c r="H685" s="10"/>
      <c r="I685" s="2">
        <f>IF(FIND("W",CONCATENATE($A685,"                                                                                                                         W"))&lt;20,1,0)</f>
        <v>0</v>
      </c>
      <c r="J685" s="2">
        <f>IF(FIND("P",CONCATENATE($A685,"                                                                                                     P"))&lt;20,1,0)</f>
        <v>1</v>
      </c>
      <c r="K685" s="2">
        <f>IF(FIND("O",CONCATENATE($A685,"                                                                                                               O"))&lt;20,1,0)</f>
        <v>0</v>
      </c>
      <c r="L685" s="2">
        <f>IF(I685+J685+K685&gt;0,1,0)</f>
        <v>1</v>
      </c>
      <c r="M685" s="2">
        <f>IF(J685+I685=2,1,0)</f>
        <v>0</v>
      </c>
      <c r="P685" s="2"/>
      <c r="S685" s="2"/>
    </row>
    <row r="686" spans="1:19" x14ac:dyDescent="0.25">
      <c r="A686" s="41" t="s">
        <v>1</v>
      </c>
      <c r="B686" s="42" t="s">
        <v>972</v>
      </c>
      <c r="C686" s="43" t="s">
        <v>973</v>
      </c>
      <c r="D686" s="44" t="s">
        <v>974</v>
      </c>
      <c r="E686" s="42" t="s">
        <v>975</v>
      </c>
      <c r="F686" s="51">
        <v>439854</v>
      </c>
      <c r="G686" s="10"/>
      <c r="H686" s="10"/>
      <c r="I686" s="2">
        <f>IF(FIND("W",CONCATENATE($A686,"                                                                                                                         W"))&lt;20,1,0)</f>
        <v>0</v>
      </c>
      <c r="J686" s="2">
        <f>IF(FIND("P",CONCATENATE($A686,"                                                                                                     P"))&lt;20,1,0)</f>
        <v>1</v>
      </c>
      <c r="K686" s="2">
        <f>IF(FIND("O",CONCATENATE($A686,"                                                                                                               O"))&lt;20,1,0)</f>
        <v>0</v>
      </c>
      <c r="L686" s="2">
        <f>IF(I686+J686+K686&gt;0,1,0)</f>
        <v>1</v>
      </c>
      <c r="M686" s="2">
        <f>IF(J686+I686=2,1,0)</f>
        <v>0</v>
      </c>
      <c r="P686" s="2"/>
      <c r="S686" s="2"/>
    </row>
    <row r="687" spans="1:19" x14ac:dyDescent="0.25">
      <c r="A687" s="41" t="s">
        <v>924</v>
      </c>
      <c r="B687" s="42" t="s">
        <v>2643</v>
      </c>
      <c r="C687" s="43" t="s">
        <v>873</v>
      </c>
      <c r="D687" s="43" t="s">
        <v>1123</v>
      </c>
      <c r="E687" s="42"/>
      <c r="F687" s="51">
        <v>439921</v>
      </c>
      <c r="G687" s="10"/>
      <c r="H687" s="10"/>
      <c r="I687" s="2">
        <f>IF(FIND("W",CONCATENATE($A687,"                                                                                                                         W"))&lt;20,1,0)</f>
        <v>1</v>
      </c>
      <c r="J687" s="2">
        <f>IF(FIND("P",CONCATENATE($A687,"                                                                                                     P"))&lt;20,1,0)</f>
        <v>1</v>
      </c>
      <c r="K687" s="2">
        <f>IF(FIND("O",CONCATENATE($A687,"                                                                                                               O"))&lt;20,1,0)</f>
        <v>0</v>
      </c>
      <c r="L687" s="2">
        <f>IF(I687+J687+K687&gt;0,1,0)</f>
        <v>1</v>
      </c>
      <c r="M687" s="2">
        <f>IF(J687+I687=2,1,0)</f>
        <v>1</v>
      </c>
      <c r="P687" s="2"/>
      <c r="S687" s="2"/>
    </row>
    <row r="688" spans="1:19" x14ac:dyDescent="0.25">
      <c r="A688" s="41" t="s">
        <v>1</v>
      </c>
      <c r="B688" s="42" t="s">
        <v>998</v>
      </c>
      <c r="C688" s="43">
        <v>1921</v>
      </c>
      <c r="D688" s="43">
        <v>1991</v>
      </c>
      <c r="E688" s="42" t="s">
        <v>999</v>
      </c>
      <c r="F688" s="51">
        <v>439864</v>
      </c>
      <c r="G688" s="10"/>
      <c r="H688" s="10"/>
      <c r="I688" s="2">
        <f>IF(FIND("W",CONCATENATE($A688,"                                                                                                                         W"))&lt;20,1,0)</f>
        <v>0</v>
      </c>
      <c r="J688" s="2">
        <f>IF(FIND("P",CONCATENATE($A688,"                                                                                                     P"))&lt;20,1,0)</f>
        <v>1</v>
      </c>
      <c r="K688" s="2">
        <f>IF(FIND("O",CONCATENATE($A688,"                                                                                                               O"))&lt;20,1,0)</f>
        <v>0</v>
      </c>
      <c r="L688" s="2">
        <f>IF(I688+J688+K688&gt;0,1,0)</f>
        <v>1</v>
      </c>
      <c r="M688" s="2">
        <f>IF(J688+I688=2,1,0)</f>
        <v>0</v>
      </c>
      <c r="P688" s="2"/>
      <c r="S688" s="2"/>
    </row>
    <row r="689" spans="1:19" x14ac:dyDescent="0.25">
      <c r="A689" s="41" t="s">
        <v>924</v>
      </c>
      <c r="B689" s="42" t="s">
        <v>968</v>
      </c>
      <c r="C689" s="43" t="s">
        <v>969</v>
      </c>
      <c r="D689" s="43" t="s">
        <v>970</v>
      </c>
      <c r="E689" s="42" t="s">
        <v>971</v>
      </c>
      <c r="F689" s="51">
        <v>439855</v>
      </c>
      <c r="G689" s="10"/>
      <c r="H689" s="10"/>
      <c r="I689" s="2">
        <f>IF(FIND("W",CONCATENATE($A689,"                                                                                                                         W"))&lt;20,1,0)</f>
        <v>1</v>
      </c>
      <c r="J689" s="2">
        <f>IF(FIND("P",CONCATENATE($A689,"                                                                                                     P"))&lt;20,1,0)</f>
        <v>1</v>
      </c>
      <c r="K689" s="2">
        <f>IF(FIND("O",CONCATENATE($A689,"                                                                                                               O"))&lt;20,1,0)</f>
        <v>0</v>
      </c>
      <c r="L689" s="2">
        <f>IF(I689+J689+K689&gt;0,1,0)</f>
        <v>1</v>
      </c>
      <c r="M689" s="2">
        <f>IF(J689+I689=2,1,0)</f>
        <v>1</v>
      </c>
      <c r="P689" s="2"/>
      <c r="S689" s="2"/>
    </row>
    <row r="690" spans="1:19" x14ac:dyDescent="0.25">
      <c r="A690" s="41" t="s">
        <v>924</v>
      </c>
      <c r="B690" s="42" t="s">
        <v>1068</v>
      </c>
      <c r="C690" s="43" t="s">
        <v>874</v>
      </c>
      <c r="D690" s="43" t="s">
        <v>1069</v>
      </c>
      <c r="E690" s="42" t="s">
        <v>1070</v>
      </c>
      <c r="F690" s="51">
        <v>439898</v>
      </c>
      <c r="G690" s="10"/>
      <c r="H690" s="10"/>
      <c r="I690" s="2">
        <f>IF(FIND("W",CONCATENATE($A690,"                                                                                                                         W"))&lt;20,1,0)</f>
        <v>1</v>
      </c>
      <c r="J690" s="2">
        <f>IF(FIND("P",CONCATENATE($A690,"                                                                                                     P"))&lt;20,1,0)</f>
        <v>1</v>
      </c>
      <c r="K690" s="2">
        <f>IF(FIND("O",CONCATENATE($A690,"                                                                                                               O"))&lt;20,1,0)</f>
        <v>0</v>
      </c>
      <c r="L690" s="2">
        <f>IF(I690+J690+K690&gt;0,1,0)</f>
        <v>1</v>
      </c>
      <c r="M690" s="2">
        <f>IF(J690+I690=2,1,0)</f>
        <v>1</v>
      </c>
      <c r="P690" s="2"/>
      <c r="S690" s="2"/>
    </row>
    <row r="691" spans="1:19" x14ac:dyDescent="0.25">
      <c r="A691" s="41" t="s">
        <v>1</v>
      </c>
      <c r="B691" s="42" t="s">
        <v>1121</v>
      </c>
      <c r="C691" s="43" t="s">
        <v>1122</v>
      </c>
      <c r="D691" s="43" t="s">
        <v>1117</v>
      </c>
      <c r="E691" s="42"/>
      <c r="F691" s="51">
        <v>439920</v>
      </c>
      <c r="G691" s="10"/>
      <c r="H691" s="10"/>
      <c r="I691" s="2">
        <f>IF(FIND("W",CONCATENATE($A691,"                                                                                                                         W"))&lt;20,1,0)</f>
        <v>0</v>
      </c>
      <c r="J691" s="2">
        <f>IF(FIND("P",CONCATENATE($A691,"                                                                                                     P"))&lt;20,1,0)</f>
        <v>1</v>
      </c>
      <c r="K691" s="2">
        <f>IF(FIND("O",CONCATENATE($A691,"                                                                                                               O"))&lt;20,1,0)</f>
        <v>0</v>
      </c>
      <c r="L691" s="2">
        <f>IF(I691+J691+K691&gt;0,1,0)</f>
        <v>1</v>
      </c>
      <c r="M691" s="2">
        <f>IF(J691+I691=2,1,0)</f>
        <v>0</v>
      </c>
      <c r="P691" s="2"/>
      <c r="S691" s="2"/>
    </row>
    <row r="692" spans="1:19" ht="15.75" x14ac:dyDescent="0.25">
      <c r="A692" s="33" t="s">
        <v>0</v>
      </c>
      <c r="B692" s="34" t="s">
        <v>50</v>
      </c>
      <c r="C692" s="35" t="s">
        <v>11</v>
      </c>
      <c r="D692" s="35" t="s">
        <v>12</v>
      </c>
      <c r="E692" s="35" t="s">
        <v>13</v>
      </c>
      <c r="F692" s="29"/>
      <c r="G692" s="29"/>
      <c r="H692" s="29"/>
      <c r="P692" s="2"/>
      <c r="S692" s="2"/>
    </row>
    <row r="693" spans="1:19" ht="15.75" x14ac:dyDescent="0.25">
      <c r="A693" s="33" t="s">
        <v>0</v>
      </c>
      <c r="B693" s="34" t="s">
        <v>51</v>
      </c>
      <c r="C693" s="35" t="s">
        <v>11</v>
      </c>
      <c r="D693" s="35" t="s">
        <v>12</v>
      </c>
      <c r="E693" s="35" t="s">
        <v>13</v>
      </c>
      <c r="F693" s="29"/>
      <c r="G693" s="29"/>
      <c r="H693" s="29"/>
      <c r="P693" s="2"/>
      <c r="S693" s="2"/>
    </row>
    <row r="694" spans="1:19" x14ac:dyDescent="0.25">
      <c r="A694" s="41" t="s">
        <v>924</v>
      </c>
      <c r="B694" s="42" t="s">
        <v>1884</v>
      </c>
      <c r="C694" s="43">
        <v>1853</v>
      </c>
      <c r="D694" s="43">
        <v>1909</v>
      </c>
      <c r="E694" s="42" t="s">
        <v>2606</v>
      </c>
      <c r="F694" s="51">
        <v>440494</v>
      </c>
      <c r="G694" s="10"/>
      <c r="H694" s="10"/>
      <c r="I694" s="2">
        <f>IF(FIND("W",CONCATENATE($A694,"                                                                                                                         W"))&lt;20,1,0)</f>
        <v>1</v>
      </c>
      <c r="J694" s="2">
        <f>IF(FIND("P",CONCATENATE($A694,"                                                                                                     P"))&lt;20,1,0)</f>
        <v>1</v>
      </c>
      <c r="K694" s="2">
        <f>IF(FIND("O",CONCATENATE($A694,"                                                                                                               O"))&lt;20,1,0)</f>
        <v>0</v>
      </c>
      <c r="L694" s="2">
        <f>IF(I694+J694+K694&gt;0,1,0)</f>
        <v>1</v>
      </c>
      <c r="M694" s="2">
        <f>IF(J694+I694=2,1,0)</f>
        <v>1</v>
      </c>
      <c r="P694" s="2"/>
      <c r="S694" s="2"/>
    </row>
    <row r="695" spans="1:19" x14ac:dyDescent="0.25">
      <c r="A695" s="36" t="s">
        <v>6</v>
      </c>
      <c r="B695" s="37" t="s">
        <v>758</v>
      </c>
      <c r="C695" s="36" t="s">
        <v>916</v>
      </c>
      <c r="D695" s="36" t="s">
        <v>917</v>
      </c>
      <c r="E695" s="37" t="s">
        <v>28</v>
      </c>
      <c r="F695" s="13"/>
      <c r="G695" s="10"/>
      <c r="H695" s="10"/>
      <c r="I695" s="2">
        <f>IF(FIND("W",CONCATENATE($A695,"                                                                                                                         W"))&lt;20,1,0)</f>
        <v>1</v>
      </c>
      <c r="J695" s="2">
        <f>IF(FIND("P",CONCATENATE($A695,"                                                                                                     P"))&lt;20,1,0)</f>
        <v>0</v>
      </c>
      <c r="K695" s="2">
        <f>IF(FIND("O",CONCATENATE($A695,"                                                                                                               O"))&lt;20,1,0)</f>
        <v>0</v>
      </c>
      <c r="L695" s="2">
        <f>IF(I695+J695+K695&gt;0,1,0)</f>
        <v>1</v>
      </c>
      <c r="M695" s="2">
        <f>IF(J695+I695=2,1,0)</f>
        <v>0</v>
      </c>
      <c r="P695" s="2"/>
      <c r="S695" s="2"/>
    </row>
    <row r="696" spans="1:19" x14ac:dyDescent="0.25">
      <c r="A696" s="41" t="s">
        <v>924</v>
      </c>
      <c r="B696" s="42" t="s">
        <v>1091</v>
      </c>
      <c r="C696" s="43" t="s">
        <v>918</v>
      </c>
      <c r="D696" s="43" t="s">
        <v>1092</v>
      </c>
      <c r="E696" s="42"/>
      <c r="F696" s="51">
        <v>439907</v>
      </c>
      <c r="G696" s="10"/>
      <c r="H696" s="10"/>
      <c r="I696" s="2">
        <f>IF(FIND("W",CONCATENATE($A696,"                                                                                                                         W"))&lt;20,1,0)</f>
        <v>1</v>
      </c>
      <c r="J696" s="2">
        <f>IF(FIND("P",CONCATENATE($A696,"                                                                                                     P"))&lt;20,1,0)</f>
        <v>1</v>
      </c>
      <c r="K696" s="2">
        <f>IF(FIND("O",CONCATENATE($A696,"                                                                                                               O"))&lt;20,1,0)</f>
        <v>0</v>
      </c>
      <c r="L696" s="2">
        <f>IF(I696+J696+K696&gt;0,1,0)</f>
        <v>1</v>
      </c>
      <c r="M696" s="2">
        <f>IF(J696+I696=2,1,0)</f>
        <v>1</v>
      </c>
      <c r="P696" s="2"/>
      <c r="S696" s="2"/>
    </row>
    <row r="697" spans="1:19" x14ac:dyDescent="0.25">
      <c r="A697" s="41" t="s">
        <v>924</v>
      </c>
      <c r="B697" s="42" t="s">
        <v>1836</v>
      </c>
      <c r="C697" s="43" t="s">
        <v>1837</v>
      </c>
      <c r="D697" s="43" t="s">
        <v>1838</v>
      </c>
      <c r="E697" s="42" t="s">
        <v>813</v>
      </c>
      <c r="F697" s="51">
        <v>440454</v>
      </c>
      <c r="G697" s="10"/>
      <c r="H697" s="10"/>
      <c r="I697" s="2">
        <f>IF(FIND("W",CONCATENATE($A697,"                                                                                                                         W"))&lt;20,1,0)</f>
        <v>1</v>
      </c>
      <c r="J697" s="2">
        <f>IF(FIND("P",CONCATENATE($A697,"                                                                                                     P"))&lt;20,1,0)</f>
        <v>1</v>
      </c>
      <c r="K697" s="2">
        <f>IF(FIND("O",CONCATENATE($A697,"                                                                                                               O"))&lt;20,1,0)</f>
        <v>0</v>
      </c>
      <c r="L697" s="2">
        <f>IF(I697+J697+K697&gt;0,1,0)</f>
        <v>1</v>
      </c>
      <c r="M697" s="2">
        <f>IF(J697+I697=2,1,0)</f>
        <v>1</v>
      </c>
      <c r="P697" s="2"/>
      <c r="S697" s="2"/>
    </row>
    <row r="698" spans="1:19" ht="15.75" x14ac:dyDescent="0.25">
      <c r="A698" s="33" t="s">
        <v>0</v>
      </c>
      <c r="B698" s="34" t="s">
        <v>52</v>
      </c>
      <c r="C698" s="35" t="s">
        <v>11</v>
      </c>
      <c r="D698" s="35" t="s">
        <v>12</v>
      </c>
      <c r="E698" s="35" t="s">
        <v>13</v>
      </c>
      <c r="F698" s="29"/>
      <c r="G698" s="29"/>
      <c r="H698" s="29"/>
      <c r="P698" s="2"/>
      <c r="S698" s="2"/>
    </row>
    <row r="699" spans="1:19" x14ac:dyDescent="0.25">
      <c r="A699" s="41" t="s">
        <v>1</v>
      </c>
      <c r="B699" s="42" t="s">
        <v>1150</v>
      </c>
      <c r="C699" s="43">
        <v>1897</v>
      </c>
      <c r="D699" s="43">
        <v>1963</v>
      </c>
      <c r="E699" s="42" t="s">
        <v>1151</v>
      </c>
      <c r="F699" s="51">
        <v>439931</v>
      </c>
      <c r="G699" s="10"/>
      <c r="H699" s="10"/>
      <c r="I699" s="2">
        <f>IF(FIND("W",CONCATENATE($A699,"                                                                                                                         W"))&lt;20,1,0)</f>
        <v>0</v>
      </c>
      <c r="J699" s="2">
        <f>IF(FIND("P",CONCATENATE($A699,"                                                                                                     P"))&lt;20,1,0)</f>
        <v>1</v>
      </c>
      <c r="K699" s="2">
        <f>IF(FIND("O",CONCATENATE($A699,"                                                                                                               O"))&lt;20,1,0)</f>
        <v>0</v>
      </c>
      <c r="L699" s="2">
        <f>IF(I699+J699+K699&gt;0,1,0)</f>
        <v>1</v>
      </c>
      <c r="M699" s="2">
        <f>IF(J699+I699=2,1,0)</f>
        <v>0</v>
      </c>
      <c r="P699" s="2"/>
      <c r="S699" s="2"/>
    </row>
    <row r="700" spans="1:19" x14ac:dyDescent="0.25">
      <c r="A700" s="41" t="s">
        <v>1</v>
      </c>
      <c r="B700" s="42" t="s">
        <v>1148</v>
      </c>
      <c r="C700" s="43">
        <v>1901</v>
      </c>
      <c r="D700" s="43">
        <v>1978</v>
      </c>
      <c r="E700" s="42" t="s">
        <v>1149</v>
      </c>
      <c r="F700" s="51">
        <v>439930</v>
      </c>
      <c r="G700" s="10"/>
      <c r="H700" s="10"/>
      <c r="I700" s="2">
        <f>IF(FIND("W",CONCATENATE($A700,"                                                                                                                         W"))&lt;20,1,0)</f>
        <v>0</v>
      </c>
      <c r="J700" s="2">
        <f>IF(FIND("P",CONCATENATE($A700,"                                                                                                     P"))&lt;20,1,0)</f>
        <v>1</v>
      </c>
      <c r="K700" s="2">
        <f>IF(FIND("O",CONCATENATE($A700,"                                                                                                               O"))&lt;20,1,0)</f>
        <v>0</v>
      </c>
      <c r="L700" s="2">
        <f>IF(I700+J700+K700&gt;0,1,0)</f>
        <v>1</v>
      </c>
      <c r="M700" s="2">
        <f>IF(J700+I700=2,1,0)</f>
        <v>0</v>
      </c>
      <c r="P700" s="2"/>
      <c r="S700" s="2"/>
    </row>
    <row r="701" spans="1:19" ht="15.75" x14ac:dyDescent="0.25">
      <c r="A701" s="33" t="s">
        <v>0</v>
      </c>
      <c r="B701" s="34" t="s">
        <v>57</v>
      </c>
      <c r="C701" s="35" t="s">
        <v>11</v>
      </c>
      <c r="D701" s="35" t="s">
        <v>12</v>
      </c>
      <c r="E701" s="35" t="s">
        <v>13</v>
      </c>
      <c r="F701" s="29"/>
      <c r="G701" s="29"/>
      <c r="H701" s="29"/>
      <c r="P701" s="2"/>
      <c r="S701" s="2"/>
    </row>
    <row r="702" spans="1:19" ht="15.75" x14ac:dyDescent="0.25">
      <c r="A702" s="33" t="s">
        <v>0</v>
      </c>
      <c r="B702" s="34" t="s">
        <v>53</v>
      </c>
      <c r="C702" s="35" t="s">
        <v>11</v>
      </c>
      <c r="D702" s="35" t="s">
        <v>12</v>
      </c>
      <c r="E702" s="35" t="s">
        <v>13</v>
      </c>
      <c r="F702" s="29"/>
      <c r="G702" s="29"/>
      <c r="H702" s="29"/>
      <c r="P702" s="2"/>
      <c r="S702" s="2"/>
    </row>
    <row r="703" spans="1:19" ht="15.75" x14ac:dyDescent="0.25">
      <c r="A703" s="33" t="s">
        <v>0</v>
      </c>
      <c r="B703" s="34" t="s">
        <v>54</v>
      </c>
      <c r="C703" s="35" t="s">
        <v>11</v>
      </c>
      <c r="D703" s="35" t="s">
        <v>12</v>
      </c>
      <c r="E703" s="35" t="s">
        <v>13</v>
      </c>
      <c r="F703" s="29"/>
      <c r="G703" s="29"/>
      <c r="H703" s="29"/>
      <c r="P703" s="2"/>
      <c r="S703" s="2"/>
    </row>
    <row r="704" spans="1:19" ht="15.75" x14ac:dyDescent="0.25">
      <c r="A704" s="33" t="s">
        <v>0</v>
      </c>
      <c r="B704" s="34" t="s">
        <v>77</v>
      </c>
      <c r="C704" s="35" t="s">
        <v>11</v>
      </c>
      <c r="D704" s="35" t="s">
        <v>12</v>
      </c>
      <c r="E704" s="35" t="s">
        <v>13</v>
      </c>
      <c r="F704" s="29"/>
      <c r="G704" s="29"/>
      <c r="H704" s="29"/>
      <c r="P704" s="2"/>
      <c r="S704" s="2"/>
    </row>
    <row r="705" spans="1:19" ht="15.75" x14ac:dyDescent="0.25">
      <c r="A705" s="21"/>
      <c r="B705" s="27" t="s">
        <v>71</v>
      </c>
      <c r="C705" s="21"/>
      <c r="D705" s="21"/>
      <c r="E705" s="22"/>
      <c r="F705" s="21"/>
      <c r="G705" s="22"/>
      <c r="H705" s="22"/>
      <c r="I705" s="2">
        <f>SUM(I5:I704)</f>
        <v>217</v>
      </c>
      <c r="J705" s="2">
        <f t="shared" ref="J705:M705" si="0">SUM(J5:J704)</f>
        <v>611</v>
      </c>
      <c r="K705" s="2">
        <f t="shared" si="0"/>
        <v>1</v>
      </c>
      <c r="L705" s="2">
        <f t="shared" si="0"/>
        <v>654</v>
      </c>
      <c r="M705" s="2">
        <f t="shared" si="0"/>
        <v>175</v>
      </c>
    </row>
    <row r="706" spans="1:19" x14ac:dyDescent="0.25">
      <c r="A706" s="13"/>
      <c r="B706" s="10"/>
      <c r="C706" s="14"/>
      <c r="D706" s="13"/>
      <c r="E706" s="14"/>
      <c r="F706" s="13"/>
      <c r="G706" s="14"/>
      <c r="H706" s="14"/>
      <c r="I706" s="18" t="s">
        <v>16</v>
      </c>
      <c r="J706" s="18" t="s">
        <v>15</v>
      </c>
      <c r="K706" s="17" t="s">
        <v>14</v>
      </c>
      <c r="L706" s="18" t="s">
        <v>17</v>
      </c>
      <c r="M706" s="18" t="s">
        <v>7</v>
      </c>
      <c r="N706" s="26"/>
      <c r="P706" s="2"/>
      <c r="S706" s="2"/>
    </row>
    <row r="707" spans="1:19" x14ac:dyDescent="0.25">
      <c r="A707" s="13"/>
      <c r="B707" s="10"/>
      <c r="C707" s="10"/>
      <c r="D707" s="13"/>
      <c r="E707" s="14"/>
      <c r="F707" s="13"/>
      <c r="G707" s="14"/>
      <c r="H707" s="14"/>
      <c r="P707" s="2"/>
      <c r="S707" s="2"/>
    </row>
    <row r="708" spans="1:19" ht="15.75" x14ac:dyDescent="0.25">
      <c r="B708" s="24" t="str">
        <f>CONCATENATE(B709," ",E709,B710,E710,B711,E711,B712,E712,B713,C1,B714)</f>
        <v>Welcome to the Madison Lutheran Cemetery Page. This document summarizing data for 654 graves was created by merging the information found in the Works Project Administration (WPA) 1930’s Graves Registration Survey (217 records), the ongoing Iowa Gravestone Photo Project (GPP) (611 records), and the ongoing IAGenWeb Obituaries (Obits) (1 records). The left column of the tabulation indicates the source of the summary data WPA (W), GPP (P) and Obits (O). Note that some records have more than one source; this is because in many cases the information is redundant. If there is a disagreement, your county coordinator has used his best judgment about which information to include in the compilation. Please note the four icons below the cemetery tables. These icons can be used to access various web based sources of Madison Lutheran Cemetery information. This summary contains a wealth of information that was made available by volunteers taking pictures and transcribing data. Those volunteers are to be applauded, keep up the good work!</v>
      </c>
      <c r="C708" s="10"/>
      <c r="E708" s="1"/>
      <c r="G708" s="1"/>
      <c r="H708" s="1"/>
      <c r="P708" s="2"/>
      <c r="S708" s="2"/>
    </row>
    <row r="709" spans="1:19" x14ac:dyDescent="0.25">
      <c r="B709" s="2" t="str">
        <f>CONCATENATE("Welcome to the ",C1," Cemetery Page. This document summarizing data for")</f>
        <v>Welcome to the Madison Lutheran Cemetery Page. This document summarizing data for</v>
      </c>
      <c r="C709" s="10"/>
      <c r="E709" s="1">
        <f>L705</f>
        <v>654</v>
      </c>
      <c r="G709" s="1"/>
      <c r="H709" s="1"/>
      <c r="P709" s="2"/>
      <c r="S709" s="2"/>
    </row>
    <row r="710" spans="1:19" x14ac:dyDescent="0.25">
      <c r="B710" s="2" t="s">
        <v>24</v>
      </c>
      <c r="C710" s="10"/>
      <c r="E710" s="1">
        <f>I705</f>
        <v>217</v>
      </c>
      <c r="G710" s="1"/>
      <c r="H710" s="1"/>
      <c r="P710" s="2"/>
      <c r="S710" s="2"/>
    </row>
    <row r="711" spans="1:19" x14ac:dyDescent="0.25">
      <c r="B711" s="2" t="s">
        <v>25</v>
      </c>
      <c r="C711" s="10"/>
      <c r="E711" s="1">
        <f>J705</f>
        <v>611</v>
      </c>
      <c r="G711" s="1"/>
      <c r="H711" s="1"/>
      <c r="P711" s="2"/>
      <c r="S711" s="2"/>
    </row>
    <row r="712" spans="1:19" x14ac:dyDescent="0.25">
      <c r="B712" s="2" t="s">
        <v>65</v>
      </c>
      <c r="C712" s="10"/>
      <c r="E712" s="1">
        <f>K705</f>
        <v>1</v>
      </c>
      <c r="G712" s="1"/>
      <c r="H712" s="1"/>
      <c r="P712" s="2"/>
      <c r="S712" s="2"/>
    </row>
    <row r="713" spans="1:19" x14ac:dyDescent="0.25">
      <c r="B713" s="25" t="s">
        <v>58</v>
      </c>
      <c r="C713" s="10"/>
      <c r="E713" s="1"/>
      <c r="G713" s="1"/>
      <c r="H713" s="1"/>
      <c r="P713" s="2"/>
      <c r="S713" s="2"/>
    </row>
    <row r="714" spans="1:19" x14ac:dyDescent="0.25">
      <c r="B714" s="25" t="s">
        <v>55</v>
      </c>
      <c r="P714" s="2"/>
      <c r="S714" s="2"/>
    </row>
    <row r="716" spans="1:19" x14ac:dyDescent="0.25">
      <c r="B716" s="2" t="str">
        <f>CONCATENATE(B717,C1,B718,C1,B719,B720,"""")</f>
        <v>&lt;a href="../../Adm/Contributers.htm"&gt;Connie Street&lt;/a&gt; is the past Winneshiek County IAGenWeb coordinator. While Connie was coordinator she  uploaded over 650 pictures to the GPP project database. Thank you Connie, and the many others who have taken the time to share their cemetery pictures with us, now we can all take a virtual cemetery tour via the internet. Connie's pictures included  one for  the Madison Lutheran Cemetery entrance.  This is what Connie wrote about the Madison Lutheran Cemetery. " Template"</v>
      </c>
      <c r="P716" s="2"/>
      <c r="S716" s="2"/>
    </row>
    <row r="717" spans="1:19" x14ac:dyDescent="0.25">
      <c r="B717" s="2" t="s">
        <v>78</v>
      </c>
      <c r="P717" s="2"/>
      <c r="S717" s="2"/>
    </row>
    <row r="718" spans="1:19" x14ac:dyDescent="0.25">
      <c r="B718" s="2" t="s">
        <v>75</v>
      </c>
      <c r="P718" s="2"/>
      <c r="S718" s="2"/>
    </row>
    <row r="719" spans="1:19" x14ac:dyDescent="0.25">
      <c r="B719" s="2" t="s">
        <v>76</v>
      </c>
      <c r="P719" s="2"/>
      <c r="S719" s="2"/>
    </row>
    <row r="720" spans="1:19" x14ac:dyDescent="0.25">
      <c r="B720" s="2" t="s">
        <v>56</v>
      </c>
      <c r="P720" s="2"/>
      <c r="S720" s="2"/>
    </row>
  </sheetData>
  <sortState ref="A5:S704">
    <sortCondition ref="B5:B704"/>
  </sortState>
  <printOptions horizontalCentered="1"/>
  <pageMargins left="0.2" right="0.2" top="1" bottom="0" header="0.75" footer="0"/>
  <pageSetup fitToHeight="0" orientation="landscape" horizontalDpi="300" verticalDpi="300" r:id="rId1"/>
  <headerFooter>
    <oddHeader>&amp;L&amp;F&amp;CMadison Lutheran&amp;RPage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election activeCell="E8" sqref="E8"/>
    </sheetView>
  </sheetViews>
  <sheetFormatPr defaultRowHeight="15" x14ac:dyDescent="0.25"/>
  <cols>
    <col min="1" max="2" width="20.7109375" customWidth="1"/>
    <col min="3" max="5" width="20.7109375" style="2" customWidth="1"/>
    <col min="6" max="6" width="5.7109375" style="1" customWidth="1"/>
    <col min="7" max="7" width="30.7109375" style="2" customWidth="1"/>
    <col min="8" max="9" width="20.7109375" style="1" customWidth="1"/>
    <col min="10" max="10" width="50.7109375" customWidth="1"/>
  </cols>
  <sheetData>
    <row r="1" spans="1:11" s="2" customFormat="1" x14ac:dyDescent="0.25">
      <c r="A1" s="2" t="s">
        <v>29</v>
      </c>
      <c r="B1" s="2" t="s">
        <v>30</v>
      </c>
      <c r="F1" s="1" t="s">
        <v>0</v>
      </c>
      <c r="G1" s="2" t="s">
        <v>2</v>
      </c>
      <c r="H1" s="1" t="s">
        <v>3</v>
      </c>
      <c r="I1" s="1" t="s">
        <v>4</v>
      </c>
      <c r="J1" s="2" t="s">
        <v>5</v>
      </c>
    </row>
    <row r="2" spans="1:11" s="2" customFormat="1" ht="90" x14ac:dyDescent="0.25">
      <c r="A2" s="2" t="s">
        <v>72</v>
      </c>
      <c r="B2" s="2" t="s">
        <v>73</v>
      </c>
      <c r="E2" s="3" t="s">
        <v>74</v>
      </c>
      <c r="F2" s="1" t="s">
        <v>1</v>
      </c>
      <c r="G2" s="2" t="str">
        <f>PROPER(CONCATENATE(A2,", ",B2))</f>
        <v>Beebe, Vernon Taylor</v>
      </c>
      <c r="J2" s="2" t="str">
        <f>SUBSTITUTE(SUBSTITUTE(E2,CHAR(10)," "),CHAR(13)," ")</f>
        <v>Vernon 1839-1923  Sara 1840-1973  William  1865-1866  Mahala 1864-1923  John 1864-1952  Vernon 1895-1929</v>
      </c>
    </row>
    <row r="3" spans="1:11" s="2" customFormat="1" x14ac:dyDescent="0.25">
      <c r="F3" s="1"/>
      <c r="H3" s="1"/>
      <c r="I3" s="1"/>
    </row>
    <row r="4" spans="1:11" s="2" customFormat="1" x14ac:dyDescent="0.25">
      <c r="F4" s="1"/>
      <c r="H4" s="1"/>
      <c r="I4" s="1"/>
    </row>
    <row r="5" spans="1:11" s="2" customFormat="1" x14ac:dyDescent="0.25">
      <c r="F5" s="1"/>
      <c r="H5" s="1"/>
      <c r="I5" s="1"/>
    </row>
    <row r="6" spans="1:11" s="2" customFormat="1" x14ac:dyDescent="0.25">
      <c r="F6" s="1"/>
      <c r="H6" s="1"/>
      <c r="I6" s="1"/>
    </row>
    <row r="7" spans="1:11" s="2" customFormat="1" x14ac:dyDescent="0.25">
      <c r="F7" s="1"/>
      <c r="H7" s="1"/>
      <c r="I7" s="1"/>
    </row>
    <row r="8" spans="1:11" s="2" customFormat="1" x14ac:dyDescent="0.25">
      <c r="F8" s="1"/>
      <c r="H8" s="1"/>
      <c r="I8" s="4"/>
    </row>
    <row r="9" spans="1:11" s="2" customFormat="1" x14ac:dyDescent="0.25">
      <c r="F9" s="1"/>
      <c r="H9" s="1"/>
      <c r="I9" s="4"/>
    </row>
    <row r="10" spans="1:11" s="2" customFormat="1" x14ac:dyDescent="0.25">
      <c r="F10" s="1"/>
      <c r="H10" s="1"/>
      <c r="I10" s="1"/>
    </row>
    <row r="11" spans="1:11" s="2" customFormat="1" x14ac:dyDescent="0.25">
      <c r="F11" s="1"/>
      <c r="H11" s="1"/>
      <c r="I11" s="1"/>
    </row>
    <row r="12" spans="1:11" s="2" customFormat="1" x14ac:dyDescent="0.25">
      <c r="F12" s="1"/>
      <c r="H12" s="1"/>
      <c r="I12" s="1"/>
    </row>
    <row r="13" spans="1:11" s="2" customFormat="1" x14ac:dyDescent="0.25">
      <c r="F13" s="1"/>
      <c r="H13" s="1"/>
      <c r="I13" s="4"/>
    </row>
    <row r="14" spans="1:11" s="2" customFormat="1" x14ac:dyDescent="0.25">
      <c r="F14" s="1"/>
      <c r="H14" s="1"/>
      <c r="I14" s="1"/>
    </row>
    <row r="15" spans="1:11" s="2" customFormat="1" x14ac:dyDescent="0.25">
      <c r="F15" s="1"/>
      <c r="H15" s="4"/>
      <c r="I15" s="4"/>
    </row>
    <row r="16" spans="1:11" x14ac:dyDescent="0.25">
      <c r="K16" s="2"/>
    </row>
    <row r="17" spans="1:11" x14ac:dyDescent="0.25">
      <c r="A17" t="s">
        <v>28</v>
      </c>
      <c r="K17" s="2"/>
    </row>
    <row r="18" spans="1:11" x14ac:dyDescent="0.25">
      <c r="A18" t="s">
        <v>28</v>
      </c>
      <c r="K18" s="2"/>
    </row>
    <row r="19" spans="1:11" x14ac:dyDescent="0.25">
      <c r="A19" t="s">
        <v>28</v>
      </c>
      <c r="K19" s="2"/>
    </row>
    <row r="20" spans="1:11" x14ac:dyDescent="0.25">
      <c r="A20" t="s">
        <v>28</v>
      </c>
      <c r="K20" s="2"/>
    </row>
    <row r="21" spans="1:11" x14ac:dyDescent="0.25">
      <c r="A21" t="s">
        <v>28</v>
      </c>
      <c r="K21" s="2"/>
    </row>
    <row r="22" spans="1:11" x14ac:dyDescent="0.25">
      <c r="A22" t="s">
        <v>28</v>
      </c>
      <c r="K22" s="2"/>
    </row>
    <row r="23" spans="1:11" x14ac:dyDescent="0.25">
      <c r="A23" t="s">
        <v>28</v>
      </c>
      <c r="K23" s="2"/>
    </row>
    <row r="24" spans="1:11" x14ac:dyDescent="0.25">
      <c r="A24" t="s">
        <v>28</v>
      </c>
      <c r="K24" s="2"/>
    </row>
    <row r="25" spans="1:11" x14ac:dyDescent="0.25">
      <c r="A25" t="s">
        <v>28</v>
      </c>
      <c r="K25" s="2"/>
    </row>
    <row r="26" spans="1:11" x14ac:dyDescent="0.25">
      <c r="A26" t="s">
        <v>28</v>
      </c>
      <c r="K26" s="2"/>
    </row>
    <row r="27" spans="1:11" x14ac:dyDescent="0.25">
      <c r="A27" t="s">
        <v>28</v>
      </c>
      <c r="K27" s="2"/>
    </row>
    <row r="28" spans="1:11" x14ac:dyDescent="0.25">
      <c r="A28" t="s">
        <v>28</v>
      </c>
      <c r="K28" s="2"/>
    </row>
    <row r="29" spans="1:11" x14ac:dyDescent="0.25">
      <c r="A29" t="s">
        <v>28</v>
      </c>
      <c r="K29" s="2"/>
    </row>
    <row r="30" spans="1:11" x14ac:dyDescent="0.25">
      <c r="A30" t="s">
        <v>28</v>
      </c>
      <c r="K30" s="2"/>
    </row>
    <row r="31" spans="1:11" x14ac:dyDescent="0.25">
      <c r="A31" t="s">
        <v>28</v>
      </c>
      <c r="K31" s="2"/>
    </row>
    <row r="32" spans="1:11" x14ac:dyDescent="0.25">
      <c r="A32" t="s">
        <v>28</v>
      </c>
      <c r="K32" s="2"/>
    </row>
    <row r="33" spans="1:11" x14ac:dyDescent="0.25">
      <c r="A33" t="s">
        <v>28</v>
      </c>
      <c r="K33" s="2"/>
    </row>
  </sheetData>
  <sortState ref="A2:E20">
    <sortCondition ref="A2:A20"/>
    <sortCondition ref="B2:B20"/>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7"/>
  <sheetViews>
    <sheetView workbookViewId="0">
      <selection activeCell="A2" sqref="A2"/>
    </sheetView>
  </sheetViews>
  <sheetFormatPr defaultRowHeight="15" x14ac:dyDescent="0.25"/>
  <cols>
    <col min="1" max="1" width="9.140625" style="2"/>
    <col min="2" max="5" width="30.7109375" style="2" customWidth="1"/>
    <col min="6" max="16384" width="9.140625" style="2"/>
  </cols>
  <sheetData>
    <row r="1" spans="1:10" x14ac:dyDescent="0.25">
      <c r="A1" s="2">
        <v>360401</v>
      </c>
      <c r="B1" s="2" t="s">
        <v>951</v>
      </c>
      <c r="C1" s="2" t="s">
        <v>952</v>
      </c>
      <c r="D1" s="30" t="str">
        <f>IF(FIND("z",CONCATENATE(SUBSTITUTE(B1," ","z"),"                                                                                                                       z"))&lt;100,"ZZZZ",B1)</f>
        <v>AAKRE</v>
      </c>
      <c r="E1" s="23" t="s">
        <v>940</v>
      </c>
      <c r="F1" s="32" t="s">
        <v>941</v>
      </c>
      <c r="J1" s="30" t="s">
        <v>942</v>
      </c>
    </row>
    <row r="2" spans="1:10" x14ac:dyDescent="0.25">
      <c r="A2" s="2">
        <v>360405</v>
      </c>
      <c r="B2" s="2" t="s">
        <v>953</v>
      </c>
      <c r="C2" s="2" t="s">
        <v>954</v>
      </c>
      <c r="E2" s="23" t="s">
        <v>943</v>
      </c>
    </row>
    <row r="3" spans="1:10" x14ac:dyDescent="0.25">
      <c r="E3" s="23" t="s">
        <v>944</v>
      </c>
    </row>
    <row r="4" spans="1:10" x14ac:dyDescent="0.25">
      <c r="E4" s="23" t="s">
        <v>945</v>
      </c>
    </row>
    <row r="5" spans="1:10" x14ac:dyDescent="0.25">
      <c r="E5" s="23" t="s">
        <v>946</v>
      </c>
    </row>
    <row r="6" spans="1:10" x14ac:dyDescent="0.25">
      <c r="E6" s="23"/>
    </row>
    <row r="7" spans="1:10" x14ac:dyDescent="0.25">
      <c r="E7" s="23"/>
    </row>
    <row r="8" spans="1:10" x14ac:dyDescent="0.25">
      <c r="E8" s="23"/>
    </row>
    <row r="9" spans="1:10" x14ac:dyDescent="0.25">
      <c r="E9" s="23"/>
    </row>
    <row r="10" spans="1:10" x14ac:dyDescent="0.25">
      <c r="E10" s="23"/>
    </row>
    <row r="11" spans="1:10" x14ac:dyDescent="0.25">
      <c r="E11" s="23"/>
    </row>
    <row r="12" spans="1:10" x14ac:dyDescent="0.25">
      <c r="E12" s="23"/>
    </row>
    <row r="13" spans="1:10" x14ac:dyDescent="0.25">
      <c r="E13" s="23"/>
    </row>
    <row r="14" spans="1:10" x14ac:dyDescent="0.25">
      <c r="E14" s="23"/>
    </row>
    <row r="15" spans="1:10" x14ac:dyDescent="0.25">
      <c r="E15" s="23"/>
    </row>
    <row r="16" spans="1:10" x14ac:dyDescent="0.25">
      <c r="E16" s="23"/>
    </row>
    <row r="17" spans="5:5" x14ac:dyDescent="0.25">
      <c r="E17" s="23"/>
    </row>
    <row r="18" spans="5:5" x14ac:dyDescent="0.25">
      <c r="E18" s="23"/>
    </row>
    <row r="19" spans="5:5" x14ac:dyDescent="0.25">
      <c r="E19" s="23"/>
    </row>
    <row r="20" spans="5:5" x14ac:dyDescent="0.25">
      <c r="E20" s="23"/>
    </row>
    <row r="21" spans="5:5" x14ac:dyDescent="0.25">
      <c r="E21" s="23"/>
    </row>
    <row r="22" spans="5:5" x14ac:dyDescent="0.25">
      <c r="E22" s="23"/>
    </row>
    <row r="23" spans="5:5" x14ac:dyDescent="0.25">
      <c r="E23" s="23"/>
    </row>
    <row r="24" spans="5:5" x14ac:dyDescent="0.25">
      <c r="E24" s="23"/>
    </row>
    <row r="25" spans="5:5" x14ac:dyDescent="0.25">
      <c r="E25" s="23"/>
    </row>
    <row r="26" spans="5:5" x14ac:dyDescent="0.25">
      <c r="E26" s="23"/>
    </row>
    <row r="27" spans="5:5" x14ac:dyDescent="0.25">
      <c r="E27" s="23"/>
    </row>
    <row r="28" spans="5:5" x14ac:dyDescent="0.25">
      <c r="E28" s="23"/>
    </row>
    <row r="29" spans="5:5" x14ac:dyDescent="0.25">
      <c r="E29" s="23"/>
    </row>
    <row r="30" spans="5:5" x14ac:dyDescent="0.25">
      <c r="E30" s="23"/>
    </row>
    <row r="31" spans="5:5" x14ac:dyDescent="0.25">
      <c r="E31" s="23"/>
    </row>
    <row r="32" spans="5:5" x14ac:dyDescent="0.25">
      <c r="E32" s="23"/>
    </row>
    <row r="33" spans="5:5" x14ac:dyDescent="0.25">
      <c r="E33" s="23"/>
    </row>
    <row r="34" spans="5:5" x14ac:dyDescent="0.25">
      <c r="E34" s="23"/>
    </row>
    <row r="35" spans="5:5" x14ac:dyDescent="0.25">
      <c r="E35" s="23"/>
    </row>
    <row r="36" spans="5:5" x14ac:dyDescent="0.25">
      <c r="E36" s="23"/>
    </row>
    <row r="37" spans="5:5" x14ac:dyDescent="0.25">
      <c r="E37" s="23"/>
    </row>
    <row r="38" spans="5:5" x14ac:dyDescent="0.25">
      <c r="E38" s="23"/>
    </row>
    <row r="39" spans="5:5" x14ac:dyDescent="0.25">
      <c r="E39" s="23"/>
    </row>
    <row r="40" spans="5:5" x14ac:dyDescent="0.25">
      <c r="E40" s="23"/>
    </row>
    <row r="41" spans="5:5" x14ac:dyDescent="0.25">
      <c r="E41" s="23"/>
    </row>
    <row r="42" spans="5:5" x14ac:dyDescent="0.25">
      <c r="E42" s="23"/>
    </row>
    <row r="43" spans="5:5" x14ac:dyDescent="0.25">
      <c r="E43" s="23"/>
    </row>
    <row r="44" spans="5:5" x14ac:dyDescent="0.25">
      <c r="E44" s="23"/>
    </row>
    <row r="45" spans="5:5" x14ac:dyDescent="0.25">
      <c r="E45" s="23"/>
    </row>
    <row r="46" spans="5:5" x14ac:dyDescent="0.25">
      <c r="E46" s="23"/>
    </row>
    <row r="47" spans="5:5" x14ac:dyDescent="0.25">
      <c r="E47" s="23"/>
    </row>
    <row r="48" spans="5:5" x14ac:dyDescent="0.25">
      <c r="E48" s="23"/>
    </row>
    <row r="49" spans="5:5" x14ac:dyDescent="0.25">
      <c r="E49" s="23"/>
    </row>
    <row r="50" spans="5:5" x14ac:dyDescent="0.25">
      <c r="E50" s="23"/>
    </row>
    <row r="51" spans="5:5" x14ac:dyDescent="0.25">
      <c r="E51" s="23"/>
    </row>
    <row r="52" spans="5:5" x14ac:dyDescent="0.25">
      <c r="E52" s="23"/>
    </row>
    <row r="53" spans="5:5" x14ac:dyDescent="0.25">
      <c r="E53" s="23"/>
    </row>
    <row r="54" spans="5:5" x14ac:dyDescent="0.25">
      <c r="E54" s="23"/>
    </row>
    <row r="55" spans="5:5" x14ac:dyDescent="0.25">
      <c r="E55" s="23"/>
    </row>
    <row r="56" spans="5:5" x14ac:dyDescent="0.25">
      <c r="E56" s="23"/>
    </row>
    <row r="57" spans="5:5" x14ac:dyDescent="0.25">
      <c r="E57" s="23"/>
    </row>
    <row r="58" spans="5:5" x14ac:dyDescent="0.25">
      <c r="E58" s="23"/>
    </row>
    <row r="59" spans="5:5" x14ac:dyDescent="0.25">
      <c r="E59" s="23"/>
    </row>
    <row r="60" spans="5:5" x14ac:dyDescent="0.25">
      <c r="E60" s="23"/>
    </row>
    <row r="61" spans="5:5" x14ac:dyDescent="0.25">
      <c r="E61" s="23"/>
    </row>
    <row r="62" spans="5:5" x14ac:dyDescent="0.25">
      <c r="E62" s="23"/>
    </row>
    <row r="63" spans="5:5" x14ac:dyDescent="0.25">
      <c r="E63" s="23"/>
    </row>
    <row r="64" spans="5:5" x14ac:dyDescent="0.25">
      <c r="E64" s="23"/>
    </row>
    <row r="65" spans="5:5" x14ac:dyDescent="0.25">
      <c r="E65" s="23"/>
    </row>
    <row r="66" spans="5:5" x14ac:dyDescent="0.25">
      <c r="E66" s="23"/>
    </row>
    <row r="67" spans="5:5" x14ac:dyDescent="0.25">
      <c r="E67" s="23"/>
    </row>
    <row r="68" spans="5:5" x14ac:dyDescent="0.25">
      <c r="E68" s="23"/>
    </row>
    <row r="69" spans="5:5" x14ac:dyDescent="0.25">
      <c r="E69" s="23"/>
    </row>
    <row r="70" spans="5:5" x14ac:dyDescent="0.25">
      <c r="E70" s="23"/>
    </row>
    <row r="71" spans="5:5" x14ac:dyDescent="0.25">
      <c r="E71" s="23"/>
    </row>
    <row r="72" spans="5:5" x14ac:dyDescent="0.25">
      <c r="E72" s="23"/>
    </row>
    <row r="73" spans="5:5" x14ac:dyDescent="0.25">
      <c r="E73" s="23"/>
    </row>
    <row r="74" spans="5:5" x14ac:dyDescent="0.25">
      <c r="E74" s="23"/>
    </row>
    <row r="75" spans="5:5" x14ac:dyDescent="0.25">
      <c r="E75" s="23"/>
    </row>
    <row r="76" spans="5:5" x14ac:dyDescent="0.25">
      <c r="E76" s="23"/>
    </row>
    <row r="77" spans="5:5" x14ac:dyDescent="0.25">
      <c r="E77" s="23"/>
    </row>
    <row r="78" spans="5:5" x14ac:dyDescent="0.25">
      <c r="E78" s="23"/>
    </row>
    <row r="79" spans="5:5" x14ac:dyDescent="0.25">
      <c r="E79" s="23"/>
    </row>
    <row r="80" spans="5:5" x14ac:dyDescent="0.25">
      <c r="E80" s="23"/>
    </row>
    <row r="81" spans="5:5" x14ac:dyDescent="0.25">
      <c r="E81" s="23"/>
    </row>
    <row r="82" spans="5:5" x14ac:dyDescent="0.25">
      <c r="E82" s="23"/>
    </row>
    <row r="83" spans="5:5" x14ac:dyDescent="0.25">
      <c r="E83" s="23"/>
    </row>
    <row r="84" spans="5:5" x14ac:dyDescent="0.25">
      <c r="E84" s="23"/>
    </row>
    <row r="85" spans="5:5" x14ac:dyDescent="0.25">
      <c r="E85" s="23"/>
    </row>
    <row r="86" spans="5:5" x14ac:dyDescent="0.25">
      <c r="E86" s="23"/>
    </row>
    <row r="87" spans="5:5" x14ac:dyDescent="0.25">
      <c r="E87" s="23"/>
    </row>
    <row r="88" spans="5:5" x14ac:dyDescent="0.25">
      <c r="E88" s="23"/>
    </row>
    <row r="89" spans="5:5" x14ac:dyDescent="0.25">
      <c r="E89" s="23"/>
    </row>
    <row r="90" spans="5:5" x14ac:dyDescent="0.25">
      <c r="E90" s="23"/>
    </row>
    <row r="91" spans="5:5" x14ac:dyDescent="0.25">
      <c r="E91" s="23"/>
    </row>
    <row r="92" spans="5:5" x14ac:dyDescent="0.25">
      <c r="E92" s="23"/>
    </row>
    <row r="93" spans="5:5" x14ac:dyDescent="0.25">
      <c r="E93" s="23"/>
    </row>
    <row r="94" spans="5:5" x14ac:dyDescent="0.25">
      <c r="E94" s="23"/>
    </row>
    <row r="95" spans="5:5" x14ac:dyDescent="0.25">
      <c r="E95" s="23"/>
    </row>
    <row r="96" spans="5:5" x14ac:dyDescent="0.25">
      <c r="E96" s="23"/>
    </row>
    <row r="97" spans="5:5" x14ac:dyDescent="0.25">
      <c r="E97" s="23"/>
    </row>
    <row r="98" spans="5:5" x14ac:dyDescent="0.25">
      <c r="E98" s="23"/>
    </row>
    <row r="99" spans="5:5" x14ac:dyDescent="0.25">
      <c r="E99" s="23"/>
    </row>
    <row r="100" spans="5:5" x14ac:dyDescent="0.25">
      <c r="E100" s="23"/>
    </row>
    <row r="101" spans="5:5" x14ac:dyDescent="0.25">
      <c r="E101" s="23"/>
    </row>
    <row r="102" spans="5:5" x14ac:dyDescent="0.25">
      <c r="E102" s="23"/>
    </row>
    <row r="103" spans="5:5" x14ac:dyDescent="0.25">
      <c r="E103" s="23"/>
    </row>
    <row r="104" spans="5:5" x14ac:dyDescent="0.25">
      <c r="E104" s="23"/>
    </row>
    <row r="105" spans="5:5" x14ac:dyDescent="0.25">
      <c r="E105" s="23"/>
    </row>
    <row r="106" spans="5:5" x14ac:dyDescent="0.25">
      <c r="E106" s="23"/>
    </row>
    <row r="107" spans="5:5" x14ac:dyDescent="0.25">
      <c r="E107" s="23"/>
    </row>
    <row r="108" spans="5:5" x14ac:dyDescent="0.25">
      <c r="E108" s="23"/>
    </row>
    <row r="109" spans="5:5" x14ac:dyDescent="0.25">
      <c r="E109" s="23"/>
    </row>
    <row r="110" spans="5:5" x14ac:dyDescent="0.25">
      <c r="E110" s="23"/>
    </row>
    <row r="111" spans="5:5" x14ac:dyDescent="0.25">
      <c r="E111" s="23"/>
    </row>
    <row r="112" spans="5:5" x14ac:dyDescent="0.25">
      <c r="E112" s="23"/>
    </row>
    <row r="113" spans="5:5" x14ac:dyDescent="0.25">
      <c r="E113" s="23"/>
    </row>
    <row r="114" spans="5:5" x14ac:dyDescent="0.25">
      <c r="E114" s="23"/>
    </row>
    <row r="115" spans="5:5" x14ac:dyDescent="0.25">
      <c r="E115" s="23"/>
    </row>
    <row r="116" spans="5:5" x14ac:dyDescent="0.25">
      <c r="E116" s="23"/>
    </row>
    <row r="117" spans="5:5" x14ac:dyDescent="0.25">
      <c r="E117" s="23"/>
    </row>
    <row r="118" spans="5:5" x14ac:dyDescent="0.25">
      <c r="E118" s="23"/>
    </row>
    <row r="119" spans="5:5" x14ac:dyDescent="0.25">
      <c r="E119" s="23"/>
    </row>
    <row r="120" spans="5:5" x14ac:dyDescent="0.25">
      <c r="E120" s="23"/>
    </row>
    <row r="121" spans="5:5" x14ac:dyDescent="0.25">
      <c r="E121" s="23"/>
    </row>
    <row r="122" spans="5:5" x14ac:dyDescent="0.25">
      <c r="E122" s="23"/>
    </row>
    <row r="123" spans="5:5" x14ac:dyDescent="0.25">
      <c r="E123" s="23"/>
    </row>
    <row r="124" spans="5:5" x14ac:dyDescent="0.25">
      <c r="E124" s="23"/>
    </row>
    <row r="125" spans="5:5" x14ac:dyDescent="0.25">
      <c r="E125" s="23"/>
    </row>
    <row r="126" spans="5:5" x14ac:dyDescent="0.25">
      <c r="E126" s="23"/>
    </row>
    <row r="127" spans="5:5" x14ac:dyDescent="0.25">
      <c r="E127" s="23"/>
    </row>
    <row r="128" spans="5:5" x14ac:dyDescent="0.25">
      <c r="E128" s="23"/>
    </row>
    <row r="129" spans="5:5" x14ac:dyDescent="0.25">
      <c r="E129" s="23"/>
    </row>
    <row r="130" spans="5:5" x14ac:dyDescent="0.25">
      <c r="E130" s="23"/>
    </row>
    <row r="131" spans="5:5" x14ac:dyDescent="0.25">
      <c r="E131" s="23"/>
    </row>
    <row r="132" spans="5:5" x14ac:dyDescent="0.25">
      <c r="E132" s="23"/>
    </row>
    <row r="133" spans="5:5" x14ac:dyDescent="0.25">
      <c r="E133" s="23"/>
    </row>
    <row r="134" spans="5:5" x14ac:dyDescent="0.25">
      <c r="E134" s="23"/>
    </row>
    <row r="135" spans="5:5" x14ac:dyDescent="0.25">
      <c r="E135" s="23"/>
    </row>
    <row r="136" spans="5:5" x14ac:dyDescent="0.25">
      <c r="E136" s="23"/>
    </row>
    <row r="137" spans="5:5" x14ac:dyDescent="0.25">
      <c r="E137" s="23"/>
    </row>
    <row r="138" spans="5:5" x14ac:dyDescent="0.25">
      <c r="E138" s="23"/>
    </row>
    <row r="139" spans="5:5" x14ac:dyDescent="0.25">
      <c r="E139" s="23"/>
    </row>
    <row r="140" spans="5:5" x14ac:dyDescent="0.25">
      <c r="E140" s="23"/>
    </row>
    <row r="141" spans="5:5" x14ac:dyDescent="0.25">
      <c r="E141" s="23"/>
    </row>
    <row r="142" spans="5:5" x14ac:dyDescent="0.25">
      <c r="E142" s="23"/>
    </row>
    <row r="143" spans="5:5" x14ac:dyDescent="0.25">
      <c r="E143" s="23"/>
    </row>
    <row r="144" spans="5:5" x14ac:dyDescent="0.25">
      <c r="E144" s="23"/>
    </row>
    <row r="145" spans="5:5" x14ac:dyDescent="0.25">
      <c r="E145" s="23"/>
    </row>
    <row r="146" spans="5:5" x14ac:dyDescent="0.25">
      <c r="E146" s="23"/>
    </row>
    <row r="147" spans="5:5" x14ac:dyDescent="0.25">
      <c r="E147" s="23"/>
    </row>
    <row r="148" spans="5:5" x14ac:dyDescent="0.25">
      <c r="E148" s="23"/>
    </row>
    <row r="149" spans="5:5" x14ac:dyDescent="0.25">
      <c r="E149" s="23"/>
    </row>
    <row r="150" spans="5:5" x14ac:dyDescent="0.25">
      <c r="E150" s="23"/>
    </row>
    <row r="151" spans="5:5" x14ac:dyDescent="0.25">
      <c r="E151" s="23"/>
    </row>
    <row r="152" spans="5:5" x14ac:dyDescent="0.25">
      <c r="E152" s="23"/>
    </row>
    <row r="153" spans="5:5" x14ac:dyDescent="0.25">
      <c r="E153" s="23"/>
    </row>
    <row r="154" spans="5:5" x14ac:dyDescent="0.25">
      <c r="E154" s="23"/>
    </row>
    <row r="155" spans="5:5" x14ac:dyDescent="0.25">
      <c r="E155" s="23"/>
    </row>
    <row r="156" spans="5:5" x14ac:dyDescent="0.25">
      <c r="E156" s="23"/>
    </row>
    <row r="157" spans="5:5" x14ac:dyDescent="0.25">
      <c r="E157" s="23"/>
    </row>
    <row r="158" spans="5:5" x14ac:dyDescent="0.25">
      <c r="E158" s="23"/>
    </row>
    <row r="159" spans="5:5" x14ac:dyDescent="0.25">
      <c r="E159" s="23"/>
    </row>
    <row r="160" spans="5:5" x14ac:dyDescent="0.25">
      <c r="E160" s="23"/>
    </row>
    <row r="161" spans="5:5" x14ac:dyDescent="0.25">
      <c r="E161" s="23"/>
    </row>
    <row r="162" spans="5:5" x14ac:dyDescent="0.25">
      <c r="E162" s="23"/>
    </row>
    <row r="163" spans="5:5" x14ac:dyDescent="0.25">
      <c r="E163" s="23"/>
    </row>
    <row r="164" spans="5:5" x14ac:dyDescent="0.25">
      <c r="E164" s="23"/>
    </row>
    <row r="165" spans="5:5" x14ac:dyDescent="0.25">
      <c r="E165" s="23"/>
    </row>
    <row r="166" spans="5:5" x14ac:dyDescent="0.25">
      <c r="E166" s="23"/>
    </row>
    <row r="167" spans="5:5" x14ac:dyDescent="0.25">
      <c r="E167" s="23"/>
    </row>
    <row r="168" spans="5:5" x14ac:dyDescent="0.25">
      <c r="E168" s="23"/>
    </row>
    <row r="169" spans="5:5" x14ac:dyDescent="0.25">
      <c r="E169" s="23"/>
    </row>
    <row r="170" spans="5:5" x14ac:dyDescent="0.25">
      <c r="E170" s="23"/>
    </row>
    <row r="171" spans="5:5" x14ac:dyDescent="0.25">
      <c r="E171" s="23"/>
    </row>
    <row r="172" spans="5:5" x14ac:dyDescent="0.25">
      <c r="E172" s="23"/>
    </row>
    <row r="173" spans="5:5" x14ac:dyDescent="0.25">
      <c r="E173" s="23"/>
    </row>
    <row r="174" spans="5:5" x14ac:dyDescent="0.25">
      <c r="E174" s="23"/>
    </row>
    <row r="175" spans="5:5" x14ac:dyDescent="0.25">
      <c r="E175" s="23"/>
    </row>
    <row r="176" spans="5:5" x14ac:dyDescent="0.25">
      <c r="E176" s="23"/>
    </row>
    <row r="177" spans="5:5" x14ac:dyDescent="0.25">
      <c r="E177" s="23"/>
    </row>
    <row r="178" spans="5:5" x14ac:dyDescent="0.25">
      <c r="E178" s="23"/>
    </row>
    <row r="179" spans="5:5" x14ac:dyDescent="0.25">
      <c r="E179" s="23"/>
    </row>
    <row r="180" spans="5:5" x14ac:dyDescent="0.25">
      <c r="E180" s="23"/>
    </row>
    <row r="181" spans="5:5" x14ac:dyDescent="0.25">
      <c r="E181" s="23"/>
    </row>
    <row r="182" spans="5:5" x14ac:dyDescent="0.25">
      <c r="E182" s="23"/>
    </row>
    <row r="183" spans="5:5" x14ac:dyDescent="0.25">
      <c r="E183" s="23"/>
    </row>
    <row r="184" spans="5:5" x14ac:dyDescent="0.25">
      <c r="E184" s="23"/>
    </row>
    <row r="185" spans="5:5" x14ac:dyDescent="0.25">
      <c r="E185" s="23"/>
    </row>
    <row r="186" spans="5:5" x14ac:dyDescent="0.25">
      <c r="E186" s="23"/>
    </row>
    <row r="187" spans="5:5" x14ac:dyDescent="0.25">
      <c r="E187" s="23"/>
    </row>
    <row r="188" spans="5:5" x14ac:dyDescent="0.25">
      <c r="E188" s="23"/>
    </row>
    <row r="189" spans="5:5" x14ac:dyDescent="0.25">
      <c r="E189" s="23"/>
    </row>
    <row r="190" spans="5:5" x14ac:dyDescent="0.25">
      <c r="E190" s="23"/>
    </row>
    <row r="191" spans="5:5" x14ac:dyDescent="0.25">
      <c r="E191" s="23"/>
    </row>
    <row r="192" spans="5:5" x14ac:dyDescent="0.25">
      <c r="E192" s="23"/>
    </row>
    <row r="193" spans="5:5" x14ac:dyDescent="0.25">
      <c r="E193" s="23"/>
    </row>
    <row r="194" spans="5:5" x14ac:dyDescent="0.25">
      <c r="E194" s="23"/>
    </row>
    <row r="195" spans="5:5" x14ac:dyDescent="0.25">
      <c r="E195" s="23"/>
    </row>
    <row r="196" spans="5:5" x14ac:dyDescent="0.25">
      <c r="E196" s="23"/>
    </row>
    <row r="197" spans="5:5" x14ac:dyDescent="0.25">
      <c r="E197" s="23"/>
    </row>
    <row r="198" spans="5:5" x14ac:dyDescent="0.25">
      <c r="E198" s="23"/>
    </row>
    <row r="199" spans="5:5" x14ac:dyDescent="0.25">
      <c r="E199" s="23"/>
    </row>
    <row r="200" spans="5:5" x14ac:dyDescent="0.25">
      <c r="E200" s="23"/>
    </row>
    <row r="201" spans="5:5" x14ac:dyDescent="0.25">
      <c r="E201" s="23"/>
    </row>
    <row r="202" spans="5:5" x14ac:dyDescent="0.25">
      <c r="E202" s="23"/>
    </row>
    <row r="203" spans="5:5" x14ac:dyDescent="0.25">
      <c r="E203" s="23"/>
    </row>
    <row r="204" spans="5:5" x14ac:dyDescent="0.25">
      <c r="E204" s="23"/>
    </row>
    <row r="205" spans="5:5" x14ac:dyDescent="0.25">
      <c r="E205" s="23"/>
    </row>
    <row r="206" spans="5:5" x14ac:dyDescent="0.25">
      <c r="E206" s="23"/>
    </row>
    <row r="207" spans="5:5" x14ac:dyDescent="0.25">
      <c r="E207" s="23"/>
    </row>
    <row r="208" spans="5:5" x14ac:dyDescent="0.25">
      <c r="E208" s="23"/>
    </row>
    <row r="209" spans="5:5" x14ac:dyDescent="0.25">
      <c r="E209" s="23"/>
    </row>
    <row r="210" spans="5:5" x14ac:dyDescent="0.25">
      <c r="E210" s="23"/>
    </row>
    <row r="211" spans="5:5" x14ac:dyDescent="0.25">
      <c r="E211" s="23"/>
    </row>
    <row r="212" spans="5:5" x14ac:dyDescent="0.25">
      <c r="E212" s="23"/>
    </row>
    <row r="213" spans="5:5" x14ac:dyDescent="0.25">
      <c r="E213" s="23"/>
    </row>
    <row r="214" spans="5:5" x14ac:dyDescent="0.25">
      <c r="E214" s="23"/>
    </row>
    <row r="215" spans="5:5" x14ac:dyDescent="0.25">
      <c r="E215" s="23"/>
    </row>
    <row r="216" spans="5:5" x14ac:dyDescent="0.25">
      <c r="E216" s="23"/>
    </row>
    <row r="217" spans="5:5" x14ac:dyDescent="0.25">
      <c r="E217" s="23"/>
    </row>
    <row r="218" spans="5:5" x14ac:dyDescent="0.25">
      <c r="E218" s="23"/>
    </row>
    <row r="219" spans="5:5" x14ac:dyDescent="0.25">
      <c r="E219" s="23"/>
    </row>
    <row r="220" spans="5:5" x14ac:dyDescent="0.25">
      <c r="E220" s="23"/>
    </row>
    <row r="221" spans="5:5" x14ac:dyDescent="0.25">
      <c r="E221" s="23"/>
    </row>
    <row r="222" spans="5:5" x14ac:dyDescent="0.25">
      <c r="E222" s="23"/>
    </row>
    <row r="223" spans="5:5" x14ac:dyDescent="0.25">
      <c r="E223" s="23"/>
    </row>
    <row r="224" spans="5:5" x14ac:dyDescent="0.25">
      <c r="E224" s="23"/>
    </row>
    <row r="225" spans="5:5" x14ac:dyDescent="0.25">
      <c r="E225" s="23"/>
    </row>
    <row r="226" spans="5:5" x14ac:dyDescent="0.25">
      <c r="E226" s="23"/>
    </row>
    <row r="227" spans="5:5" x14ac:dyDescent="0.25">
      <c r="E227" s="23"/>
    </row>
    <row r="228" spans="5:5" x14ac:dyDescent="0.25">
      <c r="E228" s="23"/>
    </row>
    <row r="229" spans="5:5" x14ac:dyDescent="0.25">
      <c r="E229" s="23"/>
    </row>
    <row r="230" spans="5:5" x14ac:dyDescent="0.25">
      <c r="E230" s="23"/>
    </row>
    <row r="231" spans="5:5" x14ac:dyDescent="0.25">
      <c r="E231" s="23"/>
    </row>
    <row r="232" spans="5:5" x14ac:dyDescent="0.25">
      <c r="E232" s="23"/>
    </row>
    <row r="233" spans="5:5" x14ac:dyDescent="0.25">
      <c r="E233" s="23"/>
    </row>
    <row r="234" spans="5:5" x14ac:dyDescent="0.25">
      <c r="E234" s="23"/>
    </row>
    <row r="235" spans="5:5" x14ac:dyDescent="0.25">
      <c r="E235" s="23"/>
    </row>
    <row r="236" spans="5:5" x14ac:dyDescent="0.25">
      <c r="E236" s="23"/>
    </row>
    <row r="237" spans="5:5" x14ac:dyDescent="0.25">
      <c r="E237" s="23"/>
    </row>
    <row r="238" spans="5:5" x14ac:dyDescent="0.25">
      <c r="E238" s="23"/>
    </row>
    <row r="239" spans="5:5" x14ac:dyDescent="0.25">
      <c r="E239" s="23"/>
    </row>
    <row r="240" spans="5:5" x14ac:dyDescent="0.25">
      <c r="E240" s="23"/>
    </row>
    <row r="241" spans="5:5" x14ac:dyDescent="0.25">
      <c r="E241" s="23"/>
    </row>
    <row r="242" spans="5:5" x14ac:dyDescent="0.25">
      <c r="E242" s="23"/>
    </row>
    <row r="243" spans="5:5" x14ac:dyDescent="0.25">
      <c r="E243" s="23"/>
    </row>
    <row r="244" spans="5:5" x14ac:dyDescent="0.25">
      <c r="E244" s="23"/>
    </row>
    <row r="245" spans="5:5" x14ac:dyDescent="0.25">
      <c r="E245" s="23"/>
    </row>
    <row r="246" spans="5:5" x14ac:dyDescent="0.25">
      <c r="E246" s="23"/>
    </row>
    <row r="247" spans="5:5" x14ac:dyDescent="0.25">
      <c r="E247" s="23"/>
    </row>
    <row r="248" spans="5:5" x14ac:dyDescent="0.25">
      <c r="E248" s="23"/>
    </row>
    <row r="249" spans="5:5" x14ac:dyDescent="0.25">
      <c r="E249" s="23"/>
    </row>
    <row r="250" spans="5:5" x14ac:dyDescent="0.25">
      <c r="E250" s="23"/>
    </row>
    <row r="251" spans="5:5" x14ac:dyDescent="0.25">
      <c r="E251" s="23"/>
    </row>
    <row r="252" spans="5:5" x14ac:dyDescent="0.25">
      <c r="E252" s="23"/>
    </row>
    <row r="253" spans="5:5" x14ac:dyDescent="0.25">
      <c r="E253" s="23"/>
    </row>
    <row r="254" spans="5:5" x14ac:dyDescent="0.25">
      <c r="E254" s="23"/>
    </row>
    <row r="255" spans="5:5" x14ac:dyDescent="0.25">
      <c r="E255" s="23"/>
    </row>
    <row r="256" spans="5:5" x14ac:dyDescent="0.25">
      <c r="E256" s="23"/>
    </row>
    <row r="257" spans="5:5" x14ac:dyDescent="0.25">
      <c r="E257" s="23"/>
    </row>
    <row r="258" spans="5:5" x14ac:dyDescent="0.25">
      <c r="E258" s="23"/>
    </row>
    <row r="259" spans="5:5" x14ac:dyDescent="0.25">
      <c r="E259" s="23"/>
    </row>
    <row r="260" spans="5:5" x14ac:dyDescent="0.25">
      <c r="E260" s="23"/>
    </row>
    <row r="261" spans="5:5" x14ac:dyDescent="0.25">
      <c r="E261" s="23"/>
    </row>
    <row r="262" spans="5:5" x14ac:dyDescent="0.25">
      <c r="E262" s="23"/>
    </row>
    <row r="263" spans="5:5" x14ac:dyDescent="0.25">
      <c r="E263" s="23"/>
    </row>
    <row r="264" spans="5:5" x14ac:dyDescent="0.25">
      <c r="E264" s="23"/>
    </row>
    <row r="265" spans="5:5" x14ac:dyDescent="0.25">
      <c r="E265" s="23"/>
    </row>
    <row r="266" spans="5:5" x14ac:dyDescent="0.25">
      <c r="E266" s="23"/>
    </row>
    <row r="267" spans="5:5" x14ac:dyDescent="0.25">
      <c r="E267" s="23"/>
    </row>
    <row r="268" spans="5:5" x14ac:dyDescent="0.25">
      <c r="E268" s="23"/>
    </row>
    <row r="269" spans="5:5" x14ac:dyDescent="0.25">
      <c r="E269" s="23"/>
    </row>
    <row r="270" spans="5:5" x14ac:dyDescent="0.25">
      <c r="E270" s="23"/>
    </row>
    <row r="271" spans="5:5" x14ac:dyDescent="0.25">
      <c r="E271" s="23"/>
    </row>
    <row r="272" spans="5:5" x14ac:dyDescent="0.25">
      <c r="E272" s="23"/>
    </row>
    <row r="273" spans="5:5" x14ac:dyDescent="0.25">
      <c r="E273" s="23"/>
    </row>
    <row r="274" spans="5:5" x14ac:dyDescent="0.25">
      <c r="E274" s="23"/>
    </row>
    <row r="275" spans="5:5" x14ac:dyDescent="0.25">
      <c r="E275" s="23"/>
    </row>
    <row r="276" spans="5:5" x14ac:dyDescent="0.25">
      <c r="E276" s="23"/>
    </row>
    <row r="277" spans="5:5" x14ac:dyDescent="0.25">
      <c r="E277" s="23"/>
    </row>
    <row r="278" spans="5:5" x14ac:dyDescent="0.25">
      <c r="E278" s="23"/>
    </row>
    <row r="279" spans="5:5" x14ac:dyDescent="0.25">
      <c r="E279" s="23"/>
    </row>
    <row r="280" spans="5:5" x14ac:dyDescent="0.25">
      <c r="E280" s="23"/>
    </row>
    <row r="281" spans="5:5" x14ac:dyDescent="0.25">
      <c r="E281" s="23"/>
    </row>
    <row r="282" spans="5:5" x14ac:dyDescent="0.25">
      <c r="E282" s="23"/>
    </row>
    <row r="283" spans="5:5" x14ac:dyDescent="0.25">
      <c r="E283" s="23"/>
    </row>
    <row r="284" spans="5:5" x14ac:dyDescent="0.25">
      <c r="E284" s="23"/>
    </row>
    <row r="285" spans="5:5" x14ac:dyDescent="0.25">
      <c r="E285" s="23"/>
    </row>
    <row r="286" spans="5:5" x14ac:dyDescent="0.25">
      <c r="E286" s="23"/>
    </row>
    <row r="287" spans="5:5" x14ac:dyDescent="0.25">
      <c r="E287" s="23"/>
    </row>
    <row r="288" spans="5:5" x14ac:dyDescent="0.25">
      <c r="E288" s="23"/>
    </row>
    <row r="289" spans="5:5" x14ac:dyDescent="0.25">
      <c r="E289" s="23"/>
    </row>
    <row r="290" spans="5:5" x14ac:dyDescent="0.25">
      <c r="E290" s="23"/>
    </row>
    <row r="291" spans="5:5" x14ac:dyDescent="0.25">
      <c r="E291" s="23"/>
    </row>
    <row r="292" spans="5:5" x14ac:dyDescent="0.25">
      <c r="E292" s="23"/>
    </row>
    <row r="293" spans="5:5" x14ac:dyDescent="0.25">
      <c r="E293" s="23"/>
    </row>
    <row r="294" spans="5:5" x14ac:dyDescent="0.25">
      <c r="E294" s="23"/>
    </row>
    <row r="295" spans="5:5" x14ac:dyDescent="0.25">
      <c r="E295" s="23"/>
    </row>
    <row r="296" spans="5:5" x14ac:dyDescent="0.25">
      <c r="E296" s="23"/>
    </row>
    <row r="297" spans="5:5" x14ac:dyDescent="0.25">
      <c r="E297" s="23"/>
    </row>
    <row r="298" spans="5:5" x14ac:dyDescent="0.25">
      <c r="E298" s="23"/>
    </row>
    <row r="299" spans="5:5" x14ac:dyDescent="0.25">
      <c r="E299" s="23"/>
    </row>
    <row r="300" spans="5:5" x14ac:dyDescent="0.25">
      <c r="E300" s="23"/>
    </row>
    <row r="301" spans="5:5" x14ac:dyDescent="0.25">
      <c r="E301" s="23"/>
    </row>
    <row r="302" spans="5:5" x14ac:dyDescent="0.25">
      <c r="E302" s="23"/>
    </row>
    <row r="303" spans="5:5" x14ac:dyDescent="0.25">
      <c r="E303" s="23"/>
    </row>
    <row r="304" spans="5:5" x14ac:dyDescent="0.25">
      <c r="E304" s="23"/>
    </row>
    <row r="305" spans="5:5" x14ac:dyDescent="0.25">
      <c r="E305" s="23"/>
    </row>
    <row r="306" spans="5:5" x14ac:dyDescent="0.25">
      <c r="E306" s="23"/>
    </row>
    <row r="307" spans="5:5" x14ac:dyDescent="0.25">
      <c r="E307" s="23"/>
    </row>
    <row r="308" spans="5:5" x14ac:dyDescent="0.25">
      <c r="E308" s="23"/>
    </row>
    <row r="309" spans="5:5" x14ac:dyDescent="0.25">
      <c r="E309" s="23"/>
    </row>
    <row r="310" spans="5:5" x14ac:dyDescent="0.25">
      <c r="E310" s="23"/>
    </row>
    <row r="311" spans="5:5" x14ac:dyDescent="0.25">
      <c r="E311" s="23"/>
    </row>
    <row r="312" spans="5:5" x14ac:dyDescent="0.25">
      <c r="E312" s="23"/>
    </row>
    <row r="313" spans="5:5" x14ac:dyDescent="0.25">
      <c r="E313" s="23"/>
    </row>
    <row r="314" spans="5:5" x14ac:dyDescent="0.25">
      <c r="E314" s="23"/>
    </row>
    <row r="315" spans="5:5" x14ac:dyDescent="0.25">
      <c r="E315" s="23"/>
    </row>
    <row r="316" spans="5:5" x14ac:dyDescent="0.25">
      <c r="E316" s="23"/>
    </row>
    <row r="317" spans="5:5" x14ac:dyDescent="0.25">
      <c r="E317" s="23"/>
    </row>
    <row r="318" spans="5:5" x14ac:dyDescent="0.25">
      <c r="E318" s="23"/>
    </row>
    <row r="319" spans="5:5" x14ac:dyDescent="0.25">
      <c r="E319" s="23"/>
    </row>
    <row r="320" spans="5:5" x14ac:dyDescent="0.25">
      <c r="E320" s="23"/>
    </row>
    <row r="321" spans="5:5" x14ac:dyDescent="0.25">
      <c r="E321" s="23"/>
    </row>
    <row r="322" spans="5:5" x14ac:dyDescent="0.25">
      <c r="E322" s="23"/>
    </row>
    <row r="323" spans="5:5" x14ac:dyDescent="0.25">
      <c r="E323" s="23"/>
    </row>
    <row r="324" spans="5:5" x14ac:dyDescent="0.25">
      <c r="E324" s="23"/>
    </row>
    <row r="325" spans="5:5" x14ac:dyDescent="0.25">
      <c r="E325" s="23"/>
    </row>
    <row r="326" spans="5:5" x14ac:dyDescent="0.25">
      <c r="E326" s="23"/>
    </row>
    <row r="327" spans="5:5" x14ac:dyDescent="0.25">
      <c r="E327" s="23"/>
    </row>
    <row r="328" spans="5:5" x14ac:dyDescent="0.25">
      <c r="E328" s="23"/>
    </row>
    <row r="329" spans="5:5" x14ac:dyDescent="0.25">
      <c r="E329" s="23"/>
    </row>
    <row r="330" spans="5:5" x14ac:dyDescent="0.25">
      <c r="E330" s="23"/>
    </row>
    <row r="331" spans="5:5" x14ac:dyDescent="0.25">
      <c r="E331" s="23"/>
    </row>
    <row r="332" spans="5:5" x14ac:dyDescent="0.25">
      <c r="E332" s="23"/>
    </row>
    <row r="333" spans="5:5" x14ac:dyDescent="0.25">
      <c r="E333" s="23"/>
    </row>
    <row r="334" spans="5:5" x14ac:dyDescent="0.25">
      <c r="E334" s="23"/>
    </row>
    <row r="335" spans="5:5" x14ac:dyDescent="0.25">
      <c r="E335" s="23"/>
    </row>
    <row r="336" spans="5:5" x14ac:dyDescent="0.25">
      <c r="E336" s="23"/>
    </row>
    <row r="337" spans="5:5" x14ac:dyDescent="0.25">
      <c r="E337" s="23"/>
    </row>
    <row r="338" spans="5:5" x14ac:dyDescent="0.25">
      <c r="E338" s="23"/>
    </row>
    <row r="339" spans="5:5" x14ac:dyDescent="0.25">
      <c r="E339" s="23"/>
    </row>
    <row r="340" spans="5:5" x14ac:dyDescent="0.25">
      <c r="E340" s="23"/>
    </row>
    <row r="341" spans="5:5" x14ac:dyDescent="0.25">
      <c r="E341" s="23"/>
    </row>
    <row r="342" spans="5:5" x14ac:dyDescent="0.25">
      <c r="E342" s="23"/>
    </row>
    <row r="343" spans="5:5" x14ac:dyDescent="0.25">
      <c r="E343" s="23"/>
    </row>
    <row r="344" spans="5:5" x14ac:dyDescent="0.25">
      <c r="E344" s="23"/>
    </row>
    <row r="345" spans="5:5" x14ac:dyDescent="0.25">
      <c r="E345" s="23"/>
    </row>
    <row r="346" spans="5:5" x14ac:dyDescent="0.25">
      <c r="E346" s="23"/>
    </row>
    <row r="347" spans="5:5" x14ac:dyDescent="0.25">
      <c r="E347" s="23"/>
    </row>
    <row r="348" spans="5:5" x14ac:dyDescent="0.25">
      <c r="E348" s="23"/>
    </row>
    <row r="349" spans="5:5" x14ac:dyDescent="0.25">
      <c r="E349" s="23"/>
    </row>
    <row r="350" spans="5:5" x14ac:dyDescent="0.25">
      <c r="E350" s="23"/>
    </row>
    <row r="351" spans="5:5" x14ac:dyDescent="0.25">
      <c r="E351" s="23"/>
    </row>
    <row r="352" spans="5:5" x14ac:dyDescent="0.25">
      <c r="E352" s="23"/>
    </row>
    <row r="353" spans="5:5" x14ac:dyDescent="0.25">
      <c r="E353" s="23"/>
    </row>
    <row r="354" spans="5:5" x14ac:dyDescent="0.25">
      <c r="E354" s="23"/>
    </row>
    <row r="355" spans="5:5" x14ac:dyDescent="0.25">
      <c r="E355" s="23"/>
    </row>
    <row r="356" spans="5:5" x14ac:dyDescent="0.25">
      <c r="E356" s="23"/>
    </row>
    <row r="357" spans="5:5" x14ac:dyDescent="0.25">
      <c r="E357" s="23"/>
    </row>
    <row r="358" spans="5:5" x14ac:dyDescent="0.25">
      <c r="E358" s="23"/>
    </row>
    <row r="359" spans="5:5" x14ac:dyDescent="0.25">
      <c r="E359" s="23"/>
    </row>
    <row r="360" spans="5:5" x14ac:dyDescent="0.25">
      <c r="E360" s="23"/>
    </row>
    <row r="361" spans="5:5" x14ac:dyDescent="0.25">
      <c r="E361" s="23"/>
    </row>
    <row r="362" spans="5:5" x14ac:dyDescent="0.25">
      <c r="E362" s="23"/>
    </row>
    <row r="363" spans="5:5" x14ac:dyDescent="0.25">
      <c r="E363" s="23"/>
    </row>
    <row r="364" spans="5:5" x14ac:dyDescent="0.25">
      <c r="E364" s="23"/>
    </row>
    <row r="365" spans="5:5" x14ac:dyDescent="0.25">
      <c r="E365" s="23"/>
    </row>
    <row r="366" spans="5:5" x14ac:dyDescent="0.25">
      <c r="E366" s="23"/>
    </row>
    <row r="367" spans="5:5" x14ac:dyDescent="0.25">
      <c r="E367" s="23"/>
    </row>
    <row r="368" spans="5:5" x14ac:dyDescent="0.25">
      <c r="E368" s="23"/>
    </row>
    <row r="369" spans="5:5" x14ac:dyDescent="0.25">
      <c r="E369" s="23"/>
    </row>
    <row r="370" spans="5:5" x14ac:dyDescent="0.25">
      <c r="E370" s="23"/>
    </row>
    <row r="371" spans="5:5" x14ac:dyDescent="0.25">
      <c r="E371" s="23"/>
    </row>
    <row r="372" spans="5:5" x14ac:dyDescent="0.25">
      <c r="E372" s="23"/>
    </row>
    <row r="373" spans="5:5" x14ac:dyDescent="0.25">
      <c r="E373" s="23"/>
    </row>
    <row r="374" spans="5:5" x14ac:dyDescent="0.25">
      <c r="E374" s="23"/>
    </row>
    <row r="375" spans="5:5" x14ac:dyDescent="0.25">
      <c r="E375" s="23"/>
    </row>
    <row r="376" spans="5:5" x14ac:dyDescent="0.25">
      <c r="E376" s="23"/>
    </row>
    <row r="377" spans="5:5" x14ac:dyDescent="0.25">
      <c r="E377" s="23"/>
    </row>
    <row r="378" spans="5:5" x14ac:dyDescent="0.25">
      <c r="E378" s="23"/>
    </row>
    <row r="379" spans="5:5" x14ac:dyDescent="0.25">
      <c r="E379" s="23"/>
    </row>
    <row r="380" spans="5:5" x14ac:dyDescent="0.25">
      <c r="E380" s="23"/>
    </row>
    <row r="381" spans="5:5" x14ac:dyDescent="0.25">
      <c r="E381" s="23"/>
    </row>
    <row r="382" spans="5:5" x14ac:dyDescent="0.25">
      <c r="E382" s="23"/>
    </row>
    <row r="383" spans="5:5" x14ac:dyDescent="0.25">
      <c r="E383" s="23"/>
    </row>
    <row r="384" spans="5:5" x14ac:dyDescent="0.25">
      <c r="E384" s="23"/>
    </row>
    <row r="385" spans="5:5" x14ac:dyDescent="0.25">
      <c r="E385" s="23"/>
    </row>
    <row r="386" spans="5:5" x14ac:dyDescent="0.25">
      <c r="E386" s="23"/>
    </row>
    <row r="387" spans="5:5" x14ac:dyDescent="0.25">
      <c r="E387" s="23"/>
    </row>
    <row r="388" spans="5:5" x14ac:dyDescent="0.25">
      <c r="E388" s="23"/>
    </row>
    <row r="389" spans="5:5" x14ac:dyDescent="0.25">
      <c r="E389" s="23"/>
    </row>
    <row r="390" spans="5:5" x14ac:dyDescent="0.25">
      <c r="E390" s="23"/>
    </row>
    <row r="391" spans="5:5" x14ac:dyDescent="0.25">
      <c r="E391" s="23"/>
    </row>
    <row r="392" spans="5:5" x14ac:dyDescent="0.25">
      <c r="E392" s="23"/>
    </row>
    <row r="393" spans="5:5" x14ac:dyDescent="0.25">
      <c r="E393" s="23"/>
    </row>
    <row r="394" spans="5:5" x14ac:dyDescent="0.25">
      <c r="E394" s="23"/>
    </row>
    <row r="395" spans="5:5" x14ac:dyDescent="0.25">
      <c r="E395" s="23"/>
    </row>
    <row r="396" spans="5:5" x14ac:dyDescent="0.25">
      <c r="E396" s="23"/>
    </row>
    <row r="397" spans="5:5" x14ac:dyDescent="0.25">
      <c r="E397" s="23"/>
    </row>
    <row r="398" spans="5:5" x14ac:dyDescent="0.25">
      <c r="E398" s="23"/>
    </row>
    <row r="399" spans="5:5" x14ac:dyDescent="0.25">
      <c r="E399" s="23"/>
    </row>
    <row r="400" spans="5:5" x14ac:dyDescent="0.25">
      <c r="E400" s="23"/>
    </row>
    <row r="401" spans="5:5" x14ac:dyDescent="0.25">
      <c r="E401" s="23"/>
    </row>
    <row r="402" spans="5:5" x14ac:dyDescent="0.25">
      <c r="E402" s="23"/>
    </row>
    <row r="403" spans="5:5" x14ac:dyDescent="0.25">
      <c r="E403" s="23"/>
    </row>
    <row r="404" spans="5:5" x14ac:dyDescent="0.25">
      <c r="E404" s="23"/>
    </row>
    <row r="405" spans="5:5" x14ac:dyDescent="0.25">
      <c r="E405" s="23"/>
    </row>
    <row r="406" spans="5:5" x14ac:dyDescent="0.25">
      <c r="E406" s="23"/>
    </row>
    <row r="407" spans="5:5" x14ac:dyDescent="0.25">
      <c r="E407" s="2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C1" sqref="C1:C1048576"/>
    </sheetView>
  </sheetViews>
  <sheetFormatPr defaultRowHeight="15" x14ac:dyDescent="0.25"/>
  <cols>
    <col min="1" max="1" width="5.7109375" customWidth="1"/>
    <col min="2" max="2" width="15.7109375" customWidth="1"/>
    <col min="3" max="3" width="20.7109375" customWidth="1"/>
  </cols>
  <sheetData>
    <row r="1" spans="1:3" x14ac:dyDescent="0.25">
      <c r="A1" s="13" t="s">
        <v>18</v>
      </c>
      <c r="B1" s="10" t="s">
        <v>19</v>
      </c>
      <c r="C1" s="14" t="s">
        <v>20</v>
      </c>
    </row>
    <row r="2" spans="1:3" x14ac:dyDescent="0.25">
      <c r="A2" s="13" t="s">
        <v>6</v>
      </c>
      <c r="B2" s="10" t="s">
        <v>21</v>
      </c>
      <c r="C2" s="10" t="s">
        <v>67</v>
      </c>
    </row>
    <row r="3" spans="1:3" x14ac:dyDescent="0.25">
      <c r="A3" s="13"/>
      <c r="B3" s="10" t="s">
        <v>66</v>
      </c>
      <c r="C3" s="20" t="s">
        <v>70</v>
      </c>
    </row>
    <row r="4" spans="1:3" x14ac:dyDescent="0.25">
      <c r="A4" s="13" t="s">
        <v>1</v>
      </c>
      <c r="B4" s="10" t="s">
        <v>22</v>
      </c>
      <c r="C4" s="10" t="s">
        <v>69</v>
      </c>
    </row>
    <row r="5" spans="1:3" x14ac:dyDescent="0.25">
      <c r="A5" s="13" t="s">
        <v>23</v>
      </c>
      <c r="B5" s="10" t="s">
        <v>14</v>
      </c>
      <c r="C5" s="10" t="s">
        <v>68</v>
      </c>
    </row>
  </sheetData>
  <hyperlinks>
    <hyperlink ref="C3" r:id="rId1" display="djsowers@powerbank.net"/>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GPP</vt:lpstr>
      <vt:lpstr>WPA Spell</vt:lpstr>
      <vt:lpstr>WPA</vt:lpstr>
      <vt:lpstr>Web</vt:lpstr>
      <vt:lpstr>Process GPP</vt:lpstr>
      <vt:lpstr>GPP IDs</vt:lpstr>
      <vt:lpstr>Table</vt:lpstr>
      <vt:lpstr>Web!Print_Area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C Waters</dc:creator>
  <cp:lastModifiedBy>Bill Waters</cp:lastModifiedBy>
  <cp:lastPrinted>2009-03-16T00:30:13Z</cp:lastPrinted>
  <dcterms:created xsi:type="dcterms:W3CDTF">2008-10-13T01:29:37Z</dcterms:created>
  <dcterms:modified xsi:type="dcterms:W3CDTF">2014-11-21T16:13:07Z</dcterms:modified>
</cp:coreProperties>
</file>