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\Documents\My Documents\Genealogy\winn\cemeteries\Hillside\"/>
    </mc:Choice>
  </mc:AlternateContent>
  <bookViews>
    <workbookView xWindow="480" yWindow="495" windowWidth="22995" windowHeight="10950" tabRatio="59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377" i="1" l="1"/>
  <c r="R375" i="1" l="1"/>
  <c r="Q375" i="1"/>
  <c r="R374" i="1"/>
  <c r="Q374" i="1"/>
  <c r="R373" i="1"/>
  <c r="Q373" i="1"/>
  <c r="R372" i="1"/>
  <c r="Q372" i="1"/>
  <c r="R371" i="1"/>
  <c r="Q371" i="1"/>
  <c r="R370" i="1"/>
  <c r="Q370" i="1"/>
  <c r="R369" i="1"/>
  <c r="Q369" i="1"/>
  <c r="R368" i="1"/>
  <c r="Q368" i="1"/>
  <c r="R367" i="1"/>
  <c r="Q367" i="1"/>
  <c r="R366" i="1"/>
  <c r="Q366" i="1"/>
  <c r="R365" i="1"/>
  <c r="Q365" i="1"/>
  <c r="R364" i="1"/>
  <c r="Q364" i="1"/>
  <c r="R363" i="1"/>
  <c r="Q363" i="1"/>
  <c r="R362" i="1"/>
  <c r="Q362" i="1"/>
  <c r="R361" i="1"/>
  <c r="Q361" i="1"/>
  <c r="R360" i="1"/>
  <c r="Q360" i="1"/>
  <c r="R359" i="1"/>
  <c r="Q359" i="1"/>
  <c r="R358" i="1"/>
  <c r="Q358" i="1"/>
  <c r="R357" i="1"/>
  <c r="Q357" i="1"/>
  <c r="R356" i="1"/>
  <c r="Q356" i="1"/>
  <c r="R355" i="1"/>
  <c r="Q355" i="1"/>
  <c r="R354" i="1"/>
  <c r="Q354" i="1"/>
  <c r="R353" i="1"/>
  <c r="Q353" i="1"/>
  <c r="R352" i="1"/>
  <c r="Q352" i="1"/>
  <c r="R351" i="1"/>
  <c r="Q351" i="1"/>
  <c r="R350" i="1"/>
  <c r="Q350" i="1"/>
  <c r="R349" i="1"/>
  <c r="Q349" i="1"/>
  <c r="R348" i="1"/>
  <c r="Q348" i="1"/>
  <c r="R347" i="1"/>
  <c r="Q347" i="1"/>
  <c r="R346" i="1"/>
  <c r="Q346" i="1"/>
  <c r="R345" i="1"/>
  <c r="Q345" i="1"/>
  <c r="R344" i="1"/>
  <c r="Q344" i="1"/>
  <c r="R343" i="1"/>
  <c r="Q343" i="1"/>
  <c r="R342" i="1"/>
  <c r="Q342" i="1"/>
  <c r="R341" i="1"/>
  <c r="Q341" i="1"/>
  <c r="R340" i="1"/>
  <c r="Q340" i="1"/>
  <c r="R339" i="1"/>
  <c r="Q339" i="1"/>
  <c r="R338" i="1"/>
  <c r="Q338" i="1"/>
  <c r="R337" i="1"/>
  <c r="Q337" i="1"/>
  <c r="R336" i="1"/>
  <c r="Q336" i="1"/>
  <c r="R335" i="1"/>
  <c r="Q335" i="1"/>
  <c r="R334" i="1"/>
  <c r="Q334" i="1"/>
  <c r="R333" i="1"/>
  <c r="Q333" i="1"/>
  <c r="R332" i="1"/>
  <c r="Q332" i="1"/>
  <c r="R331" i="1"/>
  <c r="Q331" i="1"/>
  <c r="R330" i="1"/>
  <c r="Q330" i="1"/>
  <c r="R329" i="1"/>
  <c r="Q329" i="1"/>
  <c r="R328" i="1"/>
  <c r="Q328" i="1"/>
  <c r="R327" i="1"/>
  <c r="Q327" i="1"/>
  <c r="R326" i="1"/>
  <c r="Q326" i="1"/>
  <c r="R325" i="1"/>
  <c r="Q325" i="1"/>
  <c r="R324" i="1"/>
  <c r="Q324" i="1"/>
  <c r="R323" i="1"/>
  <c r="Q323" i="1"/>
  <c r="R322" i="1"/>
  <c r="Q322" i="1"/>
  <c r="R321" i="1"/>
  <c r="Q321" i="1"/>
  <c r="R320" i="1"/>
  <c r="Q320" i="1"/>
  <c r="R319" i="1"/>
  <c r="Q319" i="1"/>
  <c r="R318" i="1"/>
  <c r="Q318" i="1"/>
  <c r="R317" i="1"/>
  <c r="Q317" i="1"/>
  <c r="R316" i="1"/>
  <c r="Q316" i="1"/>
  <c r="R315" i="1"/>
  <c r="Q315" i="1"/>
  <c r="R314" i="1"/>
  <c r="Q314" i="1"/>
  <c r="R313" i="1"/>
  <c r="Q313" i="1"/>
  <c r="R312" i="1"/>
  <c r="Q312" i="1"/>
  <c r="R311" i="1"/>
  <c r="Q311" i="1"/>
  <c r="R310" i="1"/>
  <c r="Q310" i="1"/>
  <c r="R309" i="1"/>
  <c r="Q309" i="1"/>
  <c r="R308" i="1"/>
  <c r="Q308" i="1"/>
  <c r="R307" i="1"/>
  <c r="Q307" i="1"/>
  <c r="R306" i="1"/>
  <c r="Q306" i="1"/>
  <c r="R305" i="1"/>
  <c r="Q305" i="1"/>
  <c r="R304" i="1"/>
  <c r="Q304" i="1"/>
  <c r="R303" i="1"/>
  <c r="Q303" i="1"/>
  <c r="R302" i="1"/>
  <c r="Q302" i="1"/>
  <c r="R301" i="1"/>
  <c r="Q301" i="1"/>
  <c r="R300" i="1"/>
  <c r="Q300" i="1"/>
  <c r="R299" i="1"/>
  <c r="Q299" i="1"/>
  <c r="R298" i="1"/>
  <c r="Q298" i="1"/>
  <c r="R297" i="1"/>
  <c r="Q297" i="1"/>
  <c r="R296" i="1"/>
  <c r="Q296" i="1"/>
  <c r="R294" i="1"/>
  <c r="Q294" i="1"/>
  <c r="R293" i="1"/>
  <c r="Q293" i="1"/>
  <c r="R292" i="1"/>
  <c r="Q292" i="1"/>
  <c r="R290" i="1"/>
  <c r="Q290" i="1"/>
  <c r="R289" i="1"/>
  <c r="Q289" i="1"/>
  <c r="R288" i="1"/>
  <c r="Q288" i="1"/>
  <c r="R287" i="1"/>
  <c r="Q287" i="1"/>
  <c r="R295" i="1"/>
  <c r="Q295" i="1"/>
  <c r="R291" i="1"/>
  <c r="Q291" i="1"/>
  <c r="R286" i="1"/>
  <c r="Q286" i="1"/>
  <c r="R285" i="1"/>
  <c r="Q285" i="1"/>
  <c r="R284" i="1"/>
  <c r="Q284" i="1"/>
  <c r="R283" i="1"/>
  <c r="Q283" i="1"/>
  <c r="R282" i="1"/>
  <c r="Q282" i="1"/>
  <c r="R281" i="1"/>
  <c r="Q281" i="1"/>
  <c r="R280" i="1"/>
  <c r="Q280" i="1"/>
  <c r="R279" i="1"/>
  <c r="Q279" i="1"/>
  <c r="R278" i="1"/>
  <c r="Q278" i="1"/>
  <c r="R277" i="1"/>
  <c r="Q277" i="1"/>
  <c r="R276" i="1"/>
  <c r="Q276" i="1"/>
  <c r="R275" i="1"/>
  <c r="Q275" i="1"/>
  <c r="R274" i="1"/>
  <c r="Q274" i="1"/>
  <c r="R273" i="1"/>
  <c r="Q273" i="1"/>
  <c r="R272" i="1"/>
  <c r="Q272" i="1"/>
  <c r="R271" i="1"/>
  <c r="Q271" i="1"/>
  <c r="R270" i="1"/>
  <c r="Q270" i="1"/>
  <c r="R269" i="1"/>
  <c r="Q269" i="1"/>
  <c r="R268" i="1"/>
  <c r="Q268" i="1"/>
  <c r="R267" i="1"/>
  <c r="Q267" i="1"/>
  <c r="R266" i="1"/>
  <c r="Q266" i="1"/>
  <c r="R265" i="1"/>
  <c r="Q265" i="1"/>
  <c r="R264" i="1"/>
  <c r="Q264" i="1"/>
  <c r="R263" i="1"/>
  <c r="Q263" i="1"/>
  <c r="R262" i="1"/>
  <c r="Q262" i="1"/>
  <c r="R261" i="1"/>
  <c r="Q261" i="1"/>
  <c r="R260" i="1"/>
  <c r="Q260" i="1"/>
  <c r="R259" i="1"/>
  <c r="Q259" i="1"/>
  <c r="R258" i="1"/>
  <c r="Q258" i="1"/>
  <c r="R257" i="1"/>
  <c r="Q257" i="1"/>
  <c r="R256" i="1"/>
  <c r="Q256" i="1"/>
  <c r="R255" i="1"/>
  <c r="Q255" i="1"/>
  <c r="R254" i="1"/>
  <c r="Q254" i="1"/>
  <c r="R253" i="1"/>
  <c r="Q253" i="1"/>
  <c r="R252" i="1"/>
  <c r="Q252" i="1"/>
  <c r="R251" i="1"/>
  <c r="Q251" i="1"/>
  <c r="R250" i="1"/>
  <c r="Q250" i="1"/>
  <c r="R249" i="1"/>
  <c r="Q249" i="1"/>
  <c r="R248" i="1"/>
  <c r="Q248" i="1"/>
  <c r="R247" i="1"/>
  <c r="Q247" i="1"/>
  <c r="R246" i="1"/>
  <c r="Q246" i="1"/>
  <c r="R245" i="1"/>
  <c r="Q245" i="1"/>
  <c r="R244" i="1"/>
  <c r="Q244" i="1"/>
  <c r="R243" i="1"/>
  <c r="Q243" i="1"/>
  <c r="R242" i="1"/>
  <c r="Q242" i="1"/>
  <c r="R241" i="1"/>
  <c r="Q241" i="1"/>
  <c r="R240" i="1"/>
  <c r="Q240" i="1"/>
  <c r="R239" i="1"/>
  <c r="Q239" i="1"/>
  <c r="R238" i="1"/>
  <c r="Q238" i="1"/>
  <c r="R237" i="1"/>
  <c r="Q237" i="1"/>
  <c r="R236" i="1"/>
  <c r="Q236" i="1"/>
  <c r="R235" i="1"/>
  <c r="Q235" i="1"/>
  <c r="R234" i="1"/>
  <c r="Q234" i="1"/>
  <c r="R233" i="1"/>
  <c r="Q233" i="1"/>
  <c r="R232" i="1"/>
  <c r="Q232" i="1"/>
  <c r="R231" i="1"/>
  <c r="Q231" i="1"/>
  <c r="R230" i="1"/>
  <c r="Q230" i="1"/>
  <c r="R229" i="1"/>
  <c r="Q229" i="1"/>
  <c r="R228" i="1"/>
  <c r="Q228" i="1"/>
  <c r="R227" i="1"/>
  <c r="Q227" i="1"/>
  <c r="R226" i="1"/>
  <c r="Q226" i="1"/>
  <c r="R225" i="1"/>
  <c r="Q225" i="1"/>
  <c r="R224" i="1"/>
  <c r="Q224" i="1"/>
  <c r="R223" i="1"/>
  <c r="Q223" i="1"/>
  <c r="R222" i="1"/>
  <c r="Q222" i="1"/>
  <c r="R221" i="1"/>
  <c r="Q221" i="1"/>
  <c r="R220" i="1"/>
  <c r="Q220" i="1"/>
  <c r="R219" i="1"/>
  <c r="Q219" i="1"/>
  <c r="R218" i="1"/>
  <c r="Q218" i="1"/>
  <c r="R217" i="1"/>
  <c r="Q217" i="1"/>
  <c r="R216" i="1"/>
  <c r="Q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Q209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R180" i="1"/>
  <c r="Q180" i="1"/>
  <c r="R179" i="1"/>
  <c r="Q179" i="1"/>
  <c r="R178" i="1"/>
  <c r="Q178" i="1"/>
  <c r="R177" i="1"/>
  <c r="Q177" i="1"/>
  <c r="R176" i="1"/>
  <c r="Q176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R2" i="1"/>
  <c r="Q2" i="1"/>
  <c r="Q1" i="1" l="1"/>
  <c r="Q379" i="1" s="1"/>
  <c r="AA379" i="1" s="1"/>
  <c r="R1" i="1"/>
  <c r="R379" i="1" s="1"/>
  <c r="AB379" i="1" s="1"/>
  <c r="O375" i="1"/>
  <c r="P375" i="1" s="1"/>
  <c r="N375" i="1"/>
  <c r="J375" i="1" s="1"/>
  <c r="O374" i="1"/>
  <c r="P374" i="1" s="1"/>
  <c r="N374" i="1"/>
  <c r="J374" i="1" s="1"/>
  <c r="O373" i="1"/>
  <c r="P373" i="1" s="1"/>
  <c r="N373" i="1"/>
  <c r="J373" i="1" s="1"/>
  <c r="O349" i="1"/>
  <c r="P349" i="1" s="1"/>
  <c r="N349" i="1"/>
  <c r="J349" i="1" s="1"/>
  <c r="O348" i="1"/>
  <c r="N348" i="1"/>
  <c r="J348" i="1" s="1"/>
  <c r="O346" i="1"/>
  <c r="N346" i="1"/>
  <c r="J346" i="1" s="1"/>
  <c r="O337" i="1"/>
  <c r="N337" i="1"/>
  <c r="J337" i="1" s="1"/>
  <c r="O310" i="1"/>
  <c r="P310" i="1" s="1"/>
  <c r="N310" i="1"/>
  <c r="J310" i="1" s="1"/>
  <c r="O301" i="1"/>
  <c r="N301" i="1"/>
  <c r="J301" i="1" s="1"/>
  <c r="O300" i="1"/>
  <c r="P300" i="1" s="1"/>
  <c r="N300" i="1"/>
  <c r="J300" i="1" s="1"/>
  <c r="O298" i="1"/>
  <c r="N298" i="1"/>
  <c r="J298" i="1" s="1"/>
  <c r="O286" i="1"/>
  <c r="P286" i="1" s="1"/>
  <c r="N286" i="1"/>
  <c r="J286" i="1" s="1"/>
  <c r="O268" i="1"/>
  <c r="P268" i="1" s="1"/>
  <c r="N268" i="1"/>
  <c r="J268" i="1" s="1"/>
  <c r="O246" i="1"/>
  <c r="P246" i="1" s="1"/>
  <c r="N246" i="1"/>
  <c r="J246" i="1" s="1"/>
  <c r="O214" i="1"/>
  <c r="N214" i="1"/>
  <c r="J214" i="1" s="1"/>
  <c r="O202" i="1"/>
  <c r="P202" i="1" s="1"/>
  <c r="N202" i="1"/>
  <c r="O193" i="1"/>
  <c r="P193" i="1" s="1"/>
  <c r="N193" i="1"/>
  <c r="J193" i="1" s="1"/>
  <c r="O192" i="1"/>
  <c r="P192" i="1" s="1"/>
  <c r="N192" i="1"/>
  <c r="J192" i="1" s="1"/>
  <c r="O372" i="1"/>
  <c r="N372" i="1"/>
  <c r="J372" i="1" s="1"/>
  <c r="O371" i="1"/>
  <c r="N371" i="1"/>
  <c r="J371" i="1" s="1"/>
  <c r="O370" i="1"/>
  <c r="P370" i="1" s="1"/>
  <c r="N370" i="1"/>
  <c r="J370" i="1" s="1"/>
  <c r="O369" i="1"/>
  <c r="P369" i="1" s="1"/>
  <c r="N369" i="1"/>
  <c r="J369" i="1" s="1"/>
  <c r="O368" i="1"/>
  <c r="N368" i="1"/>
  <c r="J368" i="1" s="1"/>
  <c r="O367" i="1"/>
  <c r="P367" i="1" s="1"/>
  <c r="N367" i="1"/>
  <c r="J367" i="1" s="1"/>
  <c r="O366" i="1"/>
  <c r="P366" i="1" s="1"/>
  <c r="N366" i="1"/>
  <c r="J366" i="1" s="1"/>
  <c r="O365" i="1"/>
  <c r="N365" i="1"/>
  <c r="J365" i="1" s="1"/>
  <c r="O364" i="1"/>
  <c r="N364" i="1"/>
  <c r="J364" i="1" s="1"/>
  <c r="O363" i="1"/>
  <c r="P363" i="1" s="1"/>
  <c r="N363" i="1"/>
  <c r="J363" i="1" s="1"/>
  <c r="O362" i="1"/>
  <c r="P362" i="1" s="1"/>
  <c r="N362" i="1"/>
  <c r="J362" i="1" s="1"/>
  <c r="O361" i="1"/>
  <c r="P361" i="1" s="1"/>
  <c r="N361" i="1"/>
  <c r="J361" i="1" s="1"/>
  <c r="O360" i="1"/>
  <c r="P360" i="1" s="1"/>
  <c r="N360" i="1"/>
  <c r="J360" i="1" s="1"/>
  <c r="O359" i="1"/>
  <c r="P359" i="1" s="1"/>
  <c r="N359" i="1"/>
  <c r="J359" i="1" s="1"/>
  <c r="O358" i="1"/>
  <c r="P358" i="1" s="1"/>
  <c r="N358" i="1"/>
  <c r="J358" i="1" s="1"/>
  <c r="O357" i="1"/>
  <c r="P357" i="1" s="1"/>
  <c r="N357" i="1"/>
  <c r="J357" i="1" s="1"/>
  <c r="O356" i="1"/>
  <c r="N356" i="1"/>
  <c r="J356" i="1" s="1"/>
  <c r="O355" i="1"/>
  <c r="N355" i="1"/>
  <c r="J355" i="1" s="1"/>
  <c r="O354" i="1"/>
  <c r="P354" i="1" s="1"/>
  <c r="N354" i="1"/>
  <c r="J354" i="1" s="1"/>
  <c r="O353" i="1"/>
  <c r="P353" i="1" s="1"/>
  <c r="N353" i="1"/>
  <c r="J353" i="1" s="1"/>
  <c r="O352" i="1"/>
  <c r="N352" i="1"/>
  <c r="J352" i="1" s="1"/>
  <c r="O351" i="1"/>
  <c r="P351" i="1" s="1"/>
  <c r="N351" i="1"/>
  <c r="J351" i="1" s="1"/>
  <c r="O350" i="1"/>
  <c r="P350" i="1" s="1"/>
  <c r="N350" i="1"/>
  <c r="J350" i="1" s="1"/>
  <c r="O347" i="1"/>
  <c r="P347" i="1" s="1"/>
  <c r="N347" i="1"/>
  <c r="J347" i="1" s="1"/>
  <c r="O345" i="1"/>
  <c r="P345" i="1" s="1"/>
  <c r="N345" i="1"/>
  <c r="J345" i="1" s="1"/>
  <c r="O344" i="1"/>
  <c r="P344" i="1" s="1"/>
  <c r="N344" i="1"/>
  <c r="J344" i="1" s="1"/>
  <c r="O343" i="1"/>
  <c r="P343" i="1" s="1"/>
  <c r="N343" i="1"/>
  <c r="J343" i="1" s="1"/>
  <c r="O342" i="1"/>
  <c r="P342" i="1" s="1"/>
  <c r="N342" i="1"/>
  <c r="J342" i="1" s="1"/>
  <c r="O341" i="1"/>
  <c r="P341" i="1" s="1"/>
  <c r="N341" i="1"/>
  <c r="J341" i="1" s="1"/>
  <c r="O340" i="1"/>
  <c r="P340" i="1" s="1"/>
  <c r="N340" i="1"/>
  <c r="J340" i="1" s="1"/>
  <c r="O152" i="1"/>
  <c r="P152" i="1" s="1"/>
  <c r="N152" i="1"/>
  <c r="J152" i="1" s="1"/>
  <c r="O339" i="1"/>
  <c r="P339" i="1" s="1"/>
  <c r="N339" i="1"/>
  <c r="J339" i="1" s="1"/>
  <c r="O338" i="1"/>
  <c r="N338" i="1"/>
  <c r="J338" i="1" s="1"/>
  <c r="O336" i="1"/>
  <c r="N336" i="1"/>
  <c r="J336" i="1" s="1"/>
  <c r="O335" i="1"/>
  <c r="P335" i="1" s="1"/>
  <c r="N335" i="1"/>
  <c r="J335" i="1" s="1"/>
  <c r="O334" i="1"/>
  <c r="P334" i="1" s="1"/>
  <c r="N334" i="1"/>
  <c r="J334" i="1" s="1"/>
  <c r="O333" i="1"/>
  <c r="P333" i="1" s="1"/>
  <c r="N333" i="1"/>
  <c r="J333" i="1" s="1"/>
  <c r="O332" i="1"/>
  <c r="P332" i="1" s="1"/>
  <c r="N332" i="1"/>
  <c r="J332" i="1" s="1"/>
  <c r="O331" i="1"/>
  <c r="P331" i="1" s="1"/>
  <c r="N331" i="1"/>
  <c r="J331" i="1" s="1"/>
  <c r="O330" i="1"/>
  <c r="P330" i="1" s="1"/>
  <c r="N330" i="1"/>
  <c r="J330" i="1" s="1"/>
  <c r="O329" i="1"/>
  <c r="P329" i="1" s="1"/>
  <c r="N329" i="1"/>
  <c r="J329" i="1" s="1"/>
  <c r="O328" i="1"/>
  <c r="P328" i="1" s="1"/>
  <c r="N328" i="1"/>
  <c r="J328" i="1" s="1"/>
  <c r="O327" i="1"/>
  <c r="P327" i="1" s="1"/>
  <c r="N327" i="1"/>
  <c r="J327" i="1" s="1"/>
  <c r="O326" i="1"/>
  <c r="P326" i="1" s="1"/>
  <c r="N326" i="1"/>
  <c r="J326" i="1" s="1"/>
  <c r="O325" i="1"/>
  <c r="P325" i="1" s="1"/>
  <c r="N325" i="1"/>
  <c r="J325" i="1" s="1"/>
  <c r="O324" i="1"/>
  <c r="P324" i="1" s="1"/>
  <c r="N324" i="1"/>
  <c r="J324" i="1" s="1"/>
  <c r="O323" i="1"/>
  <c r="P323" i="1" s="1"/>
  <c r="N323" i="1"/>
  <c r="J323" i="1" s="1"/>
  <c r="O322" i="1"/>
  <c r="P322" i="1" s="1"/>
  <c r="N322" i="1"/>
  <c r="J322" i="1" s="1"/>
  <c r="O321" i="1"/>
  <c r="N321" i="1"/>
  <c r="J321" i="1" s="1"/>
  <c r="O320" i="1"/>
  <c r="N320" i="1"/>
  <c r="J320" i="1" s="1"/>
  <c r="O319" i="1"/>
  <c r="P319" i="1" s="1"/>
  <c r="N319" i="1"/>
  <c r="J319" i="1" s="1"/>
  <c r="O318" i="1"/>
  <c r="P318" i="1" s="1"/>
  <c r="N318" i="1"/>
  <c r="J318" i="1" s="1"/>
  <c r="O317" i="1"/>
  <c r="N317" i="1"/>
  <c r="J317" i="1" s="1"/>
  <c r="O316" i="1"/>
  <c r="P316" i="1" s="1"/>
  <c r="N316" i="1"/>
  <c r="J316" i="1" s="1"/>
  <c r="O315" i="1"/>
  <c r="P315" i="1" s="1"/>
  <c r="N315" i="1"/>
  <c r="J315" i="1" s="1"/>
  <c r="O314" i="1"/>
  <c r="P314" i="1" s="1"/>
  <c r="N314" i="1"/>
  <c r="J314" i="1" s="1"/>
  <c r="O313" i="1"/>
  <c r="P313" i="1" s="1"/>
  <c r="N313" i="1"/>
  <c r="J313" i="1" s="1"/>
  <c r="O312" i="1"/>
  <c r="P312" i="1" s="1"/>
  <c r="N312" i="1"/>
  <c r="J312" i="1" s="1"/>
  <c r="O311" i="1"/>
  <c r="P311" i="1" s="1"/>
  <c r="N311" i="1"/>
  <c r="J311" i="1" s="1"/>
  <c r="O309" i="1"/>
  <c r="P309" i="1" s="1"/>
  <c r="N309" i="1"/>
  <c r="J309" i="1" s="1"/>
  <c r="O308" i="1"/>
  <c r="N308" i="1"/>
  <c r="J308" i="1" s="1"/>
  <c r="O307" i="1"/>
  <c r="P307" i="1" s="1"/>
  <c r="N307" i="1"/>
  <c r="J307" i="1" s="1"/>
  <c r="O306" i="1"/>
  <c r="P306" i="1" s="1"/>
  <c r="N306" i="1"/>
  <c r="J306" i="1" s="1"/>
  <c r="O305" i="1"/>
  <c r="P305" i="1" s="1"/>
  <c r="N305" i="1"/>
  <c r="J305" i="1" s="1"/>
  <c r="O304" i="1"/>
  <c r="N304" i="1"/>
  <c r="J304" i="1" s="1"/>
  <c r="O303" i="1"/>
  <c r="N303" i="1"/>
  <c r="J303" i="1" s="1"/>
  <c r="O302" i="1"/>
  <c r="P302" i="1" s="1"/>
  <c r="N302" i="1"/>
  <c r="J302" i="1" s="1"/>
  <c r="O299" i="1"/>
  <c r="P299" i="1" s="1"/>
  <c r="N299" i="1"/>
  <c r="J299" i="1" s="1"/>
  <c r="O297" i="1"/>
  <c r="N297" i="1"/>
  <c r="J297" i="1" s="1"/>
  <c r="O296" i="1"/>
  <c r="P296" i="1" s="1"/>
  <c r="N296" i="1"/>
  <c r="J296" i="1" s="1"/>
  <c r="O294" i="1"/>
  <c r="P294" i="1" s="1"/>
  <c r="N294" i="1"/>
  <c r="J294" i="1" s="1"/>
  <c r="O114" i="1"/>
  <c r="P114" i="1" s="1"/>
  <c r="N114" i="1"/>
  <c r="J114" i="1" s="1"/>
  <c r="O293" i="1"/>
  <c r="N293" i="1"/>
  <c r="J293" i="1" s="1"/>
  <c r="O292" i="1"/>
  <c r="P292" i="1" s="1"/>
  <c r="N292" i="1"/>
  <c r="J292" i="1" s="1"/>
  <c r="O290" i="1"/>
  <c r="P290" i="1" s="1"/>
  <c r="N290" i="1"/>
  <c r="J290" i="1" s="1"/>
  <c r="O289" i="1"/>
  <c r="P289" i="1" s="1"/>
  <c r="N289" i="1"/>
  <c r="J289" i="1" s="1"/>
  <c r="O288" i="1"/>
  <c r="P288" i="1" s="1"/>
  <c r="N288" i="1"/>
  <c r="J288" i="1" s="1"/>
  <c r="O287" i="1"/>
  <c r="P287" i="1" s="1"/>
  <c r="N287" i="1"/>
  <c r="J287" i="1" s="1"/>
  <c r="O295" i="1"/>
  <c r="P295" i="1" s="1"/>
  <c r="N295" i="1"/>
  <c r="J295" i="1" s="1"/>
  <c r="O291" i="1"/>
  <c r="P291" i="1" s="1"/>
  <c r="N291" i="1"/>
  <c r="J291" i="1" s="1"/>
  <c r="O285" i="1"/>
  <c r="N285" i="1"/>
  <c r="J285" i="1" s="1"/>
  <c r="O284" i="1"/>
  <c r="N284" i="1"/>
  <c r="J284" i="1" s="1"/>
  <c r="O283" i="1"/>
  <c r="P283" i="1" s="1"/>
  <c r="N283" i="1"/>
  <c r="J283" i="1" s="1"/>
  <c r="O282" i="1"/>
  <c r="P282" i="1" s="1"/>
  <c r="N282" i="1"/>
  <c r="J282" i="1" s="1"/>
  <c r="O281" i="1"/>
  <c r="N281" i="1"/>
  <c r="J281" i="1" s="1"/>
  <c r="O280" i="1"/>
  <c r="P280" i="1" s="1"/>
  <c r="N280" i="1"/>
  <c r="J280" i="1" s="1"/>
  <c r="O279" i="1"/>
  <c r="P279" i="1" s="1"/>
  <c r="N279" i="1"/>
  <c r="J279" i="1" s="1"/>
  <c r="O278" i="1"/>
  <c r="P278" i="1" s="1"/>
  <c r="N278" i="1"/>
  <c r="J278" i="1" s="1"/>
  <c r="O277" i="1"/>
  <c r="N277" i="1"/>
  <c r="J277" i="1" s="1"/>
  <c r="O276" i="1"/>
  <c r="P276" i="1" s="1"/>
  <c r="N276" i="1"/>
  <c r="J276" i="1" s="1"/>
  <c r="O275" i="1"/>
  <c r="P275" i="1" s="1"/>
  <c r="N275" i="1"/>
  <c r="J275" i="1" s="1"/>
  <c r="O274" i="1"/>
  <c r="N274" i="1"/>
  <c r="J274" i="1" s="1"/>
  <c r="O273" i="1"/>
  <c r="P273" i="1" s="1"/>
  <c r="N273" i="1"/>
  <c r="J273" i="1" s="1"/>
  <c r="O272" i="1"/>
  <c r="P272" i="1" s="1"/>
  <c r="N272" i="1"/>
  <c r="J272" i="1" s="1"/>
  <c r="O271" i="1"/>
  <c r="P271" i="1" s="1"/>
  <c r="N271" i="1"/>
  <c r="J271" i="1" s="1"/>
  <c r="O270" i="1"/>
  <c r="P270" i="1" s="1"/>
  <c r="N270" i="1"/>
  <c r="J270" i="1" s="1"/>
  <c r="O269" i="1"/>
  <c r="N269" i="1"/>
  <c r="J269" i="1" s="1"/>
  <c r="O267" i="1"/>
  <c r="N267" i="1"/>
  <c r="J267" i="1" s="1"/>
  <c r="O266" i="1"/>
  <c r="P266" i="1" s="1"/>
  <c r="N266" i="1"/>
  <c r="J266" i="1" s="1"/>
  <c r="O265" i="1"/>
  <c r="P265" i="1" s="1"/>
  <c r="N265" i="1"/>
  <c r="J265" i="1" s="1"/>
  <c r="O264" i="1"/>
  <c r="N264" i="1"/>
  <c r="J264" i="1" s="1"/>
  <c r="O263" i="1"/>
  <c r="P263" i="1" s="1"/>
  <c r="N263" i="1"/>
  <c r="J263" i="1" s="1"/>
  <c r="O262" i="1"/>
  <c r="P262" i="1" s="1"/>
  <c r="N262" i="1"/>
  <c r="J262" i="1" s="1"/>
  <c r="O261" i="1"/>
  <c r="N261" i="1"/>
  <c r="J261" i="1" s="1"/>
  <c r="O260" i="1"/>
  <c r="P260" i="1" s="1"/>
  <c r="N260" i="1"/>
  <c r="J260" i="1" s="1"/>
  <c r="O259" i="1"/>
  <c r="P259" i="1" s="1"/>
  <c r="N259" i="1"/>
  <c r="J259" i="1" s="1"/>
  <c r="O258" i="1"/>
  <c r="P258" i="1" s="1"/>
  <c r="N258" i="1"/>
  <c r="J258" i="1" s="1"/>
  <c r="O257" i="1"/>
  <c r="P257" i="1" s="1"/>
  <c r="N257" i="1"/>
  <c r="J257" i="1" s="1"/>
  <c r="O256" i="1"/>
  <c r="P256" i="1" s="1"/>
  <c r="N256" i="1"/>
  <c r="J256" i="1" s="1"/>
  <c r="O255" i="1"/>
  <c r="P255" i="1" s="1"/>
  <c r="N255" i="1"/>
  <c r="J255" i="1" s="1"/>
  <c r="O254" i="1"/>
  <c r="P254" i="1" s="1"/>
  <c r="N254" i="1"/>
  <c r="J254" i="1" s="1"/>
  <c r="O253" i="1"/>
  <c r="P253" i="1" s="1"/>
  <c r="N253" i="1"/>
  <c r="J253" i="1" s="1"/>
  <c r="O252" i="1"/>
  <c r="N252" i="1"/>
  <c r="J252" i="1" s="1"/>
  <c r="O251" i="1"/>
  <c r="N251" i="1"/>
  <c r="J251" i="1" s="1"/>
  <c r="O250" i="1"/>
  <c r="P250" i="1" s="1"/>
  <c r="N250" i="1"/>
  <c r="J250" i="1" s="1"/>
  <c r="O249" i="1"/>
  <c r="P249" i="1" s="1"/>
  <c r="N249" i="1"/>
  <c r="J249" i="1" s="1"/>
  <c r="O248" i="1"/>
  <c r="P248" i="1" s="1"/>
  <c r="N248" i="1"/>
  <c r="J248" i="1" s="1"/>
  <c r="O247" i="1"/>
  <c r="P247" i="1" s="1"/>
  <c r="N247" i="1"/>
  <c r="J247" i="1" s="1"/>
  <c r="O245" i="1"/>
  <c r="P245" i="1" s="1"/>
  <c r="N245" i="1"/>
  <c r="J245" i="1" s="1"/>
  <c r="O244" i="1"/>
  <c r="P244" i="1" s="1"/>
  <c r="N244" i="1"/>
  <c r="J244" i="1" s="1"/>
  <c r="O243" i="1"/>
  <c r="P243" i="1" s="1"/>
  <c r="N243" i="1"/>
  <c r="J243" i="1" s="1"/>
  <c r="O242" i="1"/>
  <c r="P242" i="1" s="1"/>
  <c r="N242" i="1"/>
  <c r="J242" i="1" s="1"/>
  <c r="O241" i="1"/>
  <c r="P241" i="1" s="1"/>
  <c r="N241" i="1"/>
  <c r="J241" i="1" s="1"/>
  <c r="O240" i="1"/>
  <c r="P240" i="1" s="1"/>
  <c r="N240" i="1"/>
  <c r="J240" i="1" s="1"/>
  <c r="O239" i="1"/>
  <c r="N239" i="1"/>
  <c r="J239" i="1" s="1"/>
  <c r="O238" i="1"/>
  <c r="P238" i="1" s="1"/>
  <c r="N238" i="1"/>
  <c r="J238" i="1" s="1"/>
  <c r="O237" i="1"/>
  <c r="N237" i="1"/>
  <c r="J237" i="1" s="1"/>
  <c r="O236" i="1"/>
  <c r="N236" i="1"/>
  <c r="J236" i="1" s="1"/>
  <c r="O235" i="1"/>
  <c r="N235" i="1"/>
  <c r="J235" i="1" s="1"/>
  <c r="O234" i="1"/>
  <c r="N234" i="1"/>
  <c r="J234" i="1" s="1"/>
  <c r="O233" i="1"/>
  <c r="P233" i="1" s="1"/>
  <c r="N233" i="1"/>
  <c r="J233" i="1" s="1"/>
  <c r="O232" i="1"/>
  <c r="P232" i="1" s="1"/>
  <c r="N232" i="1"/>
  <c r="J232" i="1" s="1"/>
  <c r="O231" i="1"/>
  <c r="P231" i="1" s="1"/>
  <c r="N231" i="1"/>
  <c r="J231" i="1" s="1"/>
  <c r="O230" i="1"/>
  <c r="P230" i="1" s="1"/>
  <c r="N230" i="1"/>
  <c r="J230" i="1" s="1"/>
  <c r="O229" i="1"/>
  <c r="P229" i="1" s="1"/>
  <c r="N229" i="1"/>
  <c r="J229" i="1" s="1"/>
  <c r="O228" i="1"/>
  <c r="P228" i="1" s="1"/>
  <c r="N228" i="1"/>
  <c r="J228" i="1" s="1"/>
  <c r="O227" i="1"/>
  <c r="P227" i="1" s="1"/>
  <c r="N227" i="1"/>
  <c r="J227" i="1" s="1"/>
  <c r="O226" i="1"/>
  <c r="P226" i="1" s="1"/>
  <c r="N226" i="1"/>
  <c r="J226" i="1" s="1"/>
  <c r="O225" i="1"/>
  <c r="P225" i="1" s="1"/>
  <c r="N225" i="1"/>
  <c r="J225" i="1" s="1"/>
  <c r="O224" i="1"/>
  <c r="N224" i="1"/>
  <c r="J224" i="1" s="1"/>
  <c r="O223" i="1"/>
  <c r="N223" i="1"/>
  <c r="J223" i="1" s="1"/>
  <c r="O222" i="1"/>
  <c r="N222" i="1"/>
  <c r="J222" i="1" s="1"/>
  <c r="O221" i="1"/>
  <c r="N221" i="1"/>
  <c r="J221" i="1" s="1"/>
  <c r="O220" i="1"/>
  <c r="P220" i="1" s="1"/>
  <c r="N220" i="1"/>
  <c r="J220" i="1" s="1"/>
  <c r="O219" i="1"/>
  <c r="N219" i="1"/>
  <c r="J219" i="1" s="1"/>
  <c r="O218" i="1"/>
  <c r="N218" i="1"/>
  <c r="J218" i="1" s="1"/>
  <c r="O217" i="1"/>
  <c r="N217" i="1"/>
  <c r="J217" i="1" s="1"/>
  <c r="O216" i="1"/>
  <c r="P216" i="1" s="1"/>
  <c r="N216" i="1"/>
  <c r="J216" i="1" s="1"/>
  <c r="O215" i="1"/>
  <c r="N215" i="1"/>
  <c r="J215" i="1" s="1"/>
  <c r="O97" i="1"/>
  <c r="P97" i="1" s="1"/>
  <c r="N97" i="1"/>
  <c r="J97" i="1" s="1"/>
  <c r="O213" i="1"/>
  <c r="P213" i="1" s="1"/>
  <c r="N213" i="1"/>
  <c r="J213" i="1" s="1"/>
  <c r="O212" i="1"/>
  <c r="P212" i="1" s="1"/>
  <c r="N212" i="1"/>
  <c r="J212" i="1" s="1"/>
  <c r="O211" i="1"/>
  <c r="N211" i="1"/>
  <c r="J211" i="1" s="1"/>
  <c r="O210" i="1"/>
  <c r="P210" i="1" s="1"/>
  <c r="N210" i="1"/>
  <c r="J210" i="1" s="1"/>
  <c r="O209" i="1"/>
  <c r="P209" i="1" s="1"/>
  <c r="N209" i="1"/>
  <c r="J209" i="1" s="1"/>
  <c r="O208" i="1"/>
  <c r="P208" i="1" s="1"/>
  <c r="N208" i="1"/>
  <c r="J208" i="1" s="1"/>
  <c r="O207" i="1"/>
  <c r="N207" i="1"/>
  <c r="J207" i="1" s="1"/>
  <c r="O206" i="1"/>
  <c r="N206" i="1"/>
  <c r="J206" i="1" s="1"/>
  <c r="O205" i="1"/>
  <c r="P205" i="1" s="1"/>
  <c r="N205" i="1"/>
  <c r="J205" i="1" s="1"/>
  <c r="O204" i="1"/>
  <c r="P204" i="1" s="1"/>
  <c r="N204" i="1"/>
  <c r="J204" i="1" s="1"/>
  <c r="O203" i="1"/>
  <c r="N203" i="1"/>
  <c r="J203" i="1" s="1"/>
  <c r="O201" i="1"/>
  <c r="P201" i="1" s="1"/>
  <c r="N201" i="1"/>
  <c r="J201" i="1" s="1"/>
  <c r="O200" i="1"/>
  <c r="N200" i="1"/>
  <c r="J200" i="1" s="1"/>
  <c r="O199" i="1"/>
  <c r="N199" i="1"/>
  <c r="J199" i="1" s="1"/>
  <c r="O198" i="1"/>
  <c r="P198" i="1" s="1"/>
  <c r="N198" i="1"/>
  <c r="J198" i="1" s="1"/>
  <c r="O197" i="1"/>
  <c r="P197" i="1" s="1"/>
  <c r="N197" i="1"/>
  <c r="J197" i="1" s="1"/>
  <c r="O196" i="1"/>
  <c r="P196" i="1" s="1"/>
  <c r="N196" i="1"/>
  <c r="J196" i="1" s="1"/>
  <c r="O195" i="1"/>
  <c r="N195" i="1"/>
  <c r="J195" i="1" s="1"/>
  <c r="O194" i="1"/>
  <c r="P194" i="1" s="1"/>
  <c r="N194" i="1"/>
  <c r="J194" i="1" s="1"/>
  <c r="O191" i="1"/>
  <c r="N191" i="1"/>
  <c r="J191" i="1" s="1"/>
  <c r="O190" i="1"/>
  <c r="N190" i="1"/>
  <c r="J190" i="1" s="1"/>
  <c r="O189" i="1"/>
  <c r="N189" i="1"/>
  <c r="J189" i="1" s="1"/>
  <c r="O188" i="1"/>
  <c r="P188" i="1" s="1"/>
  <c r="N188" i="1"/>
  <c r="J188" i="1" s="1"/>
  <c r="O187" i="1"/>
  <c r="P187" i="1" s="1"/>
  <c r="N187" i="1"/>
  <c r="J187" i="1" s="1"/>
  <c r="O186" i="1"/>
  <c r="N186" i="1"/>
  <c r="J186" i="1" s="1"/>
  <c r="O185" i="1"/>
  <c r="N185" i="1"/>
  <c r="J185" i="1" s="1"/>
  <c r="O184" i="1"/>
  <c r="P184" i="1" s="1"/>
  <c r="N184" i="1"/>
  <c r="J184" i="1" s="1"/>
  <c r="O183" i="1"/>
  <c r="P183" i="1" s="1"/>
  <c r="N183" i="1"/>
  <c r="J183" i="1" s="1"/>
  <c r="O182" i="1"/>
  <c r="N182" i="1"/>
  <c r="J182" i="1" s="1"/>
  <c r="O181" i="1"/>
  <c r="N181" i="1"/>
  <c r="J181" i="1" s="1"/>
  <c r="O180" i="1"/>
  <c r="N180" i="1"/>
  <c r="J180" i="1" s="1"/>
  <c r="O179" i="1"/>
  <c r="N179" i="1"/>
  <c r="J179" i="1" s="1"/>
  <c r="O178" i="1"/>
  <c r="N178" i="1"/>
  <c r="J178" i="1" s="1"/>
  <c r="O177" i="1"/>
  <c r="N177" i="1"/>
  <c r="J177" i="1" s="1"/>
  <c r="O176" i="1"/>
  <c r="P176" i="1" s="1"/>
  <c r="N176" i="1"/>
  <c r="J176" i="1" s="1"/>
  <c r="O175" i="1"/>
  <c r="P175" i="1" s="1"/>
  <c r="N175" i="1"/>
  <c r="J175" i="1" s="1"/>
  <c r="O174" i="1"/>
  <c r="N174" i="1"/>
  <c r="J174" i="1" s="1"/>
  <c r="O173" i="1"/>
  <c r="N173" i="1"/>
  <c r="J173" i="1" s="1"/>
  <c r="O172" i="1"/>
  <c r="P172" i="1" s="1"/>
  <c r="N172" i="1"/>
  <c r="J172" i="1" s="1"/>
  <c r="O171" i="1"/>
  <c r="P171" i="1" s="1"/>
  <c r="N171" i="1"/>
  <c r="J171" i="1" s="1"/>
  <c r="O170" i="1"/>
  <c r="N170" i="1"/>
  <c r="J170" i="1" s="1"/>
  <c r="O169" i="1"/>
  <c r="N169" i="1"/>
  <c r="J169" i="1" s="1"/>
  <c r="O168" i="1"/>
  <c r="P168" i="1" s="1"/>
  <c r="N168" i="1"/>
  <c r="J168" i="1" s="1"/>
  <c r="O84" i="1"/>
  <c r="P84" i="1" s="1"/>
  <c r="N84" i="1"/>
  <c r="J84" i="1" s="1"/>
  <c r="O167" i="1"/>
  <c r="N167" i="1"/>
  <c r="J167" i="1" s="1"/>
  <c r="O166" i="1"/>
  <c r="N166" i="1"/>
  <c r="J166" i="1" s="1"/>
  <c r="O165" i="1"/>
  <c r="P165" i="1" s="1"/>
  <c r="N165" i="1"/>
  <c r="J165" i="1" s="1"/>
  <c r="O164" i="1"/>
  <c r="P164" i="1" s="1"/>
  <c r="N164" i="1"/>
  <c r="J164" i="1" s="1"/>
  <c r="O163" i="1"/>
  <c r="P163" i="1" s="1"/>
  <c r="N163" i="1"/>
  <c r="J163" i="1" s="1"/>
  <c r="O162" i="1"/>
  <c r="N162" i="1"/>
  <c r="J162" i="1" s="1"/>
  <c r="O161" i="1"/>
  <c r="P161" i="1" s="1"/>
  <c r="N161" i="1"/>
  <c r="J161" i="1" s="1"/>
  <c r="O160" i="1"/>
  <c r="P160" i="1" s="1"/>
  <c r="N160" i="1"/>
  <c r="J160" i="1" s="1"/>
  <c r="O159" i="1"/>
  <c r="N159" i="1"/>
  <c r="J159" i="1" s="1"/>
  <c r="O158" i="1"/>
  <c r="N158" i="1"/>
  <c r="J158" i="1" s="1"/>
  <c r="O157" i="1"/>
  <c r="P157" i="1" s="1"/>
  <c r="N157" i="1"/>
  <c r="J157" i="1" s="1"/>
  <c r="O156" i="1"/>
  <c r="P156" i="1" s="1"/>
  <c r="N156" i="1"/>
  <c r="J156" i="1" s="1"/>
  <c r="O155" i="1"/>
  <c r="N155" i="1"/>
  <c r="J155" i="1" s="1"/>
  <c r="O154" i="1"/>
  <c r="N154" i="1"/>
  <c r="J154" i="1" s="1"/>
  <c r="O153" i="1"/>
  <c r="P153" i="1" s="1"/>
  <c r="N153" i="1"/>
  <c r="J153" i="1" s="1"/>
  <c r="O151" i="1"/>
  <c r="P151" i="1" s="1"/>
  <c r="N151" i="1"/>
  <c r="J151" i="1" s="1"/>
  <c r="O150" i="1"/>
  <c r="N150" i="1"/>
  <c r="J150" i="1" s="1"/>
  <c r="O149" i="1"/>
  <c r="N149" i="1"/>
  <c r="J149" i="1" s="1"/>
  <c r="O148" i="1"/>
  <c r="P148" i="1" s="1"/>
  <c r="N148" i="1"/>
  <c r="J148" i="1" s="1"/>
  <c r="O147" i="1"/>
  <c r="P147" i="1" s="1"/>
  <c r="N147" i="1"/>
  <c r="J147" i="1" s="1"/>
  <c r="O146" i="1"/>
  <c r="P146" i="1" s="1"/>
  <c r="N146" i="1"/>
  <c r="J146" i="1" s="1"/>
  <c r="O145" i="1"/>
  <c r="N145" i="1"/>
  <c r="J145" i="1" s="1"/>
  <c r="O144" i="1"/>
  <c r="P144" i="1" s="1"/>
  <c r="N144" i="1"/>
  <c r="J144" i="1" s="1"/>
  <c r="O143" i="1"/>
  <c r="N143" i="1"/>
  <c r="J143" i="1" s="1"/>
  <c r="O142" i="1"/>
  <c r="N142" i="1"/>
  <c r="J142" i="1" s="1"/>
  <c r="O141" i="1"/>
  <c r="N141" i="1"/>
  <c r="J141" i="1" s="1"/>
  <c r="O140" i="1"/>
  <c r="P140" i="1" s="1"/>
  <c r="N140" i="1"/>
  <c r="J140" i="1" s="1"/>
  <c r="O139" i="1"/>
  <c r="P139" i="1" s="1"/>
  <c r="N139" i="1"/>
  <c r="J139" i="1" s="1"/>
  <c r="O138" i="1"/>
  <c r="N138" i="1"/>
  <c r="J138" i="1" s="1"/>
  <c r="O137" i="1"/>
  <c r="N137" i="1"/>
  <c r="J137" i="1" s="1"/>
  <c r="O136" i="1"/>
  <c r="P136" i="1" s="1"/>
  <c r="N136" i="1"/>
  <c r="J136" i="1" s="1"/>
  <c r="O135" i="1"/>
  <c r="P135" i="1" s="1"/>
  <c r="N135" i="1"/>
  <c r="J135" i="1" s="1"/>
  <c r="O134" i="1"/>
  <c r="N134" i="1"/>
  <c r="J134" i="1" s="1"/>
  <c r="O68" i="1"/>
  <c r="N68" i="1"/>
  <c r="J68" i="1" s="1"/>
  <c r="O133" i="1"/>
  <c r="P133" i="1" s="1"/>
  <c r="N133" i="1"/>
  <c r="J133" i="1" s="1"/>
  <c r="O132" i="1"/>
  <c r="P132" i="1" s="1"/>
  <c r="N132" i="1"/>
  <c r="J132" i="1" s="1"/>
  <c r="O131" i="1"/>
  <c r="P131" i="1" s="1"/>
  <c r="N131" i="1"/>
  <c r="J131" i="1" s="1"/>
  <c r="O130" i="1"/>
  <c r="N130" i="1"/>
  <c r="J130" i="1" s="1"/>
  <c r="O129" i="1"/>
  <c r="P129" i="1" s="1"/>
  <c r="N129" i="1"/>
  <c r="J129" i="1" s="1"/>
  <c r="O128" i="1"/>
  <c r="N128" i="1"/>
  <c r="J128" i="1" s="1"/>
  <c r="O127" i="1"/>
  <c r="P127" i="1" s="1"/>
  <c r="N127" i="1"/>
  <c r="J127" i="1" s="1"/>
  <c r="O126" i="1"/>
  <c r="N126" i="1"/>
  <c r="J126" i="1" s="1"/>
  <c r="O125" i="1"/>
  <c r="P125" i="1" s="1"/>
  <c r="N125" i="1"/>
  <c r="J125" i="1" s="1"/>
  <c r="O124" i="1"/>
  <c r="P124" i="1" s="1"/>
  <c r="N124" i="1"/>
  <c r="J124" i="1" s="1"/>
  <c r="O123" i="1"/>
  <c r="N123" i="1"/>
  <c r="J123" i="1" s="1"/>
  <c r="O122" i="1"/>
  <c r="N122" i="1"/>
  <c r="J122" i="1" s="1"/>
  <c r="O121" i="1"/>
  <c r="P121" i="1" s="1"/>
  <c r="N121" i="1"/>
  <c r="J121" i="1" s="1"/>
  <c r="O120" i="1"/>
  <c r="P120" i="1" s="1"/>
  <c r="N120" i="1"/>
  <c r="J120" i="1" s="1"/>
  <c r="O119" i="1"/>
  <c r="N119" i="1"/>
  <c r="J119" i="1" s="1"/>
  <c r="O118" i="1"/>
  <c r="N118" i="1"/>
  <c r="J118" i="1" s="1"/>
  <c r="O117" i="1"/>
  <c r="P117" i="1" s="1"/>
  <c r="N117" i="1"/>
  <c r="J117" i="1" s="1"/>
  <c r="O116" i="1"/>
  <c r="P116" i="1" s="1"/>
  <c r="N116" i="1"/>
  <c r="J116" i="1" s="1"/>
  <c r="O66" i="1"/>
  <c r="N66" i="1"/>
  <c r="J66" i="1" s="1"/>
  <c r="O115" i="1"/>
  <c r="N115" i="1"/>
  <c r="J115" i="1" s="1"/>
  <c r="O113" i="1"/>
  <c r="P113" i="1" s="1"/>
  <c r="N113" i="1"/>
  <c r="J113" i="1" s="1"/>
  <c r="O112" i="1"/>
  <c r="P112" i="1" s="1"/>
  <c r="N112" i="1"/>
  <c r="J112" i="1" s="1"/>
  <c r="O111" i="1"/>
  <c r="P111" i="1" s="1"/>
  <c r="N111" i="1"/>
  <c r="J111" i="1" s="1"/>
  <c r="O109" i="1"/>
  <c r="N109" i="1"/>
  <c r="J109" i="1" s="1"/>
  <c r="O110" i="1"/>
  <c r="P110" i="1" s="1"/>
  <c r="N110" i="1"/>
  <c r="J110" i="1" s="1"/>
  <c r="O108" i="1"/>
  <c r="P108" i="1" s="1"/>
  <c r="N108" i="1"/>
  <c r="J108" i="1" s="1"/>
  <c r="O107" i="1"/>
  <c r="N107" i="1"/>
  <c r="J107" i="1" s="1"/>
  <c r="O106" i="1"/>
  <c r="N106" i="1"/>
  <c r="J106" i="1" s="1"/>
  <c r="O105" i="1"/>
  <c r="P105" i="1" s="1"/>
  <c r="N105" i="1"/>
  <c r="J105" i="1" s="1"/>
  <c r="O104" i="1"/>
  <c r="P104" i="1" s="1"/>
  <c r="N104" i="1"/>
  <c r="J104" i="1" s="1"/>
  <c r="O103" i="1"/>
  <c r="N103" i="1"/>
  <c r="J103" i="1" s="1"/>
  <c r="O102" i="1"/>
  <c r="N102" i="1"/>
  <c r="J102" i="1" s="1"/>
  <c r="O101" i="1"/>
  <c r="P101" i="1" s="1"/>
  <c r="N101" i="1"/>
  <c r="J101" i="1" s="1"/>
  <c r="O100" i="1"/>
  <c r="P100" i="1" s="1"/>
  <c r="N100" i="1"/>
  <c r="J100" i="1" s="1"/>
  <c r="O99" i="1"/>
  <c r="P99" i="1" s="1"/>
  <c r="N99" i="1"/>
  <c r="J99" i="1" s="1"/>
  <c r="O98" i="1"/>
  <c r="N98" i="1"/>
  <c r="J98" i="1" s="1"/>
  <c r="O96" i="1"/>
  <c r="P96" i="1" s="1"/>
  <c r="N96" i="1"/>
  <c r="J96" i="1" s="1"/>
  <c r="O95" i="1"/>
  <c r="N95" i="1"/>
  <c r="J95" i="1" s="1"/>
  <c r="O94" i="1"/>
  <c r="N94" i="1"/>
  <c r="J94" i="1" s="1"/>
  <c r="O93" i="1"/>
  <c r="N93" i="1"/>
  <c r="J93" i="1" s="1"/>
  <c r="O92" i="1"/>
  <c r="P92" i="1" s="1"/>
  <c r="N92" i="1"/>
  <c r="J92" i="1" s="1"/>
  <c r="O91" i="1"/>
  <c r="P91" i="1" s="1"/>
  <c r="N91" i="1"/>
  <c r="J91" i="1" s="1"/>
  <c r="O90" i="1"/>
  <c r="N90" i="1"/>
  <c r="J90" i="1" s="1"/>
  <c r="O89" i="1"/>
  <c r="N89" i="1"/>
  <c r="J89" i="1" s="1"/>
  <c r="O88" i="1"/>
  <c r="P88" i="1" s="1"/>
  <c r="N88" i="1"/>
  <c r="J88" i="1" s="1"/>
  <c r="O87" i="1"/>
  <c r="P87" i="1" s="1"/>
  <c r="N87" i="1"/>
  <c r="J87" i="1" s="1"/>
  <c r="O86" i="1"/>
  <c r="N86" i="1"/>
  <c r="J86" i="1" s="1"/>
  <c r="O85" i="1"/>
  <c r="N85" i="1"/>
  <c r="J85" i="1" s="1"/>
  <c r="O83" i="1"/>
  <c r="P83" i="1" s="1"/>
  <c r="N83" i="1"/>
  <c r="J83" i="1" s="1"/>
  <c r="O82" i="1"/>
  <c r="N82" i="1"/>
  <c r="J82" i="1" s="1"/>
  <c r="O81" i="1"/>
  <c r="N81" i="1"/>
  <c r="J81" i="1" s="1"/>
  <c r="O80" i="1"/>
  <c r="N80" i="1"/>
  <c r="J80" i="1" s="1"/>
  <c r="O79" i="1"/>
  <c r="P79" i="1" s="1"/>
  <c r="N79" i="1"/>
  <c r="J79" i="1" s="1"/>
  <c r="O78" i="1"/>
  <c r="N78" i="1"/>
  <c r="J78" i="1" s="1"/>
  <c r="O77" i="1"/>
  <c r="P77" i="1" s="1"/>
  <c r="N77" i="1"/>
  <c r="J77" i="1" s="1"/>
  <c r="O76" i="1"/>
  <c r="N76" i="1"/>
  <c r="J76" i="1" s="1"/>
  <c r="O75" i="1"/>
  <c r="P75" i="1" s="1"/>
  <c r="N75" i="1"/>
  <c r="J75" i="1" s="1"/>
  <c r="O74" i="1"/>
  <c r="P74" i="1" s="1"/>
  <c r="N74" i="1"/>
  <c r="J74" i="1" s="1"/>
  <c r="O73" i="1"/>
  <c r="N73" i="1"/>
  <c r="J73" i="1" s="1"/>
  <c r="O72" i="1"/>
  <c r="N72" i="1"/>
  <c r="J72" i="1" s="1"/>
  <c r="O71" i="1"/>
  <c r="P71" i="1" s="1"/>
  <c r="N71" i="1"/>
  <c r="J71" i="1" s="1"/>
  <c r="O70" i="1"/>
  <c r="P70" i="1" s="1"/>
  <c r="N70" i="1"/>
  <c r="J70" i="1" s="1"/>
  <c r="O69" i="1"/>
  <c r="N69" i="1"/>
  <c r="J69" i="1" s="1"/>
  <c r="O67" i="1"/>
  <c r="N67" i="1"/>
  <c r="J67" i="1" s="1"/>
  <c r="O65" i="1"/>
  <c r="P65" i="1" s="1"/>
  <c r="N65" i="1"/>
  <c r="J65" i="1" s="1"/>
  <c r="O64" i="1"/>
  <c r="P64" i="1" s="1"/>
  <c r="N64" i="1"/>
  <c r="J64" i="1" s="1"/>
  <c r="O63" i="1"/>
  <c r="P63" i="1" s="1"/>
  <c r="N63" i="1"/>
  <c r="J63" i="1" s="1"/>
  <c r="O62" i="1"/>
  <c r="N62" i="1"/>
  <c r="J62" i="1" s="1"/>
  <c r="O61" i="1"/>
  <c r="N61" i="1"/>
  <c r="J61" i="1" s="1"/>
  <c r="O60" i="1"/>
  <c r="N60" i="1"/>
  <c r="J60" i="1" s="1"/>
  <c r="O59" i="1"/>
  <c r="P59" i="1" s="1"/>
  <c r="N59" i="1"/>
  <c r="J59" i="1" s="1"/>
  <c r="O58" i="1"/>
  <c r="N58" i="1"/>
  <c r="J58" i="1" s="1"/>
  <c r="O57" i="1"/>
  <c r="P57" i="1" s="1"/>
  <c r="N57" i="1"/>
  <c r="J57" i="1" s="1"/>
  <c r="O56" i="1"/>
  <c r="P56" i="1" s="1"/>
  <c r="N56" i="1"/>
  <c r="J56" i="1" s="1"/>
  <c r="O55" i="1"/>
  <c r="N55" i="1"/>
  <c r="J55" i="1" s="1"/>
  <c r="O54" i="1"/>
  <c r="N54" i="1"/>
  <c r="J54" i="1" s="1"/>
  <c r="O53" i="1"/>
  <c r="P53" i="1" s="1"/>
  <c r="N53" i="1"/>
  <c r="J53" i="1" s="1"/>
  <c r="O52" i="1"/>
  <c r="P52" i="1" s="1"/>
  <c r="N52" i="1"/>
  <c r="J52" i="1" s="1"/>
  <c r="O51" i="1"/>
  <c r="N51" i="1"/>
  <c r="J51" i="1" s="1"/>
  <c r="O50" i="1"/>
  <c r="N50" i="1"/>
  <c r="J50" i="1" s="1"/>
  <c r="O49" i="1"/>
  <c r="P49" i="1" s="1"/>
  <c r="N49" i="1"/>
  <c r="J49" i="1" s="1"/>
  <c r="O48" i="1"/>
  <c r="P48" i="1" s="1"/>
  <c r="N48" i="1"/>
  <c r="J48" i="1" s="1"/>
  <c r="O47" i="1"/>
  <c r="P47" i="1" s="1"/>
  <c r="N47" i="1"/>
  <c r="J47" i="1" s="1"/>
  <c r="O46" i="1"/>
  <c r="N46" i="1"/>
  <c r="J46" i="1" s="1"/>
  <c r="O45" i="1"/>
  <c r="N45" i="1"/>
  <c r="J45" i="1" s="1"/>
  <c r="O44" i="1"/>
  <c r="N44" i="1"/>
  <c r="J44" i="1" s="1"/>
  <c r="O43" i="1"/>
  <c r="P43" i="1" s="1"/>
  <c r="N43" i="1"/>
  <c r="J43" i="1" s="1"/>
  <c r="O42" i="1"/>
  <c r="N42" i="1"/>
  <c r="J42" i="1" s="1"/>
  <c r="O41" i="1"/>
  <c r="P41" i="1" s="1"/>
  <c r="N41" i="1"/>
  <c r="J41" i="1" s="1"/>
  <c r="O40" i="1"/>
  <c r="P40" i="1" s="1"/>
  <c r="N40" i="1"/>
  <c r="J40" i="1" s="1"/>
  <c r="O39" i="1"/>
  <c r="N39" i="1"/>
  <c r="J39" i="1" s="1"/>
  <c r="O38" i="1"/>
  <c r="N38" i="1"/>
  <c r="J38" i="1" s="1"/>
  <c r="O37" i="1"/>
  <c r="P37" i="1" s="1"/>
  <c r="N37" i="1"/>
  <c r="J37" i="1" s="1"/>
  <c r="O36" i="1"/>
  <c r="N36" i="1"/>
  <c r="J36" i="1" s="1"/>
  <c r="O35" i="1"/>
  <c r="N35" i="1"/>
  <c r="J35" i="1" s="1"/>
  <c r="O34" i="1"/>
  <c r="N34" i="1"/>
  <c r="J34" i="1" s="1"/>
  <c r="O33" i="1"/>
  <c r="P33" i="1" s="1"/>
  <c r="N33" i="1"/>
  <c r="J33" i="1" s="1"/>
  <c r="O32" i="1"/>
  <c r="P32" i="1" s="1"/>
  <c r="N32" i="1"/>
  <c r="J32" i="1" s="1"/>
  <c r="O24" i="1"/>
  <c r="N24" i="1"/>
  <c r="J24" i="1" s="1"/>
  <c r="O31" i="1"/>
  <c r="N31" i="1"/>
  <c r="J31" i="1" s="1"/>
  <c r="O30" i="1"/>
  <c r="P30" i="1" s="1"/>
  <c r="N30" i="1"/>
  <c r="J30" i="1" s="1"/>
  <c r="O29" i="1"/>
  <c r="P29" i="1" s="1"/>
  <c r="N29" i="1"/>
  <c r="J29" i="1" s="1"/>
  <c r="O28" i="1"/>
  <c r="N28" i="1"/>
  <c r="J28" i="1" s="1"/>
  <c r="O27" i="1"/>
  <c r="N27" i="1"/>
  <c r="J27" i="1" s="1"/>
  <c r="O26" i="1"/>
  <c r="P26" i="1" s="1"/>
  <c r="N26" i="1"/>
  <c r="J26" i="1" s="1"/>
  <c r="O25" i="1"/>
  <c r="P25" i="1" s="1"/>
  <c r="N25" i="1"/>
  <c r="J25" i="1" s="1"/>
  <c r="O23" i="1"/>
  <c r="N23" i="1"/>
  <c r="J23" i="1" s="1"/>
  <c r="O22" i="1"/>
  <c r="N22" i="1"/>
  <c r="J22" i="1" s="1"/>
  <c r="O21" i="1"/>
  <c r="P21" i="1" s="1"/>
  <c r="N21" i="1"/>
  <c r="J21" i="1" s="1"/>
  <c r="O20" i="1"/>
  <c r="P20" i="1" s="1"/>
  <c r="N20" i="1"/>
  <c r="J20" i="1" s="1"/>
  <c r="O19" i="1"/>
  <c r="N19" i="1"/>
  <c r="J19" i="1" s="1"/>
  <c r="O18" i="1"/>
  <c r="N18" i="1"/>
  <c r="J18" i="1" s="1"/>
  <c r="O17" i="1"/>
  <c r="P17" i="1" s="1"/>
  <c r="N17" i="1"/>
  <c r="J17" i="1" s="1"/>
  <c r="O16" i="1"/>
  <c r="N16" i="1"/>
  <c r="J16" i="1" s="1"/>
  <c r="O15" i="1"/>
  <c r="N15" i="1"/>
  <c r="J15" i="1" s="1"/>
  <c r="O2" i="1"/>
  <c r="N2" i="1"/>
  <c r="J2" i="1" s="1"/>
  <c r="O14" i="1"/>
  <c r="P14" i="1" s="1"/>
  <c r="N14" i="1"/>
  <c r="J14" i="1" s="1"/>
  <c r="O13" i="1"/>
  <c r="P13" i="1" s="1"/>
  <c r="N13" i="1"/>
  <c r="J13" i="1" s="1"/>
  <c r="O12" i="1"/>
  <c r="N12" i="1"/>
  <c r="J12" i="1" s="1"/>
  <c r="O11" i="1"/>
  <c r="N11" i="1"/>
  <c r="J11" i="1" s="1"/>
  <c r="O10" i="1"/>
  <c r="P10" i="1" s="1"/>
  <c r="N10" i="1"/>
  <c r="J10" i="1" s="1"/>
  <c r="O9" i="1"/>
  <c r="P9" i="1" s="1"/>
  <c r="N9" i="1"/>
  <c r="J9" i="1" s="1"/>
  <c r="O8" i="1"/>
  <c r="N8" i="1"/>
  <c r="J8" i="1" s="1"/>
  <c r="O7" i="1"/>
  <c r="N7" i="1"/>
  <c r="J7" i="1" s="1"/>
  <c r="O6" i="1"/>
  <c r="P6" i="1" s="1"/>
  <c r="N6" i="1"/>
  <c r="J6" i="1" s="1"/>
  <c r="O5" i="1"/>
  <c r="P5" i="1" s="1"/>
  <c r="N5" i="1"/>
  <c r="J5" i="1" s="1"/>
  <c r="O4" i="1"/>
  <c r="N4" i="1"/>
  <c r="J4" i="1" s="1"/>
  <c r="O3" i="1"/>
  <c r="N3" i="1"/>
  <c r="J3" i="1" s="1"/>
  <c r="K202" i="1" l="1"/>
  <c r="J202" i="1"/>
  <c r="M51" i="1"/>
  <c r="M66" i="1"/>
  <c r="L253" i="1"/>
  <c r="L35" i="1"/>
  <c r="K111" i="1"/>
  <c r="M337" i="1"/>
  <c r="L261" i="1"/>
  <c r="M209" i="1"/>
  <c r="K240" i="1"/>
  <c r="K242" i="1"/>
  <c r="K244" i="1"/>
  <c r="M249" i="1"/>
  <c r="M258" i="1"/>
  <c r="L260" i="1"/>
  <c r="M327" i="1"/>
  <c r="L329" i="1"/>
  <c r="M2" i="1"/>
  <c r="M38" i="1"/>
  <c r="M46" i="1"/>
  <c r="L48" i="1"/>
  <c r="M80" i="1"/>
  <c r="M100" i="1"/>
  <c r="M152" i="1"/>
  <c r="L341" i="1"/>
  <c r="L345" i="1"/>
  <c r="M362" i="1"/>
  <c r="L364" i="1"/>
  <c r="L308" i="1"/>
  <c r="L77" i="1"/>
  <c r="M99" i="1"/>
  <c r="M107" i="1"/>
  <c r="K276" i="1"/>
  <c r="M282" i="1"/>
  <c r="K284" i="1"/>
  <c r="K291" i="1"/>
  <c r="K309" i="1"/>
  <c r="K312" i="1"/>
  <c r="L111" i="1"/>
  <c r="M134" i="1"/>
  <c r="L159" i="1"/>
  <c r="K344" i="1"/>
  <c r="K149" i="1"/>
  <c r="K154" i="1"/>
  <c r="K308" i="1"/>
  <c r="L4" i="1"/>
  <c r="M12" i="1"/>
  <c r="K43" i="1"/>
  <c r="M196" i="1"/>
  <c r="M58" i="1"/>
  <c r="M64" i="1"/>
  <c r="M74" i="1"/>
  <c r="M76" i="1"/>
  <c r="M81" i="1"/>
  <c r="L132" i="1"/>
  <c r="M191" i="1"/>
  <c r="L375" i="1"/>
  <c r="K12" i="1"/>
  <c r="L15" i="1"/>
  <c r="K17" i="1"/>
  <c r="M19" i="1"/>
  <c r="M39" i="1"/>
  <c r="K41" i="1"/>
  <c r="K227" i="1"/>
  <c r="K259" i="1"/>
  <c r="M271" i="1"/>
  <c r="L273" i="1"/>
  <c r="M302" i="1"/>
  <c r="K324" i="1"/>
  <c r="K4" i="1"/>
  <c r="K47" i="1"/>
  <c r="L59" i="1"/>
  <c r="M63" i="1"/>
  <c r="M82" i="1"/>
  <c r="K85" i="1"/>
  <c r="K89" i="1"/>
  <c r="M95" i="1"/>
  <c r="M143" i="1"/>
  <c r="M200" i="1"/>
  <c r="M203" i="1"/>
  <c r="M97" i="1"/>
  <c r="K239" i="1"/>
  <c r="M241" i="1"/>
  <c r="L243" i="1"/>
  <c r="M254" i="1"/>
  <c r="L256" i="1"/>
  <c r="L265" i="1"/>
  <c r="L342" i="1"/>
  <c r="K345" i="1"/>
  <c r="K131" i="1"/>
  <c r="M131" i="1"/>
  <c r="M4" i="1"/>
  <c r="M7" i="1"/>
  <c r="M11" i="1"/>
  <c r="L23" i="1"/>
  <c r="M28" i="1"/>
  <c r="M24" i="1"/>
  <c r="K33" i="1"/>
  <c r="K35" i="1"/>
  <c r="P35" i="1"/>
  <c r="K77" i="1"/>
  <c r="P81" i="1"/>
  <c r="P82" i="1"/>
  <c r="M178" i="1"/>
  <c r="P178" i="1"/>
  <c r="L178" i="1"/>
  <c r="P180" i="1"/>
  <c r="M205" i="1"/>
  <c r="K205" i="1"/>
  <c r="P221" i="1"/>
  <c r="M221" i="1"/>
  <c r="L223" i="1"/>
  <c r="P223" i="1"/>
  <c r="K223" i="1"/>
  <c r="P277" i="1"/>
  <c r="K277" i="1"/>
  <c r="P365" i="1"/>
  <c r="M236" i="1"/>
  <c r="P236" i="1"/>
  <c r="L236" i="1"/>
  <c r="P66" i="1"/>
  <c r="L66" i="1"/>
  <c r="M155" i="1"/>
  <c r="K155" i="1"/>
  <c r="P237" i="1"/>
  <c r="L174" i="1"/>
  <c r="P174" i="1"/>
  <c r="K174" i="1"/>
  <c r="K210" i="1"/>
  <c r="K19" i="1"/>
  <c r="L8" i="1"/>
  <c r="K10" i="1"/>
  <c r="M22" i="1"/>
  <c r="M60" i="1"/>
  <c r="K81" i="1"/>
  <c r="L82" i="1"/>
  <c r="L94" i="1"/>
  <c r="P95" i="1"/>
  <c r="M116" i="1"/>
  <c r="K127" i="1"/>
  <c r="L127" i="1"/>
  <c r="K138" i="1"/>
  <c r="M179" i="1"/>
  <c r="P179" i="1"/>
  <c r="L197" i="1"/>
  <c r="M197" i="1"/>
  <c r="L208" i="1"/>
  <c r="P222" i="1"/>
  <c r="K222" i="1"/>
  <c r="P224" i="1"/>
  <c r="M257" i="1"/>
  <c r="L257" i="1"/>
  <c r="L274" i="1"/>
  <c r="P274" i="1"/>
  <c r="L120" i="1"/>
  <c r="M124" i="1"/>
  <c r="M126" i="1"/>
  <c r="M132" i="1"/>
  <c r="K68" i="1"/>
  <c r="K137" i="1"/>
  <c r="M139" i="1"/>
  <c r="M141" i="1"/>
  <c r="M145" i="1"/>
  <c r="L147" i="1"/>
  <c r="M163" i="1"/>
  <c r="M170" i="1"/>
  <c r="L183" i="1"/>
  <c r="M187" i="1"/>
  <c r="M189" i="1"/>
  <c r="K199" i="1"/>
  <c r="L210" i="1"/>
  <c r="M212" i="1"/>
  <c r="L97" i="1"/>
  <c r="M225" i="1"/>
  <c r="K228" i="1"/>
  <c r="K232" i="1"/>
  <c r="M253" i="1"/>
  <c r="L293" i="1"/>
  <c r="K359" i="1"/>
  <c r="L202" i="1"/>
  <c r="K123" i="1"/>
  <c r="M130" i="1"/>
  <c r="L142" i="1"/>
  <c r="K146" i="1"/>
  <c r="M150" i="1"/>
  <c r="M160" i="1"/>
  <c r="M164" i="1"/>
  <c r="L84" i="1"/>
  <c r="K186" i="1"/>
  <c r="K190" i="1"/>
  <c r="P191" i="1"/>
  <c r="L249" i="1"/>
  <c r="L277" i="1"/>
  <c r="P308" i="1"/>
  <c r="M365" i="1"/>
  <c r="K348" i="1"/>
  <c r="K300" i="1"/>
  <c r="M278" i="1"/>
  <c r="M330" i="1"/>
  <c r="L63" i="1"/>
  <c r="M78" i="1"/>
  <c r="K94" i="1"/>
  <c r="P94" i="1"/>
  <c r="L99" i="1"/>
  <c r="K118" i="1"/>
  <c r="K122" i="1"/>
  <c r="M128" i="1"/>
  <c r="P143" i="1"/>
  <c r="K159" i="1"/>
  <c r="P159" i="1"/>
  <c r="L163" i="1"/>
  <c r="K181" i="1"/>
  <c r="K185" i="1"/>
  <c r="P190" i="1"/>
  <c r="L239" i="1"/>
  <c r="P239" i="1"/>
  <c r="P261" i="1"/>
  <c r="K287" i="1"/>
  <c r="M289" i="1"/>
  <c r="P293" i="1"/>
  <c r="K314" i="1"/>
  <c r="M314" i="1"/>
  <c r="L314" i="1"/>
  <c r="M334" i="1"/>
  <c r="L334" i="1"/>
  <c r="M246" i="1"/>
  <c r="L246" i="1"/>
  <c r="K268" i="1"/>
  <c r="M44" i="1"/>
  <c r="K54" i="1"/>
  <c r="M18" i="1"/>
  <c r="L28" i="1"/>
  <c r="P28" i="1"/>
  <c r="M34" i="1"/>
  <c r="M42" i="1"/>
  <c r="L43" i="1"/>
  <c r="L47" i="1"/>
  <c r="M50" i="1"/>
  <c r="K55" i="1"/>
  <c r="K59" i="1"/>
  <c r="K67" i="1"/>
  <c r="K72" i="1"/>
  <c r="P78" i="1"/>
  <c r="K102" i="1"/>
  <c r="K106" i="1"/>
  <c r="M108" i="1"/>
  <c r="M109" i="1"/>
  <c r="M112" i="1"/>
  <c r="M115" i="1"/>
  <c r="K66" i="1"/>
  <c r="L116" i="1"/>
  <c r="M119" i="1"/>
  <c r="P128" i="1"/>
  <c r="M138" i="1"/>
  <c r="K142" i="1"/>
  <c r="P142" i="1"/>
  <c r="L146" i="1"/>
  <c r="L151" i="1"/>
  <c r="K166" i="1"/>
  <c r="K169" i="1"/>
  <c r="M171" i="1"/>
  <c r="M173" i="1"/>
  <c r="M175" i="1"/>
  <c r="M177" i="1"/>
  <c r="K178" i="1"/>
  <c r="L179" i="1"/>
  <c r="M182" i="1"/>
  <c r="K196" i="1"/>
  <c r="L196" i="1"/>
  <c r="L244" i="1"/>
  <c r="K305" i="1"/>
  <c r="M305" i="1"/>
  <c r="L305" i="1"/>
  <c r="M318" i="1"/>
  <c r="L318" i="1"/>
  <c r="M322" i="1"/>
  <c r="L322" i="1"/>
  <c r="K28" i="1"/>
  <c r="K6" i="1"/>
  <c r="K8" i="1"/>
  <c r="K15" i="1"/>
  <c r="K21" i="1"/>
  <c r="K23" i="1"/>
  <c r="M27" i="1"/>
  <c r="K30" i="1"/>
  <c r="K37" i="1"/>
  <c r="M47" i="1"/>
  <c r="M48" i="1"/>
  <c r="L52" i="1"/>
  <c r="M62" i="1"/>
  <c r="K63" i="1"/>
  <c r="L64" i="1"/>
  <c r="L81" i="1"/>
  <c r="M91" i="1"/>
  <c r="M93" i="1"/>
  <c r="M98" i="1"/>
  <c r="K99" i="1"/>
  <c r="L100" i="1"/>
  <c r="K107" i="1"/>
  <c r="M123" i="1"/>
  <c r="L131" i="1"/>
  <c r="L135" i="1"/>
  <c r="M146" i="1"/>
  <c r="M147" i="1"/>
  <c r="M156" i="1"/>
  <c r="M158" i="1"/>
  <c r="M162" i="1"/>
  <c r="K163" i="1"/>
  <c r="L164" i="1"/>
  <c r="M167" i="1"/>
  <c r="K170" i="1"/>
  <c r="M186" i="1"/>
  <c r="L190" i="1"/>
  <c r="M195" i="1"/>
  <c r="M244" i="1"/>
  <c r="M270" i="1"/>
  <c r="K272" i="1"/>
  <c r="M295" i="1"/>
  <c r="L288" i="1"/>
  <c r="K288" i="1"/>
  <c r="K293" i="1"/>
  <c r="M326" i="1"/>
  <c r="L326" i="1"/>
  <c r="L330" i="1"/>
  <c r="M342" i="1"/>
  <c r="M358" i="1"/>
  <c r="K363" i="1"/>
  <c r="L214" i="1"/>
  <c r="L298" i="1"/>
  <c r="K298" i="1"/>
  <c r="P298" i="1"/>
  <c r="P346" i="1"/>
  <c r="M207" i="1"/>
  <c r="K208" i="1"/>
  <c r="L209" i="1"/>
  <c r="M216" i="1"/>
  <c r="K218" i="1"/>
  <c r="K220" i="1"/>
  <c r="M224" i="1"/>
  <c r="L227" i="1"/>
  <c r="M233" i="1"/>
  <c r="K236" i="1"/>
  <c r="K255" i="1"/>
  <c r="M261" i="1"/>
  <c r="M265" i="1"/>
  <c r="M274" i="1"/>
  <c r="M290" i="1"/>
  <c r="K114" i="1"/>
  <c r="K299" i="1"/>
  <c r="K328" i="1"/>
  <c r="M339" i="1"/>
  <c r="K340" i="1"/>
  <c r="M347" i="1"/>
  <c r="L361" i="1"/>
  <c r="M192" i="1"/>
  <c r="L286" i="1"/>
  <c r="P348" i="1"/>
  <c r="M311" i="1"/>
  <c r="L313" i="1"/>
  <c r="M323" i="1"/>
  <c r="L325" i="1"/>
  <c r="M353" i="1"/>
  <c r="K355" i="1"/>
  <c r="K357" i="1"/>
  <c r="L360" i="1"/>
  <c r="M346" i="1"/>
  <c r="M298" i="1"/>
  <c r="L348" i="1"/>
  <c r="M3" i="1"/>
  <c r="N1" i="1"/>
  <c r="N379" i="1" s="1"/>
  <c r="M8" i="1"/>
  <c r="P4" i="1"/>
  <c r="L12" i="1"/>
  <c r="P12" i="1"/>
  <c r="L19" i="1"/>
  <c r="P19" i="1"/>
  <c r="P23" i="1"/>
  <c r="M31" i="1"/>
  <c r="L24" i="1"/>
  <c r="M35" i="1"/>
  <c r="P36" i="1"/>
  <c r="P45" i="1"/>
  <c r="K50" i="1"/>
  <c r="M52" i="1"/>
  <c r="M59" i="1"/>
  <c r="P60" i="1"/>
  <c r="M73" i="1"/>
  <c r="L87" i="1"/>
  <c r="M87" i="1"/>
  <c r="P90" i="1"/>
  <c r="P24" i="1"/>
  <c r="M55" i="1"/>
  <c r="L55" i="1"/>
  <c r="L70" i="1"/>
  <c r="M70" i="1"/>
  <c r="P73" i="1"/>
  <c r="M103" i="1"/>
  <c r="L103" i="1"/>
  <c r="K103" i="1"/>
  <c r="O1" i="1"/>
  <c r="O379" i="1" s="1"/>
  <c r="P8" i="1"/>
  <c r="P15" i="1"/>
  <c r="P16" i="1"/>
  <c r="M23" i="1"/>
  <c r="K24" i="1"/>
  <c r="L39" i="1"/>
  <c r="K39" i="1"/>
  <c r="M43" i="1"/>
  <c r="P44" i="1"/>
  <c r="L51" i="1"/>
  <c r="K51" i="1"/>
  <c r="P55" i="1"/>
  <c r="P61" i="1"/>
  <c r="M86" i="1"/>
  <c r="L86" i="1"/>
  <c r="K86" i="1"/>
  <c r="K90" i="1"/>
  <c r="M15" i="1"/>
  <c r="L56" i="1"/>
  <c r="M56" i="1"/>
  <c r="M69" i="1"/>
  <c r="L69" i="1"/>
  <c r="K69" i="1"/>
  <c r="K73" i="1"/>
  <c r="M90" i="1"/>
  <c r="L104" i="1"/>
  <c r="M104" i="1"/>
  <c r="K46" i="1"/>
  <c r="K62" i="1"/>
  <c r="L73" i="1"/>
  <c r="M77" i="1"/>
  <c r="K80" i="1"/>
  <c r="L90" i="1"/>
  <c r="M94" i="1"/>
  <c r="K98" i="1"/>
  <c r="L107" i="1"/>
  <c r="P107" i="1"/>
  <c r="M111" i="1"/>
  <c r="K115" i="1"/>
  <c r="K119" i="1"/>
  <c r="L123" i="1"/>
  <c r="P123" i="1"/>
  <c r="M127" i="1"/>
  <c r="K130" i="1"/>
  <c r="K134" i="1"/>
  <c r="L138" i="1"/>
  <c r="P138" i="1"/>
  <c r="M142" i="1"/>
  <c r="K145" i="1"/>
  <c r="K150" i="1"/>
  <c r="L155" i="1"/>
  <c r="P155" i="1"/>
  <c r="M159" i="1"/>
  <c r="K162" i="1"/>
  <c r="K167" i="1"/>
  <c r="L170" i="1"/>
  <c r="P170" i="1"/>
  <c r="M174" i="1"/>
  <c r="K177" i="1"/>
  <c r="K182" i="1"/>
  <c r="L186" i="1"/>
  <c r="P186" i="1"/>
  <c r="M190" i="1"/>
  <c r="K195" i="1"/>
  <c r="K200" i="1"/>
  <c r="K203" i="1"/>
  <c r="K207" i="1"/>
  <c r="K211" i="1"/>
  <c r="L212" i="1"/>
  <c r="L224" i="1"/>
  <c r="K226" i="1"/>
  <c r="M237" i="1"/>
  <c r="K238" i="1"/>
  <c r="K243" i="1"/>
  <c r="K249" i="1"/>
  <c r="M250" i="1"/>
  <c r="K256" i="1"/>
  <c r="K257" i="1"/>
  <c r="L270" i="1"/>
  <c r="M275" i="1"/>
  <c r="L278" i="1"/>
  <c r="L282" i="1"/>
  <c r="L289" i="1"/>
  <c r="K292" i="1"/>
  <c r="M306" i="1"/>
  <c r="K307" i="1"/>
  <c r="K313" i="1"/>
  <c r="K318" i="1"/>
  <c r="M319" i="1"/>
  <c r="K325" i="1"/>
  <c r="K326" i="1"/>
  <c r="L339" i="1"/>
  <c r="M343" i="1"/>
  <c r="L347" i="1"/>
  <c r="L353" i="1"/>
  <c r="P364" i="1"/>
  <c r="K364" i="1"/>
  <c r="M369" i="1"/>
  <c r="P39" i="1"/>
  <c r="L42" i="1"/>
  <c r="L44" i="1"/>
  <c r="P51" i="1"/>
  <c r="M54" i="1"/>
  <c r="K58" i="1"/>
  <c r="L60" i="1"/>
  <c r="P69" i="1"/>
  <c r="M72" i="1"/>
  <c r="K76" i="1"/>
  <c r="L78" i="1"/>
  <c r="P86" i="1"/>
  <c r="M89" i="1"/>
  <c r="K93" i="1"/>
  <c r="L95" i="1"/>
  <c r="P103" i="1"/>
  <c r="M106" i="1"/>
  <c r="K109" i="1"/>
  <c r="L112" i="1"/>
  <c r="L119" i="1"/>
  <c r="P119" i="1"/>
  <c r="M122" i="1"/>
  <c r="K126" i="1"/>
  <c r="L128" i="1"/>
  <c r="L134" i="1"/>
  <c r="P134" i="1"/>
  <c r="M137" i="1"/>
  <c r="K141" i="1"/>
  <c r="L143" i="1"/>
  <c r="L150" i="1"/>
  <c r="P150" i="1"/>
  <c r="M154" i="1"/>
  <c r="K158" i="1"/>
  <c r="L160" i="1"/>
  <c r="L167" i="1"/>
  <c r="P167" i="1"/>
  <c r="M169" i="1"/>
  <c r="K173" i="1"/>
  <c r="L175" i="1"/>
  <c r="L182" i="1"/>
  <c r="P182" i="1"/>
  <c r="M185" i="1"/>
  <c r="K189" i="1"/>
  <c r="L191" i="1"/>
  <c r="L200" i="1"/>
  <c r="P200" i="1"/>
  <c r="L203" i="1"/>
  <c r="P203" i="1"/>
  <c r="L207" i="1"/>
  <c r="P207" i="1"/>
  <c r="L220" i="1"/>
  <c r="L228" i="1"/>
  <c r="L232" i="1"/>
  <c r="L240" i="1"/>
  <c r="K253" i="1"/>
  <c r="K260" i="1"/>
  <c r="K261" i="1"/>
  <c r="K265" i="1"/>
  <c r="M266" i="1"/>
  <c r="K273" i="1"/>
  <c r="K274" i="1"/>
  <c r="L291" i="1"/>
  <c r="L114" i="1"/>
  <c r="L299" i="1"/>
  <c r="L309" i="1"/>
  <c r="K322" i="1"/>
  <c r="K329" i="1"/>
  <c r="K330" i="1"/>
  <c r="K334" i="1"/>
  <c r="M335" i="1"/>
  <c r="K341" i="1"/>
  <c r="K342" i="1"/>
  <c r="L357" i="1"/>
  <c r="K360" i="1"/>
  <c r="M67" i="1"/>
  <c r="L74" i="1"/>
  <c r="M85" i="1"/>
  <c r="L91" i="1"/>
  <c r="M102" i="1"/>
  <c r="L108" i="1"/>
  <c r="M118" i="1"/>
  <c r="M120" i="1"/>
  <c r="L124" i="1"/>
  <c r="M68" i="1"/>
  <c r="M135" i="1"/>
  <c r="L139" i="1"/>
  <c r="M149" i="1"/>
  <c r="M151" i="1"/>
  <c r="L156" i="1"/>
  <c r="M166" i="1"/>
  <c r="M84" i="1"/>
  <c r="L171" i="1"/>
  <c r="M181" i="1"/>
  <c r="M183" i="1"/>
  <c r="L187" i="1"/>
  <c r="M199" i="1"/>
  <c r="K212" i="1"/>
  <c r="K216" i="1"/>
  <c r="M217" i="1"/>
  <c r="M220" i="1"/>
  <c r="K224" i="1"/>
  <c r="M228" i="1"/>
  <c r="M232" i="1"/>
  <c r="M240" i="1"/>
  <c r="K251" i="1"/>
  <c r="K270" i="1"/>
  <c r="K278" i="1"/>
  <c r="K282" i="1"/>
  <c r="M283" i="1"/>
  <c r="M291" i="1"/>
  <c r="K289" i="1"/>
  <c r="M114" i="1"/>
  <c r="M299" i="1"/>
  <c r="M309" i="1"/>
  <c r="K320" i="1"/>
  <c r="K339" i="1"/>
  <c r="K347" i="1"/>
  <c r="K353" i="1"/>
  <c r="M354" i="1"/>
  <c r="M357" i="1"/>
  <c r="K361" i="1"/>
  <c r="M361" i="1"/>
  <c r="K365" i="1"/>
  <c r="K369" i="1"/>
  <c r="M370" i="1"/>
  <c r="M202" i="1"/>
  <c r="K192" i="1"/>
  <c r="L365" i="1"/>
  <c r="L369" i="1"/>
  <c r="L192" i="1"/>
  <c r="M301" i="1"/>
  <c r="K246" i="1"/>
  <c r="K301" i="1"/>
  <c r="P301" i="1"/>
  <c r="L301" i="1"/>
  <c r="K349" i="1"/>
  <c r="K375" i="1"/>
  <c r="L349" i="1"/>
  <c r="M375" i="1"/>
  <c r="M14" i="1"/>
  <c r="L14" i="1"/>
  <c r="M26" i="1"/>
  <c r="L26" i="1"/>
  <c r="L3" i="1"/>
  <c r="L5" i="1"/>
  <c r="K5" i="1"/>
  <c r="L7" i="1"/>
  <c r="L9" i="1"/>
  <c r="K9" i="1"/>
  <c r="L11" i="1"/>
  <c r="L13" i="1"/>
  <c r="K13" i="1"/>
  <c r="K14" i="1"/>
  <c r="L2" i="1"/>
  <c r="L16" i="1"/>
  <c r="K16" i="1"/>
  <c r="L18" i="1"/>
  <c r="L20" i="1"/>
  <c r="K20" i="1"/>
  <c r="L22" i="1"/>
  <c r="L25" i="1"/>
  <c r="K25" i="1"/>
  <c r="K26" i="1"/>
  <c r="L27" i="1"/>
  <c r="L29" i="1"/>
  <c r="K29" i="1"/>
  <c r="L31" i="1"/>
  <c r="L32" i="1"/>
  <c r="K32" i="1"/>
  <c r="L34" i="1"/>
  <c r="L36" i="1"/>
  <c r="K36" i="1"/>
  <c r="L38" i="1"/>
  <c r="L40" i="1"/>
  <c r="K40" i="1"/>
  <c r="P217" i="1"/>
  <c r="K217" i="1"/>
  <c r="M219" i="1"/>
  <c r="L219" i="1"/>
  <c r="P219" i="1"/>
  <c r="K219" i="1"/>
  <c r="L245" i="1"/>
  <c r="K245" i="1"/>
  <c r="M245" i="1"/>
  <c r="P251" i="1"/>
  <c r="K267" i="1"/>
  <c r="M280" i="1"/>
  <c r="L280" i="1"/>
  <c r="K280" i="1"/>
  <c r="M285" i="1"/>
  <c r="P285" i="1"/>
  <c r="L285" i="1"/>
  <c r="K285" i="1"/>
  <c r="L315" i="1"/>
  <c r="K315" i="1"/>
  <c r="M315" i="1"/>
  <c r="P320" i="1"/>
  <c r="K336" i="1"/>
  <c r="M351" i="1"/>
  <c r="L351" i="1"/>
  <c r="K351" i="1"/>
  <c r="M356" i="1"/>
  <c r="P356" i="1"/>
  <c r="L356" i="1"/>
  <c r="K356" i="1"/>
  <c r="M10" i="1"/>
  <c r="L10" i="1"/>
  <c r="M17" i="1"/>
  <c r="L17" i="1"/>
  <c r="M21" i="1"/>
  <c r="L21" i="1"/>
  <c r="M30" i="1"/>
  <c r="L30" i="1"/>
  <c r="M41" i="1"/>
  <c r="L41" i="1"/>
  <c r="M201" i="1"/>
  <c r="L201" i="1"/>
  <c r="K201" i="1"/>
  <c r="K204" i="1"/>
  <c r="M204" i="1"/>
  <c r="L204" i="1"/>
  <c r="L213" i="1"/>
  <c r="M213" i="1"/>
  <c r="K213" i="1"/>
  <c r="P215" i="1"/>
  <c r="M215" i="1"/>
  <c r="L215" i="1"/>
  <c r="M230" i="1"/>
  <c r="L230" i="1"/>
  <c r="K230" i="1"/>
  <c r="M235" i="1"/>
  <c r="L235" i="1"/>
  <c r="K235" i="1"/>
  <c r="P235" i="1"/>
  <c r="L262" i="1"/>
  <c r="K262" i="1"/>
  <c r="M262" i="1"/>
  <c r="P267" i="1"/>
  <c r="M296" i="1"/>
  <c r="L296" i="1"/>
  <c r="K296" i="1"/>
  <c r="M304" i="1"/>
  <c r="P304" i="1"/>
  <c r="K304" i="1"/>
  <c r="L304" i="1"/>
  <c r="L331" i="1"/>
  <c r="K331" i="1"/>
  <c r="M331" i="1"/>
  <c r="P336" i="1"/>
  <c r="M367" i="1"/>
  <c r="L367" i="1"/>
  <c r="K367" i="1"/>
  <c r="M372" i="1"/>
  <c r="P372" i="1"/>
  <c r="K372" i="1"/>
  <c r="L372" i="1"/>
  <c r="L193" i="1"/>
  <c r="M193" i="1"/>
  <c r="K193" i="1"/>
  <c r="M6" i="1"/>
  <c r="L6" i="1"/>
  <c r="M33" i="1"/>
  <c r="L33" i="1"/>
  <c r="M37" i="1"/>
  <c r="L37" i="1"/>
  <c r="P46" i="1"/>
  <c r="L46" i="1"/>
  <c r="M49" i="1"/>
  <c r="L49" i="1"/>
  <c r="K49" i="1"/>
  <c r="P54" i="1"/>
  <c r="L54" i="1"/>
  <c r="P58" i="1"/>
  <c r="L58" i="1"/>
  <c r="M61" i="1"/>
  <c r="L61" i="1"/>
  <c r="K61" i="1"/>
  <c r="P62" i="1"/>
  <c r="L62" i="1"/>
  <c r="M65" i="1"/>
  <c r="L65" i="1"/>
  <c r="K65" i="1"/>
  <c r="P67" i="1"/>
  <c r="L67" i="1"/>
  <c r="M71" i="1"/>
  <c r="K71" i="1"/>
  <c r="L71" i="1"/>
  <c r="P72" i="1"/>
  <c r="L72" i="1"/>
  <c r="M75" i="1"/>
  <c r="L75" i="1"/>
  <c r="K75" i="1"/>
  <c r="P76" i="1"/>
  <c r="L76" i="1"/>
  <c r="M79" i="1"/>
  <c r="L79" i="1"/>
  <c r="K79" i="1"/>
  <c r="P80" i="1"/>
  <c r="L80" i="1"/>
  <c r="M83" i="1"/>
  <c r="L83" i="1"/>
  <c r="K83" i="1"/>
  <c r="P85" i="1"/>
  <c r="L85" i="1"/>
  <c r="M88" i="1"/>
  <c r="L88" i="1"/>
  <c r="K88" i="1"/>
  <c r="P89" i="1"/>
  <c r="L89" i="1"/>
  <c r="M92" i="1"/>
  <c r="L92" i="1"/>
  <c r="K92" i="1"/>
  <c r="P93" i="1"/>
  <c r="L93" i="1"/>
  <c r="M96" i="1"/>
  <c r="L96" i="1"/>
  <c r="K96" i="1"/>
  <c r="P98" i="1"/>
  <c r="L98" i="1"/>
  <c r="M101" i="1"/>
  <c r="K101" i="1"/>
  <c r="L101" i="1"/>
  <c r="L102" i="1"/>
  <c r="P102" i="1"/>
  <c r="M105" i="1"/>
  <c r="K105" i="1"/>
  <c r="L105" i="1"/>
  <c r="P106" i="1"/>
  <c r="L106" i="1"/>
  <c r="M110" i="1"/>
  <c r="L110" i="1"/>
  <c r="K110" i="1"/>
  <c r="P109" i="1"/>
  <c r="L109" i="1"/>
  <c r="M113" i="1"/>
  <c r="L113" i="1"/>
  <c r="K113" i="1"/>
  <c r="P115" i="1"/>
  <c r="L115" i="1"/>
  <c r="M117" i="1"/>
  <c r="L117" i="1"/>
  <c r="K117" i="1"/>
  <c r="P118" i="1"/>
  <c r="L118" i="1"/>
  <c r="M121" i="1"/>
  <c r="L121" i="1"/>
  <c r="K121" i="1"/>
  <c r="P122" i="1"/>
  <c r="L122" i="1"/>
  <c r="M125" i="1"/>
  <c r="L125" i="1"/>
  <c r="K125" i="1"/>
  <c r="P126" i="1"/>
  <c r="L126" i="1"/>
  <c r="M129" i="1"/>
  <c r="L129" i="1"/>
  <c r="K129" i="1"/>
  <c r="P130" i="1"/>
  <c r="L130" i="1"/>
  <c r="M133" i="1"/>
  <c r="L133" i="1"/>
  <c r="K133" i="1"/>
  <c r="P68" i="1"/>
  <c r="L68" i="1"/>
  <c r="M136" i="1"/>
  <c r="L136" i="1"/>
  <c r="K136" i="1"/>
  <c r="P137" i="1"/>
  <c r="L137" i="1"/>
  <c r="M140" i="1"/>
  <c r="L140" i="1"/>
  <c r="K140" i="1"/>
  <c r="P141" i="1"/>
  <c r="L141" i="1"/>
  <c r="M144" i="1"/>
  <c r="K144" i="1"/>
  <c r="L144" i="1"/>
  <c r="P145" i="1"/>
  <c r="L145" i="1"/>
  <c r="M148" i="1"/>
  <c r="L148" i="1"/>
  <c r="K148" i="1"/>
  <c r="P149" i="1"/>
  <c r="L149" i="1"/>
  <c r="M153" i="1"/>
  <c r="L153" i="1"/>
  <c r="K153" i="1"/>
  <c r="P154" i="1"/>
  <c r="L154" i="1"/>
  <c r="M157" i="1"/>
  <c r="L157" i="1"/>
  <c r="K157" i="1"/>
  <c r="P158" i="1"/>
  <c r="L158" i="1"/>
  <c r="M161" i="1"/>
  <c r="L161" i="1"/>
  <c r="K161" i="1"/>
  <c r="P162" i="1"/>
  <c r="L162" i="1"/>
  <c r="M165" i="1"/>
  <c r="L165" i="1"/>
  <c r="K165" i="1"/>
  <c r="P166" i="1"/>
  <c r="L166" i="1"/>
  <c r="M168" i="1"/>
  <c r="L168" i="1"/>
  <c r="K168" i="1"/>
  <c r="P169" i="1"/>
  <c r="L169" i="1"/>
  <c r="M172" i="1"/>
  <c r="L172" i="1"/>
  <c r="K172" i="1"/>
  <c r="P173" i="1"/>
  <c r="L173" i="1"/>
  <c r="M176" i="1"/>
  <c r="L176" i="1"/>
  <c r="K176" i="1"/>
  <c r="P177" i="1"/>
  <c r="L177" i="1"/>
  <c r="M180" i="1"/>
  <c r="L180" i="1"/>
  <c r="K180" i="1"/>
  <c r="P181" i="1"/>
  <c r="L181" i="1"/>
  <c r="M184" i="1"/>
  <c r="L184" i="1"/>
  <c r="K184" i="1"/>
  <c r="P185" i="1"/>
  <c r="L185" i="1"/>
  <c r="M188" i="1"/>
  <c r="L188" i="1"/>
  <c r="K188" i="1"/>
  <c r="P189" i="1"/>
  <c r="L189" i="1"/>
  <c r="M194" i="1"/>
  <c r="L194" i="1"/>
  <c r="K194" i="1"/>
  <c r="P195" i="1"/>
  <c r="L195" i="1"/>
  <c r="M198" i="1"/>
  <c r="L198" i="1"/>
  <c r="K198" i="1"/>
  <c r="P199" i="1"/>
  <c r="L199" i="1"/>
  <c r="L206" i="1"/>
  <c r="P218" i="1"/>
  <c r="K234" i="1"/>
  <c r="M247" i="1"/>
  <c r="L247" i="1"/>
  <c r="K247" i="1"/>
  <c r="M252" i="1"/>
  <c r="L252" i="1"/>
  <c r="P252" i="1"/>
  <c r="K252" i="1"/>
  <c r="L279" i="1"/>
  <c r="K279" i="1"/>
  <c r="M279" i="1"/>
  <c r="P284" i="1"/>
  <c r="K303" i="1"/>
  <c r="M316" i="1"/>
  <c r="L316" i="1"/>
  <c r="K316" i="1"/>
  <c r="M321" i="1"/>
  <c r="P321" i="1"/>
  <c r="L321" i="1"/>
  <c r="K321" i="1"/>
  <c r="L350" i="1"/>
  <c r="K350" i="1"/>
  <c r="M350" i="1"/>
  <c r="P355" i="1"/>
  <c r="K371" i="1"/>
  <c r="P42" i="1"/>
  <c r="M45" i="1"/>
  <c r="L45" i="1"/>
  <c r="K45" i="1"/>
  <c r="P50" i="1"/>
  <c r="L50" i="1"/>
  <c r="M53" i="1"/>
  <c r="K53" i="1"/>
  <c r="L53" i="1"/>
  <c r="M57" i="1"/>
  <c r="L57" i="1"/>
  <c r="K57" i="1"/>
  <c r="K3" i="1"/>
  <c r="P3" i="1"/>
  <c r="M5" i="1"/>
  <c r="K7" i="1"/>
  <c r="P7" i="1"/>
  <c r="M9" i="1"/>
  <c r="K11" i="1"/>
  <c r="P11" i="1"/>
  <c r="M13" i="1"/>
  <c r="K2" i="1"/>
  <c r="P2" i="1"/>
  <c r="M16" i="1"/>
  <c r="K18" i="1"/>
  <c r="P18" i="1"/>
  <c r="M20" i="1"/>
  <c r="K22" i="1"/>
  <c r="P22" i="1"/>
  <c r="M25" i="1"/>
  <c r="K27" i="1"/>
  <c r="P27" i="1"/>
  <c r="M29" i="1"/>
  <c r="K31" i="1"/>
  <c r="P31" i="1"/>
  <c r="M32" i="1"/>
  <c r="K34" i="1"/>
  <c r="P34" i="1"/>
  <c r="M36" i="1"/>
  <c r="K38" i="1"/>
  <c r="P38" i="1"/>
  <c r="M40" i="1"/>
  <c r="K42" i="1"/>
  <c r="P206" i="1"/>
  <c r="K206" i="1"/>
  <c r="K215" i="1"/>
  <c r="L229" i="1"/>
  <c r="K229" i="1"/>
  <c r="M229" i="1"/>
  <c r="P234" i="1"/>
  <c r="M263" i="1"/>
  <c r="L263" i="1"/>
  <c r="K263" i="1"/>
  <c r="M269" i="1"/>
  <c r="P269" i="1"/>
  <c r="K269" i="1"/>
  <c r="L269" i="1"/>
  <c r="L294" i="1"/>
  <c r="K294" i="1"/>
  <c r="M294" i="1"/>
  <c r="P303" i="1"/>
  <c r="M332" i="1"/>
  <c r="L332" i="1"/>
  <c r="K332" i="1"/>
  <c r="M338" i="1"/>
  <c r="L338" i="1"/>
  <c r="K338" i="1"/>
  <c r="P338" i="1"/>
  <c r="L366" i="1"/>
  <c r="K366" i="1"/>
  <c r="M366" i="1"/>
  <c r="P371" i="1"/>
  <c r="L225" i="1"/>
  <c r="K225" i="1"/>
  <c r="L241" i="1"/>
  <c r="K241" i="1"/>
  <c r="M264" i="1"/>
  <c r="M281" i="1"/>
  <c r="M297" i="1"/>
  <c r="M317" i="1"/>
  <c r="M328" i="1"/>
  <c r="L328" i="1"/>
  <c r="L362" i="1"/>
  <c r="K362" i="1"/>
  <c r="M226" i="1"/>
  <c r="L226" i="1"/>
  <c r="M242" i="1"/>
  <c r="L242" i="1"/>
  <c r="L258" i="1"/>
  <c r="K258" i="1"/>
  <c r="L275" i="1"/>
  <c r="K275" i="1"/>
  <c r="L290" i="1"/>
  <c r="K290" i="1"/>
  <c r="L311" i="1"/>
  <c r="K311" i="1"/>
  <c r="L327" i="1"/>
  <c r="K327" i="1"/>
  <c r="L343" i="1"/>
  <c r="K343" i="1"/>
  <c r="M352" i="1"/>
  <c r="M368" i="1"/>
  <c r="K44" i="1"/>
  <c r="K48" i="1"/>
  <c r="K52" i="1"/>
  <c r="K56" i="1"/>
  <c r="K60" i="1"/>
  <c r="K64" i="1"/>
  <c r="K70" i="1"/>
  <c r="K74" i="1"/>
  <c r="K78" i="1"/>
  <c r="K82" i="1"/>
  <c r="K87" i="1"/>
  <c r="K91" i="1"/>
  <c r="K95" i="1"/>
  <c r="K100" i="1"/>
  <c r="K104" i="1"/>
  <c r="K108" i="1"/>
  <c r="K112" i="1"/>
  <c r="K116" i="1"/>
  <c r="K120" i="1"/>
  <c r="K124" i="1"/>
  <c r="K128" i="1"/>
  <c r="K132" i="1"/>
  <c r="K135" i="1"/>
  <c r="K139" i="1"/>
  <c r="K143" i="1"/>
  <c r="K147" i="1"/>
  <c r="K151" i="1"/>
  <c r="K156" i="1"/>
  <c r="K160" i="1"/>
  <c r="K164" i="1"/>
  <c r="K84" i="1"/>
  <c r="K171" i="1"/>
  <c r="K175" i="1"/>
  <c r="K179" i="1"/>
  <c r="K183" i="1"/>
  <c r="K187" i="1"/>
  <c r="K191" i="1"/>
  <c r="K197" i="1"/>
  <c r="L205" i="1"/>
  <c r="M208" i="1"/>
  <c r="M210" i="1"/>
  <c r="L211" i="1"/>
  <c r="P211" i="1"/>
  <c r="L221" i="1"/>
  <c r="K221" i="1"/>
  <c r="M222" i="1"/>
  <c r="L222" i="1"/>
  <c r="M227" i="1"/>
  <c r="K231" i="1"/>
  <c r="L237" i="1"/>
  <c r="K237" i="1"/>
  <c r="M238" i="1"/>
  <c r="L238" i="1"/>
  <c r="M243" i="1"/>
  <c r="K248" i="1"/>
  <c r="L254" i="1"/>
  <c r="K254" i="1"/>
  <c r="M255" i="1"/>
  <c r="L255" i="1"/>
  <c r="M260" i="1"/>
  <c r="K264" i="1"/>
  <c r="P264" i="1"/>
  <c r="L271" i="1"/>
  <c r="K271" i="1"/>
  <c r="M272" i="1"/>
  <c r="L272" i="1"/>
  <c r="M277" i="1"/>
  <c r="K281" i="1"/>
  <c r="P281" i="1"/>
  <c r="L295" i="1"/>
  <c r="K295" i="1"/>
  <c r="M287" i="1"/>
  <c r="L287" i="1"/>
  <c r="M293" i="1"/>
  <c r="K297" i="1"/>
  <c r="P297" i="1"/>
  <c r="L306" i="1"/>
  <c r="K306" i="1"/>
  <c r="M307" i="1"/>
  <c r="L307" i="1"/>
  <c r="M313" i="1"/>
  <c r="K317" i="1"/>
  <c r="P317" i="1"/>
  <c r="L323" i="1"/>
  <c r="K323" i="1"/>
  <c r="M324" i="1"/>
  <c r="L324" i="1"/>
  <c r="M329" i="1"/>
  <c r="K333" i="1"/>
  <c r="L152" i="1"/>
  <c r="K152" i="1"/>
  <c r="M340" i="1"/>
  <c r="L340" i="1"/>
  <c r="M345" i="1"/>
  <c r="K352" i="1"/>
  <c r="P352" i="1"/>
  <c r="L358" i="1"/>
  <c r="K358" i="1"/>
  <c r="M359" i="1"/>
  <c r="L359" i="1"/>
  <c r="M364" i="1"/>
  <c r="K368" i="1"/>
  <c r="P368" i="1"/>
  <c r="M231" i="1"/>
  <c r="M248" i="1"/>
  <c r="M259" i="1"/>
  <c r="L259" i="1"/>
  <c r="M276" i="1"/>
  <c r="L276" i="1"/>
  <c r="M292" i="1"/>
  <c r="L292" i="1"/>
  <c r="M312" i="1"/>
  <c r="L312" i="1"/>
  <c r="M333" i="1"/>
  <c r="M344" i="1"/>
  <c r="L344" i="1"/>
  <c r="M363" i="1"/>
  <c r="L363" i="1"/>
  <c r="M206" i="1"/>
  <c r="K209" i="1"/>
  <c r="M211" i="1"/>
  <c r="K97" i="1"/>
  <c r="L216" i="1"/>
  <c r="L217" i="1"/>
  <c r="M218" i="1"/>
  <c r="L218" i="1"/>
  <c r="M223" i="1"/>
  <c r="L231" i="1"/>
  <c r="L233" i="1"/>
  <c r="K233" i="1"/>
  <c r="M234" i="1"/>
  <c r="L234" i="1"/>
  <c r="M239" i="1"/>
  <c r="L248" i="1"/>
  <c r="L250" i="1"/>
  <c r="K250" i="1"/>
  <c r="M251" i="1"/>
  <c r="L251" i="1"/>
  <c r="M256" i="1"/>
  <c r="L264" i="1"/>
  <c r="L266" i="1"/>
  <c r="K266" i="1"/>
  <c r="M267" i="1"/>
  <c r="L267" i="1"/>
  <c r="M273" i="1"/>
  <c r="L281" i="1"/>
  <c r="L283" i="1"/>
  <c r="K283" i="1"/>
  <c r="M284" i="1"/>
  <c r="L284" i="1"/>
  <c r="M288" i="1"/>
  <c r="L297" i="1"/>
  <c r="L302" i="1"/>
  <c r="K302" i="1"/>
  <c r="M303" i="1"/>
  <c r="L303" i="1"/>
  <c r="M308" i="1"/>
  <c r="L317" i="1"/>
  <c r="L319" i="1"/>
  <c r="K319" i="1"/>
  <c r="M320" i="1"/>
  <c r="L320" i="1"/>
  <c r="M325" i="1"/>
  <c r="L333" i="1"/>
  <c r="L335" i="1"/>
  <c r="K335" i="1"/>
  <c r="M336" i="1"/>
  <c r="L336" i="1"/>
  <c r="M341" i="1"/>
  <c r="L352" i="1"/>
  <c r="L354" i="1"/>
  <c r="K354" i="1"/>
  <c r="M355" i="1"/>
  <c r="L355" i="1"/>
  <c r="M360" i="1"/>
  <c r="L368" i="1"/>
  <c r="L370" i="1"/>
  <c r="K370" i="1"/>
  <c r="M371" i="1"/>
  <c r="L371" i="1"/>
  <c r="M268" i="1"/>
  <c r="L268" i="1"/>
  <c r="L310" i="1"/>
  <c r="K310" i="1"/>
  <c r="M310" i="1"/>
  <c r="M214" i="1"/>
  <c r="M286" i="1"/>
  <c r="K286" i="1"/>
  <c r="K214" i="1"/>
  <c r="P214" i="1"/>
  <c r="M300" i="1"/>
  <c r="L300" i="1"/>
  <c r="L337" i="1"/>
  <c r="P337" i="1"/>
  <c r="K337" i="1"/>
  <c r="L373" i="1"/>
  <c r="K373" i="1"/>
  <c r="M373" i="1"/>
  <c r="L346" i="1"/>
  <c r="K346" i="1"/>
  <c r="M348" i="1"/>
  <c r="M349" i="1"/>
  <c r="M374" i="1"/>
  <c r="L374" i="1"/>
  <c r="K374" i="1"/>
  <c r="P1" i="1" l="1"/>
  <c r="P379" i="1" s="1"/>
  <c r="Z379" i="1" s="1"/>
  <c r="K1" i="1"/>
  <c r="K379" i="1" s="1"/>
  <c r="L1" i="1"/>
  <c r="L379" i="1" s="1"/>
  <c r="J1" i="1"/>
  <c r="J379" i="1" s="1"/>
  <c r="M1" i="1"/>
  <c r="M379" i="1" s="1"/>
  <c r="Y1" i="1" l="1"/>
  <c r="T1" i="1" l="1"/>
  <c r="AA377" i="1" l="1"/>
  <c r="U1" i="1" l="1"/>
  <c r="V379" i="1"/>
  <c r="V377" i="1" s="1"/>
  <c r="U377" i="1" s="1"/>
  <c r="W1" i="1"/>
  <c r="X379" i="1"/>
  <c r="Y377" i="1" s="1"/>
  <c r="V1" i="1"/>
  <c r="W379" i="1"/>
  <c r="W377" i="1" s="1"/>
  <c r="X1" i="1"/>
  <c r="Y379" i="1"/>
  <c r="Z377" i="1" s="1"/>
</calcChain>
</file>

<file path=xl/sharedStrings.xml><?xml version="1.0" encoding="utf-8"?>
<sst xmlns="http://schemas.openxmlformats.org/spreadsheetml/2006/main" count="1192" uniqueCount="862">
  <si>
    <t>S</t>
  </si>
  <si>
    <t/>
  </si>
  <si>
    <t>END</t>
  </si>
  <si>
    <t>zz——— End of Data</t>
  </si>
  <si>
    <t>Cemetery</t>
  </si>
  <si>
    <t>Count</t>
  </si>
  <si>
    <t>WPA</t>
  </si>
  <si>
    <t>GPP</t>
  </si>
  <si>
    <t>Obit</t>
  </si>
  <si>
    <r>
      <t>zzz</t>
    </r>
    <r>
      <rPr>
        <b/>
        <sz val="12"/>
        <color rgb="FFFF0000"/>
        <rFont val="Calibri"/>
        <family val="2"/>
        <scheme val="minor"/>
      </rPr>
      <t xml:space="preserve">END         </t>
    </r>
    <r>
      <rPr>
        <sz val="10"/>
        <color rgb="FFFF0000"/>
        <rFont val="Calibri"/>
        <family val="2"/>
        <scheme val="minor"/>
      </rPr>
      <t>Do not Paste by Value</t>
    </r>
  </si>
  <si>
    <t>Birth Date</t>
  </si>
  <si>
    <t>Death Date</t>
  </si>
  <si>
    <t>Inscription</t>
  </si>
  <si>
    <r>
      <t>zzzzz</t>
    </r>
    <r>
      <rPr>
        <b/>
        <sz val="12"/>
        <rFont val="Calibri"/>
        <family val="2"/>
        <scheme val="minor"/>
      </rPr>
      <t>Tags</t>
    </r>
  </si>
  <si>
    <r>
      <t>zzzzzzz</t>
    </r>
    <r>
      <rPr>
        <b/>
        <sz val="12"/>
        <rFont val="Calibri"/>
        <family val="2"/>
        <scheme val="minor"/>
      </rPr>
      <t>Tags</t>
    </r>
  </si>
  <si>
    <t>Date</t>
  </si>
  <si>
    <t>Obits</t>
  </si>
  <si>
    <t>Photos</t>
  </si>
  <si>
    <t xml:space="preserve">Mother </t>
  </si>
  <si>
    <t>Obit ID</t>
  </si>
  <si>
    <t>Cem Note</t>
  </si>
  <si>
    <t>x</t>
  </si>
  <si>
    <t>Name</t>
  </si>
  <si>
    <r>
      <rPr>
        <b/>
        <sz val="12"/>
        <color rgb="FFFF0000"/>
        <rFont val="Calibri"/>
        <family val="2"/>
        <scheme val="minor"/>
      </rPr>
      <t>A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</si>
  <si>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Inscription/Contributor's comment</t>
  </si>
  <si>
    <t>1848</t>
  </si>
  <si>
    <t>1841</t>
  </si>
  <si>
    <r>
      <rPr>
        <b/>
        <sz val="12"/>
        <color rgb="FFFF0000"/>
        <rFont val="Calibri"/>
        <family val="2"/>
        <scheme val="minor"/>
      </rPr>
      <t>B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</si>
  <si>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1872</t>
  </si>
  <si>
    <t>1914</t>
  </si>
  <si>
    <r>
      <rPr>
        <b/>
        <sz val="12"/>
        <color rgb="FFFF0000"/>
        <rFont val="Calibri"/>
        <family val="2"/>
        <scheme val="minor"/>
      </rPr>
      <t>C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</si>
  <si>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1810</t>
  </si>
  <si>
    <r>
      <rPr>
        <b/>
        <sz val="12"/>
        <color rgb="FFFF0000"/>
        <rFont val="Calibri"/>
        <family val="2"/>
        <scheme val="minor"/>
      </rPr>
      <t>D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</si>
  <si>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E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</si>
  <si>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F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</si>
  <si>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G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</si>
  <si>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1886</t>
  </si>
  <si>
    <r>
      <rPr>
        <b/>
        <sz val="12"/>
        <color rgb="FFFF0000"/>
        <rFont val="Calibri"/>
        <family val="2"/>
        <scheme val="minor"/>
      </rPr>
      <t>H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</si>
  <si>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1837</t>
  </si>
  <si>
    <t>1831</t>
  </si>
  <si>
    <t>1850</t>
  </si>
  <si>
    <t>1927</t>
  </si>
  <si>
    <t>1870</t>
  </si>
  <si>
    <t xml:space="preserve">Son </t>
  </si>
  <si>
    <t>1843</t>
  </si>
  <si>
    <t>1887</t>
  </si>
  <si>
    <t xml:space="preserve">Daughter </t>
  </si>
  <si>
    <t>1876</t>
  </si>
  <si>
    <r>
      <rPr>
        <b/>
        <sz val="12"/>
        <color rgb="FFFF0000"/>
        <rFont val="Calibri"/>
        <family val="2"/>
        <scheme val="minor"/>
      </rPr>
      <t>I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</si>
  <si>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J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</si>
  <si>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K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</si>
  <si>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L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</si>
  <si>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Nov 18, 1883</t>
  </si>
  <si>
    <r>
      <rPr>
        <b/>
        <sz val="12"/>
        <color rgb="FFFF0000"/>
        <rFont val="Calibri"/>
        <family val="2"/>
        <scheme val="minor"/>
      </rPr>
      <t>M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</si>
  <si>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N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</si>
  <si>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1871</t>
  </si>
  <si>
    <t>Aug. 11, 1996</t>
  </si>
  <si>
    <r>
      <rPr>
        <b/>
        <sz val="12"/>
        <color rgb="FFFF0000"/>
        <rFont val="Calibri"/>
        <family val="2"/>
        <scheme val="minor"/>
      </rPr>
      <t>O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</si>
  <si>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1906</t>
  </si>
  <si>
    <t>1838</t>
  </si>
  <si>
    <r>
      <rPr>
        <b/>
        <sz val="12"/>
        <color rgb="FFFF0000"/>
        <rFont val="Calibri"/>
        <family val="2"/>
        <scheme val="minor"/>
      </rPr>
      <t>P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</si>
  <si>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Q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</si>
  <si>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R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</si>
  <si>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S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</si>
  <si>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1913</t>
  </si>
  <si>
    <t>1894</t>
  </si>
  <si>
    <t>1919</t>
  </si>
  <si>
    <r>
      <rPr>
        <b/>
        <sz val="12"/>
        <color rgb="FFFF0000"/>
        <rFont val="Calibri"/>
        <family val="2"/>
        <scheme val="minor"/>
      </rPr>
      <t>T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</si>
  <si>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1884</t>
  </si>
  <si>
    <r>
      <rPr>
        <b/>
        <sz val="12"/>
        <color rgb="FFFF0000"/>
        <rFont val="Calibri"/>
        <family val="2"/>
        <scheme val="minor"/>
      </rPr>
      <t>U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</si>
  <si>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V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</si>
  <si>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W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</si>
  <si>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1898</t>
  </si>
  <si>
    <r>
      <rPr>
        <b/>
        <sz val="12"/>
        <color rgb="FFFF0000"/>
        <rFont val="Calibri"/>
        <family val="2"/>
        <scheme val="minor"/>
      </rPr>
      <t>X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</si>
  <si>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Y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</si>
  <si>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Z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</si>
  <si>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Image</t>
  </si>
  <si>
    <t>Photo Url</t>
  </si>
  <si>
    <t>GPP IDs</t>
  </si>
  <si>
    <t>WPA IDs</t>
  </si>
  <si>
    <t>Ahrns, Henry</t>
  </si>
  <si>
    <t>1811</t>
  </si>
  <si>
    <t>Ahrns, Margaret</t>
  </si>
  <si>
    <t>Allen, Synche</t>
  </si>
  <si>
    <t>Mar. 1, 1810</t>
  </si>
  <si>
    <t>Apr. 5, 1876</t>
  </si>
  <si>
    <t>Andersen, Sally (Brown)</t>
  </si>
  <si>
    <t>Anderson, Anna (Holten)</t>
  </si>
  <si>
    <t xml:space="preserve">Married to: Olaf Anderson </t>
  </si>
  <si>
    <t>Anderson, Blanche M</t>
  </si>
  <si>
    <t>w/o Anderson, Clarence W.   Married:  Dec. 11, 1919 p/o Mildred and Sandra</t>
  </si>
  <si>
    <t>Anderson, Christina A</t>
  </si>
  <si>
    <t xml:space="preserve">w/o Otto T. Anderson </t>
  </si>
  <si>
    <t>Anderson, Clara L</t>
  </si>
  <si>
    <t>Mar 14, 1889</t>
  </si>
  <si>
    <t>Oct. 23, 1974</t>
  </si>
  <si>
    <t>Anderson, Clarence W</t>
  </si>
  <si>
    <t>w/o Anderson, Blanche M.  Married:  Dec. 11, 1919 p/o Mildred and Sandra</t>
  </si>
  <si>
    <t>Anderson, Clarence W.</t>
  </si>
  <si>
    <t>Jan. 5, 1895</t>
  </si>
  <si>
    <t>Mar. 8, 1982</t>
  </si>
  <si>
    <t xml:space="preserve">Pvt US Army WW I Second Marker </t>
  </si>
  <si>
    <t>Anderson, Elmer H</t>
  </si>
  <si>
    <t>Nov 9, 1882</t>
  </si>
  <si>
    <t>Sept. 1, 1938</t>
  </si>
  <si>
    <t xml:space="preserve">Son  s/o Olena and Renard Anderson </t>
  </si>
  <si>
    <t>Anderson, Frederick R</t>
  </si>
  <si>
    <t xml:space="preserve">h/o Anderson, Serena E. (Lotvedt) </t>
  </si>
  <si>
    <t>Anderson, Infant</t>
  </si>
  <si>
    <t xml:space="preserve">s/o Otto &amp; Christina Anderson </t>
  </si>
  <si>
    <t>Anderson, Kinard</t>
  </si>
  <si>
    <t>Oct 16, 1855</t>
  </si>
  <si>
    <t>Feb 12, 1928</t>
  </si>
  <si>
    <t>Anderson, Lillian M</t>
  </si>
  <si>
    <t>May 1, 1898</t>
  </si>
  <si>
    <t>June 14, 1981</t>
  </si>
  <si>
    <t>Anderson, Mildred B</t>
  </si>
  <si>
    <t>Aug 28, 1885</t>
  </si>
  <si>
    <t>Sep. 19, 1972</t>
  </si>
  <si>
    <t>Anderson, Olena</t>
  </si>
  <si>
    <t>Mar 17, 1864</t>
  </si>
  <si>
    <t>Nov. 12, 1932</t>
  </si>
  <si>
    <t xml:space="preserve">Mother  w/o Anderson, Rinard W </t>
  </si>
  <si>
    <t>Anderson, Otto T</t>
  </si>
  <si>
    <t xml:space="preserve">h/o Christina A. Anderson </t>
  </si>
  <si>
    <t>Anderson, Rinard Family Stone</t>
  </si>
  <si>
    <t>Anderson, Rinard W</t>
  </si>
  <si>
    <t>Feb. 12, 1928</t>
  </si>
  <si>
    <t xml:space="preserve">Father  h/o Anderson, Olena </t>
  </si>
  <si>
    <t>Anderson, Serena E. (Lotvedt)</t>
  </si>
  <si>
    <t>Jan. 22, 1865</t>
  </si>
  <si>
    <t>May 23, 1943</t>
  </si>
  <si>
    <t xml:space="preserve">w/o Anderson, Frederick R </t>
  </si>
  <si>
    <t>Bakken,  C. H. Rev Family Stone</t>
  </si>
  <si>
    <t>Bakken, Anna Tomine</t>
  </si>
  <si>
    <t>Mar 25, 1873</t>
  </si>
  <si>
    <t>Mar. 28, 1955</t>
  </si>
  <si>
    <t xml:space="preserve">Adjacent Stone to: Bakken, Rev. C. H </t>
  </si>
  <si>
    <t>Bakken, C. H. Rev.</t>
  </si>
  <si>
    <t>May 3, 1860</t>
  </si>
  <si>
    <t>Mar. 14, 1929</t>
  </si>
  <si>
    <t xml:space="preserve">Adjacent Stone to: Bakken, Anna (Tomine) </t>
  </si>
  <si>
    <t>Benzing, Wayne Howard</t>
  </si>
  <si>
    <t>May 25, 1940</t>
  </si>
  <si>
    <t>Oct. 10, 2014</t>
  </si>
  <si>
    <t>h/o  Dirinda Svendson   Married: Apr. 18, 1987</t>
  </si>
  <si>
    <t>Borness, Cecelia M</t>
  </si>
  <si>
    <t>Mar 19, 1881</t>
  </si>
  <si>
    <t>Apr. 9, 1959</t>
  </si>
  <si>
    <t xml:space="preserve">Same stone as: Borness, Engvald </t>
  </si>
  <si>
    <t>Borness, Engvald</t>
  </si>
  <si>
    <t>Aug 20, 1881</t>
  </si>
  <si>
    <t>June 17, 1972</t>
  </si>
  <si>
    <t xml:space="preserve">Same stone as: Borness, Cecelia M </t>
  </si>
  <si>
    <t>Borness, George N</t>
  </si>
  <si>
    <t>Borness, Mildred Elizabeth</t>
  </si>
  <si>
    <t>Aug. 28, 1919</t>
  </si>
  <si>
    <t>Sept. 1, 2012</t>
  </si>
  <si>
    <t xml:space="preserve">Married Harry Otto Johnson June 4, 1938 </t>
  </si>
  <si>
    <t>Bothel, Emma</t>
  </si>
  <si>
    <t xml:space="preserve">Same stone as: Bothel, Harry L </t>
  </si>
  <si>
    <t>Bothel, Harry L</t>
  </si>
  <si>
    <t xml:space="preserve">Same stone as: Bothel, Emma </t>
  </si>
  <si>
    <t>Bourad, William</t>
  </si>
  <si>
    <t>Bradley, James S.</t>
  </si>
  <si>
    <t>May 25, 1955</t>
  </si>
  <si>
    <t>Dec. 24, 2010</t>
  </si>
  <si>
    <t>Bradley, Kathreen Berthe (Gunderson)</t>
  </si>
  <si>
    <t>Jan. 19, 1921</t>
  </si>
  <si>
    <t>Jan. 22, 2005</t>
  </si>
  <si>
    <t xml:space="preserve">married Elton R. Bradley on April 2, 1944 </t>
  </si>
  <si>
    <t>Breitspecker, Marie</t>
  </si>
  <si>
    <t>1918</t>
  </si>
  <si>
    <t>Breitsprecher, Charles</t>
  </si>
  <si>
    <t xml:space="preserve">the WPA spelled Breitsprecher as Breitspecker </t>
  </si>
  <si>
    <t>Breitsprecher, Edwin E</t>
  </si>
  <si>
    <t>Breitsprecher, Emma</t>
  </si>
  <si>
    <t xml:space="preserve">Same stone as: Breitsprecher, Henry </t>
  </si>
  <si>
    <t>Breitsprecher, Henry</t>
  </si>
  <si>
    <t xml:space="preserve">Same stone as: Breitsprecher, Emma </t>
  </si>
  <si>
    <t>Breitssprecher, Henry</t>
  </si>
  <si>
    <t>Jan 29, 1843</t>
  </si>
  <si>
    <t>July 27, 1894</t>
  </si>
  <si>
    <t>Brooks, James S.</t>
  </si>
  <si>
    <t>1866</t>
  </si>
  <si>
    <t>Brown, Bertha J.</t>
  </si>
  <si>
    <t>Brown, Carrie (Pope)</t>
  </si>
  <si>
    <t>Brown, Edison H.</t>
  </si>
  <si>
    <t>Brown, Father</t>
  </si>
  <si>
    <t>Brown, Mae</t>
  </si>
  <si>
    <t>Brown, Mother</t>
  </si>
  <si>
    <t>Brown, Robert W.</t>
  </si>
  <si>
    <t>Brown, Roy</t>
  </si>
  <si>
    <t>Brown, Sally</t>
  </si>
  <si>
    <t xml:space="preserve">Daughter Married name is Andersen </t>
  </si>
  <si>
    <t>Brown, Willie</t>
  </si>
  <si>
    <t>Bruch, Catherine</t>
  </si>
  <si>
    <t>Apr 1, 1811</t>
  </si>
  <si>
    <t>June 26, 1901</t>
  </si>
  <si>
    <t xml:space="preserve">Same stone as: Bruch, Charles </t>
  </si>
  <si>
    <t>Bruch, Charles</t>
  </si>
  <si>
    <t>Dec 2, 1810</t>
  </si>
  <si>
    <t>May 11, 1904</t>
  </si>
  <si>
    <t xml:space="preserve">Same stone as: Bruch, Catherine </t>
  </si>
  <si>
    <t>Buege, Harold Nicholas</t>
  </si>
  <si>
    <t>Aug. 28, 1914</t>
  </si>
  <si>
    <t>Mar. 15, 2001</t>
  </si>
  <si>
    <t xml:space="preserve">h/o Buege, LaVina (Spencer) </t>
  </si>
  <si>
    <t>Bullard, Hosea Ballou</t>
  </si>
  <si>
    <t xml:space="preserve">Sept. 2, 1821 </t>
  </si>
  <si>
    <t>Bullard, Mary Elizabeth (Smalley)</t>
  </si>
  <si>
    <t>Mar 9, 1844</t>
  </si>
  <si>
    <t>Dec. 26, 1903</t>
  </si>
  <si>
    <t xml:space="preserve">w/o Hosen Ballou Bullard Born in Olney Illinois </t>
  </si>
  <si>
    <t>Bullard, Myron</t>
  </si>
  <si>
    <t>Dec 16, 1896</t>
  </si>
  <si>
    <t>Feb 10, 1899</t>
  </si>
  <si>
    <t xml:space="preserve">Aged 2 Yrs 1 Mo 25 Ds s/o  Percy &amp; ???? </t>
  </si>
  <si>
    <t>Bullard, Percival</t>
  </si>
  <si>
    <t>Burrows, Claude E</t>
  </si>
  <si>
    <t>Burrows, David J</t>
  </si>
  <si>
    <t xml:space="preserve">Adjacent Stone to: Burrows, Lydia Florence </t>
  </si>
  <si>
    <t>Burrows, Lydia Florence</t>
  </si>
  <si>
    <t xml:space="preserve">Adjacent Stone to: Burrows, David J </t>
  </si>
  <si>
    <t>Bushman, Frank J</t>
  </si>
  <si>
    <t>Crescy, Julia (Oxley)</t>
  </si>
  <si>
    <t>DeGraff, Harriet</t>
  </si>
  <si>
    <t xml:space="preserve">Adjacent Stone to: DeGraft, Isaac H </t>
  </si>
  <si>
    <t>DeGraff, Isaac H</t>
  </si>
  <si>
    <t xml:space="preserve">Adjacent Stone to: DeGraft, Harriet </t>
  </si>
  <si>
    <t>DeGraft, Harmon O</t>
  </si>
  <si>
    <t>Dewey, Charles S</t>
  </si>
  <si>
    <t xml:space="preserve">Same stone as: Dewey, Neva </t>
  </si>
  <si>
    <t>Dewey, Neva</t>
  </si>
  <si>
    <t xml:space="preserve">Same stone as: Dewey, Charles S </t>
  </si>
  <si>
    <t>Doane, Berkley Potts</t>
  </si>
  <si>
    <t xml:space="preserve">Adjacent Stone to: Doane, Vina (Weitgenant) </t>
  </si>
  <si>
    <t>Doane, Fred W</t>
  </si>
  <si>
    <t xml:space="preserve">Adjacent Stone to: Doane, Ruby </t>
  </si>
  <si>
    <t>Doane, Ruby</t>
  </si>
  <si>
    <t xml:space="preserve">Adjacent Stone to: Doane, Fred W </t>
  </si>
  <si>
    <t>Doane, Vina (Weitgenant)</t>
  </si>
  <si>
    <t xml:space="preserve">Adjacent Stone to: Doane, Berkley Potts </t>
  </si>
  <si>
    <t>Dorn, Lewis</t>
  </si>
  <si>
    <t>Dummermuth, Edna Beatrice (Johnson)</t>
  </si>
  <si>
    <t>Mar. 16, 1907</t>
  </si>
  <si>
    <t>Feb. 18, 1992</t>
  </si>
  <si>
    <t xml:space="preserve">married Walter Dummermuth March 31, 1931 </t>
  </si>
  <si>
    <t>Dummermuth, Walter W.</t>
  </si>
  <si>
    <t>May 8, 1903</t>
  </si>
  <si>
    <t>Apr. 8, 1982</t>
  </si>
  <si>
    <t xml:space="preserve">married Edna Johnson March 30, 1931 </t>
  </si>
  <si>
    <t>Dvorak, Agnes</t>
  </si>
  <si>
    <t xml:space="preserve">Adjacent Stone to: Dvorak, Louis </t>
  </si>
  <si>
    <t>Dvorak, Helen M.</t>
  </si>
  <si>
    <t>Oct. 16, 1917</t>
  </si>
  <si>
    <t>Jan. 29, 2007</t>
  </si>
  <si>
    <t xml:space="preserve">w/o Olaf Rogness  Married: May 17, 1947 p/o Susan, Rita and Richard </t>
  </si>
  <si>
    <t>Dvorak, Louis</t>
  </si>
  <si>
    <t xml:space="preserve">Adjacent Stone to: Dvorak, Agnes </t>
  </si>
  <si>
    <t>Ean, Lloyd</t>
  </si>
  <si>
    <t>June 19, 1892</t>
  </si>
  <si>
    <t>Nov. 10, 1960</t>
  </si>
  <si>
    <t xml:space="preserve">Iowa Cpl Co B 132 Engineers WW II </t>
  </si>
  <si>
    <t>Ean, Nora</t>
  </si>
  <si>
    <t>Apr. 4, 1883</t>
  </si>
  <si>
    <t>June 5, 1972</t>
  </si>
  <si>
    <t xml:space="preserve">Married name is Nehl </t>
  </si>
  <si>
    <t>Egeland, Oberlin M.</t>
  </si>
  <si>
    <t>Eliason, Alida A</t>
  </si>
  <si>
    <t xml:space="preserve">Same stone as: Eliason, Oscar C </t>
  </si>
  <si>
    <t>Eliason, Gordon B</t>
  </si>
  <si>
    <t>Eliason, Oscar C</t>
  </si>
  <si>
    <t xml:space="preserve">Same stone as: Eliason, Alida A </t>
  </si>
  <si>
    <t>Elleson, Gilbert B.</t>
  </si>
  <si>
    <t>Aug. 19, 1892</t>
  </si>
  <si>
    <t>Sept. 4, 1966</t>
  </si>
  <si>
    <t xml:space="preserve">Iowa Cpl Co. K Infantry WW I </t>
  </si>
  <si>
    <t>Emry, Henry Family Stone</t>
  </si>
  <si>
    <t>Emry, Henry O</t>
  </si>
  <si>
    <t xml:space="preserve">Grouped around Henry's Family Stone </t>
  </si>
  <si>
    <t>Emry, Ivy</t>
  </si>
  <si>
    <t>Emry, Myron</t>
  </si>
  <si>
    <t>Emry, William</t>
  </si>
  <si>
    <t>Faust, Amanda</t>
  </si>
  <si>
    <t>Feiro, Nelson</t>
  </si>
  <si>
    <t>Fenske, Albert George</t>
  </si>
  <si>
    <t>Mar. 7, 1909</t>
  </si>
  <si>
    <t>July 12, 1979</t>
  </si>
  <si>
    <t>h/o Fenske, Edna Lenora  Married: May 18, 1942</t>
  </si>
  <si>
    <t xml:space="preserve">Msgt US Air Force WW II Korea SecondMarker </t>
  </si>
  <si>
    <t>Fenske, Edna Lenora (Fosaaen)</t>
  </si>
  <si>
    <t>May 11, 1910</t>
  </si>
  <si>
    <t>May 21, 2001</t>
  </si>
  <si>
    <t xml:space="preserve">married Albert Fenske May 18, 1942 </t>
  </si>
  <si>
    <t>Fisher, John Jr</t>
  </si>
  <si>
    <t>{1837}</t>
  </si>
  <si>
    <t>May 7, 1864</t>
  </si>
  <si>
    <t xml:space="preserve">Aged  26 ys 10 Mo </t>
  </si>
  <si>
    <t>Fisher, John Sr,</t>
  </si>
  <si>
    <t>{July 22, 1812}</t>
  </si>
  <si>
    <t>Jan 1, 1899</t>
  </si>
  <si>
    <t xml:space="preserve">Aged  86 Yrs 5 Mos 10 ds  Same stone as: Fisher, Mary </t>
  </si>
  <si>
    <t>Fisher, Mary</t>
  </si>
  <si>
    <t>{Nov 7, 1815}</t>
  </si>
  <si>
    <t>Feb. 19, 1881</t>
  </si>
  <si>
    <t xml:space="preserve">Aged  65 Yrs 3Mos 12Ds  Same stone as: Fisher, John </t>
  </si>
  <si>
    <t>Fosaaen, Edna Lenora</t>
  </si>
  <si>
    <t>Fosaaen, Ruth Caroline</t>
  </si>
  <si>
    <t>July 16, 1900</t>
  </si>
  <si>
    <t>Nov. 26, 1984</t>
  </si>
  <si>
    <t>Frank, Elizabeth</t>
  </si>
  <si>
    <t xml:space="preserve">Adjacent Stone to: Frank, Ernest </t>
  </si>
  <si>
    <t>Frank, Ernest</t>
  </si>
  <si>
    <t xml:space="preserve">Adjacent Stone to: Frank, Elizabeth </t>
  </si>
  <si>
    <t>Frank, Ernest Family Stone</t>
  </si>
  <si>
    <t>Frantzen, Frank</t>
  </si>
  <si>
    <t>Freeman, Elias</t>
  </si>
  <si>
    <t>1801</t>
  </si>
  <si>
    <t>1875</t>
  </si>
  <si>
    <t>Freeman, Roxany</t>
  </si>
  <si>
    <t>Galloway, Mama (Limbeck)</t>
  </si>
  <si>
    <t>Galloway, Papa</t>
  </si>
  <si>
    <t>Gilbert, A. L.</t>
  </si>
  <si>
    <t>Gilbert, Brian Jay</t>
  </si>
  <si>
    <t>Nov. 25, 1925</t>
  </si>
  <si>
    <t>July 11, 1986</t>
  </si>
  <si>
    <t xml:space="preserve">RM2 US Navy WW II </t>
  </si>
  <si>
    <t>Gilbert, Clare</t>
  </si>
  <si>
    <t>Gilbert, Egbert V</t>
  </si>
  <si>
    <t xml:space="preserve">Adjacent Stone to: Gilbert, Eva J the WP spelled Gilbert as Gilbrt </t>
  </si>
  <si>
    <t>Gilbert, Eva J</t>
  </si>
  <si>
    <t xml:space="preserve">Adjacent Stone to: Gilbert, Egbert V </t>
  </si>
  <si>
    <t>Gilbert, Gerda J</t>
  </si>
  <si>
    <t>Oct 2, 1898</t>
  </si>
  <si>
    <t>Dec. 24, 1990</t>
  </si>
  <si>
    <t xml:space="preserve">Adjacent Stone to: Gilbert, Russell L </t>
  </si>
  <si>
    <t>Gilbert, Russell L</t>
  </si>
  <si>
    <t>Apr 6, 1895</t>
  </si>
  <si>
    <t>July 6, 1954</t>
  </si>
  <si>
    <t xml:space="preserve">Sgt Co E CAS Det 633 Demob Gp WW II Adjacent Stone to: Gilbert, Gerda J </t>
  </si>
  <si>
    <t>Gipp, Ida Caroline</t>
  </si>
  <si>
    <t>Aug. 26, 1903</t>
  </si>
  <si>
    <t>Feb. 15, 1991</t>
  </si>
  <si>
    <t xml:space="preserve">w/o: Watne, Albert Andreas   </t>
  </si>
  <si>
    <t>Green, Annie</t>
  </si>
  <si>
    <t xml:space="preserve">Same stone as: Green, Tilda &amp; Charles </t>
  </si>
  <si>
    <t>Green, Charles</t>
  </si>
  <si>
    <t xml:space="preserve">Same stone as: Green, Tilda &amp; Annie </t>
  </si>
  <si>
    <t>Green, Tilda</t>
  </si>
  <si>
    <t xml:space="preserve">Same stone as: Green, Charles &amp; Tilda </t>
  </si>
  <si>
    <t>Grimstad, Andrew</t>
  </si>
  <si>
    <t>Grovdahl, Anna</t>
  </si>
  <si>
    <t xml:space="preserve">Mother  w/o  Grovdahl, Hans H </t>
  </si>
  <si>
    <t>Grovdahl, Hans H</t>
  </si>
  <si>
    <t xml:space="preserve">Father  h/o Grovdahl, Anna </t>
  </si>
  <si>
    <t>Grovdahl, Harry L</t>
  </si>
  <si>
    <t>May, 1993</t>
  </si>
  <si>
    <t xml:space="preserve">US Army WW I  55th Engr Co A h/o Grovdahl, Lena B. married </t>
  </si>
  <si>
    <t>Grovdahl, Helga</t>
  </si>
  <si>
    <t>Grovdahl, Lawrence M</t>
  </si>
  <si>
    <t>Oct 13, 1892</t>
  </si>
  <si>
    <t>Aug. 27, 1963</t>
  </si>
  <si>
    <t xml:space="preserve">Iowa Sgt Co E 418 Telegraph Bn WW I </t>
  </si>
  <si>
    <t>Grovdahl, Lena B</t>
  </si>
  <si>
    <t>w/o Grovdahl, Harry L.   Married:  Feb. 9, 1918</t>
  </si>
  <si>
    <t>Grovdahl, Selmer G</t>
  </si>
  <si>
    <t>Apr. 9, 1901</t>
  </si>
  <si>
    <t>Mar. 22, 1991</t>
  </si>
  <si>
    <t>Gunderson, Albert Edwin</t>
  </si>
  <si>
    <t xml:space="preserve">Infant s/o Gunder and Bertie Gunderson </t>
  </si>
  <si>
    <t>Gunderson, Alfred Leonard</t>
  </si>
  <si>
    <t>Gunderson, Anna</t>
  </si>
  <si>
    <t>Gunderson, Arthur A</t>
  </si>
  <si>
    <t xml:space="preserve">Adjacent Stone to: Gunderson, Virginia V </t>
  </si>
  <si>
    <t>Gunderson, Arthur Family Stone</t>
  </si>
  <si>
    <t>Gunderson, Berthe</t>
  </si>
  <si>
    <t xml:space="preserve">Mother  Married to: Gunderson, Gunder F </t>
  </si>
  <si>
    <t>Gunderson, Clara</t>
  </si>
  <si>
    <t>Gunderson, Della</t>
  </si>
  <si>
    <t xml:space="preserve">Married name is Knutson </t>
  </si>
  <si>
    <t>Gunderson, Gunder F</t>
  </si>
  <si>
    <t>Dec. 4, 1924</t>
  </si>
  <si>
    <t>May 27, 1982</t>
  </si>
  <si>
    <t xml:space="preserve">Father  Married to: Gunderson, Berthe </t>
  </si>
  <si>
    <t>Gunderson, Gunder Family Stone</t>
  </si>
  <si>
    <t>Gunderson, Gunder Folkvardson</t>
  </si>
  <si>
    <t>Gunderson, Kathreen Berthe</t>
  </si>
  <si>
    <t>Gunderson, Marie E</t>
  </si>
  <si>
    <t xml:space="preserve">Married to: Gunderson, Otto L </t>
  </si>
  <si>
    <t>Gunderson, Otto L</t>
  </si>
  <si>
    <t xml:space="preserve">Married to: Gunderson, Marie E </t>
  </si>
  <si>
    <t>Gunderson, Virginia V</t>
  </si>
  <si>
    <t xml:space="preserve">Adjacent Stone to: Gunderson, Arthur A </t>
  </si>
  <si>
    <t>Hagelie, Julia</t>
  </si>
  <si>
    <t xml:space="preserve">Same stone as: Hagelie, Lauris H </t>
  </si>
  <si>
    <t>Hagelie, Lauris H</t>
  </si>
  <si>
    <t xml:space="preserve">Same stone as: Hagelie, Julia </t>
  </si>
  <si>
    <t>Hall, Jane (Wright)</t>
  </si>
  <si>
    <t>Mar 27, 1837</t>
  </si>
  <si>
    <t>Nov. 16, 1905</t>
  </si>
  <si>
    <t xml:space="preserve">Married  McKenzie Hall Dec. 9, 1853 Married James A. Hart June 6, 1881 </t>
  </si>
  <si>
    <t>Hall, McKenzie</t>
  </si>
  <si>
    <t>{Nov. 4, 1828}</t>
  </si>
  <si>
    <t>Aug 4, 1878</t>
  </si>
  <si>
    <t xml:space="preserve">Aged  49 years &amp; 9 Months </t>
  </si>
  <si>
    <t>Halvorson, Victor Gordon</t>
  </si>
  <si>
    <t>Dec. 20, 1919</t>
  </si>
  <si>
    <t>Mar. 13, 2012</t>
  </si>
  <si>
    <t xml:space="preserve">Married Pearl Dvorak Sept. 6, 1947 </t>
  </si>
  <si>
    <t>Hampson, Lucy L</t>
  </si>
  <si>
    <t>{1824/1825}</t>
  </si>
  <si>
    <t>Sep 10, 1853</t>
  </si>
  <si>
    <t xml:space="preserve">Aged 38 ys w/o J Hampson  </t>
  </si>
  <si>
    <t>Hampson, Mary T</t>
  </si>
  <si>
    <t>Mar 22, 186?</t>
  </si>
  <si>
    <t xml:space="preserve">Aged  5 Ys 9 Ms Dau of Lucy L &amp; J Hampson </t>
  </si>
  <si>
    <t>Hart, Jane Hall (Wright)</t>
  </si>
  <si>
    <t>Harvey, Cyrus A</t>
  </si>
  <si>
    <t>{July 4, 1844}</t>
  </si>
  <si>
    <t>Feb 21, 1876</t>
  </si>
  <si>
    <t xml:space="preserve">Aged  31 Yrs 7 Mos 17 Days </t>
  </si>
  <si>
    <t>Harvey, Edna (Lee)</t>
  </si>
  <si>
    <t xml:space="preserve">Adjacent Stone to: Harvey, James Alex </t>
  </si>
  <si>
    <t>Harvey, Horatio N.</t>
  </si>
  <si>
    <t>Apr. 9, 1813</t>
  </si>
  <si>
    <t>Apr. 8, 1980</t>
  </si>
  <si>
    <t>Harvey, James Alex</t>
  </si>
  <si>
    <t xml:space="preserve">Adjacent Stone to: Harvey, Edna (Lee) </t>
  </si>
  <si>
    <t>Harvey, Margaret (Smith)</t>
  </si>
  <si>
    <t>Hauge, Josephine</t>
  </si>
  <si>
    <t xml:space="preserve">Mother  w/o Ole O. Hauge  </t>
  </si>
  <si>
    <t>Hauge, Melvin</t>
  </si>
  <si>
    <t xml:space="preserve">Grouped around Ole's Family Stone </t>
  </si>
  <si>
    <t>Hauge, Myrtle</t>
  </si>
  <si>
    <t>Hauge, Ole Family Stone</t>
  </si>
  <si>
    <t>Hauge, Ole O</t>
  </si>
  <si>
    <t xml:space="preserve">Father  h/o Josephine  Hauge Grouped around Ole's Family Stone </t>
  </si>
  <si>
    <t>Hauge, Ole T</t>
  </si>
  <si>
    <t xml:space="preserve">Adjacent Stone to: Tillie Hauge </t>
  </si>
  <si>
    <t>Hauge, Orville</t>
  </si>
  <si>
    <t>Hauge, Tillie</t>
  </si>
  <si>
    <t xml:space="preserve">Adjacent Stone to: Ole T. Hauge </t>
  </si>
  <si>
    <t>Haugen, Darlene M.</t>
  </si>
  <si>
    <t>May 30, 1933</t>
  </si>
  <si>
    <t>Oct. 14, 1997</t>
  </si>
  <si>
    <t>Heckman, Christian</t>
  </si>
  <si>
    <t xml:space="preserve">Same stone as: Heckman, Minnie </t>
  </si>
  <si>
    <t>Heckman, Minnie</t>
  </si>
  <si>
    <t xml:space="preserve">Same stone as: Heckman, Christian </t>
  </si>
  <si>
    <t>Heins, Arletta Ann</t>
  </si>
  <si>
    <t>Nov. 24, 1933</t>
  </si>
  <si>
    <t>Apr. 30, 2013</t>
  </si>
  <si>
    <t xml:space="preserve">Married Willard Holien June 24, 1953  </t>
  </si>
  <si>
    <t>Hendrickson, Hazel H.</t>
  </si>
  <si>
    <t xml:space="preserve">Same stone as: Hendrickson, Ole B. E </t>
  </si>
  <si>
    <t>Hendrickson, Leva O</t>
  </si>
  <si>
    <t>Mar 30, 1878</t>
  </si>
  <si>
    <t>Feb. 24, 1951</t>
  </si>
  <si>
    <t xml:space="preserve">Same stone as: Hendrickson, Ole O </t>
  </si>
  <si>
    <t>Hendrickson, O. Marie</t>
  </si>
  <si>
    <t>June 11, 1919</t>
  </si>
  <si>
    <t>Apr. 1, 1975</t>
  </si>
  <si>
    <t>Hendrickson, Ole B. E.</t>
  </si>
  <si>
    <t xml:space="preserve">Same stone as: Hendrickson, Hazel H </t>
  </si>
  <si>
    <t>Hendrickson, Ole O</t>
  </si>
  <si>
    <t>Nov 26, 1875</t>
  </si>
  <si>
    <t>Mar. 19, 1963</t>
  </si>
  <si>
    <t xml:space="preserve">Same stone as: Hendrickson, Leva O </t>
  </si>
  <si>
    <t>Henning, Steven Douglas</t>
  </si>
  <si>
    <t>June 22, 1971</t>
  </si>
  <si>
    <t>June 7, 2012</t>
  </si>
  <si>
    <t>married Stacy Lea (Strauss) Henning on March 19, 1994   p/o Judith, Erica, Joseph, Steven and Megan</t>
  </si>
  <si>
    <t>Hermansen, Agnes Lee</t>
  </si>
  <si>
    <t xml:space="preserve">Adjacent Stone to: Hermansen, Carl J </t>
  </si>
  <si>
    <t>Hermansen, Carl J</t>
  </si>
  <si>
    <t xml:space="preserve">Sergeant Totally Disabled in Line of Duty A. E. F.  Adjacent Stone to: Hermansen, Agnes Lee The WPA spelled Hermansen as Hermanson </t>
  </si>
  <si>
    <t>Hexom, Charlotte M.</t>
  </si>
  <si>
    <t>Hexom, Lester O.</t>
  </si>
  <si>
    <t>Apr. 15, 2002</t>
  </si>
  <si>
    <t>Holien, Arletta Ann (Heins)</t>
  </si>
  <si>
    <t>Holien, Lloyd Miller</t>
  </si>
  <si>
    <t xml:space="preserve">Pvt US Army WW II </t>
  </si>
  <si>
    <t>Holien, Willard</t>
  </si>
  <si>
    <t>July 23, 1924</t>
  </si>
  <si>
    <t>July 1, 2014</t>
  </si>
  <si>
    <t xml:space="preserve">Married Arletta Heins June 24, 1953 </t>
  </si>
  <si>
    <t>Holten, Anna</t>
  </si>
  <si>
    <t xml:space="preserve">w/o Olaf Anderson  </t>
  </si>
  <si>
    <t>Jack, W.</t>
  </si>
  <si>
    <t>{1845/1846}</t>
  </si>
  <si>
    <t>Nov. 21, 1893</t>
  </si>
  <si>
    <t xml:space="preserve">Aged  47 years </t>
  </si>
  <si>
    <t>Johnson, Edna Beatrice</t>
  </si>
  <si>
    <t>Johnson, Mildred Elizabeth (Borness)</t>
  </si>
  <si>
    <t>Johnson, Oscar M</t>
  </si>
  <si>
    <t>Apr 2, 1894</t>
  </si>
  <si>
    <t>Nov. 5, 1926</t>
  </si>
  <si>
    <t>Jones, Carrie</t>
  </si>
  <si>
    <t>Jones, Eliza</t>
  </si>
  <si>
    <t>Jones, Evaline</t>
  </si>
  <si>
    <t xml:space="preserve">Adjacent Stone to: Jones, Fredrick E </t>
  </si>
  <si>
    <t>Jones, Fredrick E</t>
  </si>
  <si>
    <t xml:space="preserve">Adjacent Stone to: Jones, Evaline </t>
  </si>
  <si>
    <t>Knutsen, Andreas H</t>
  </si>
  <si>
    <t xml:space="preserve">Adjacent Stone to: Knutsen, Elizebeth </t>
  </si>
  <si>
    <t>Knutsen, Carl</t>
  </si>
  <si>
    <t>Knutsen, Elizebeth</t>
  </si>
  <si>
    <t xml:space="preserve">Adjacent Stone to: Knutsen, Andreas H </t>
  </si>
  <si>
    <t>Knutsen, Merrill</t>
  </si>
  <si>
    <t xml:space="preserve">Same stone as: Knutsen, Muriel </t>
  </si>
  <si>
    <t>Knutsen, Muriel</t>
  </si>
  <si>
    <t xml:space="preserve">Same stone as: Knutsen, Merrill </t>
  </si>
  <si>
    <t>Knutson, Chris B</t>
  </si>
  <si>
    <t xml:space="preserve">Adjacent Stone to: Knutson, Della (Gunderson) </t>
  </si>
  <si>
    <t>Knutson, Della (Gunderson)</t>
  </si>
  <si>
    <t>Kuhn, Raymond Henry</t>
  </si>
  <si>
    <t>Sept. 4, 1925</t>
  </si>
  <si>
    <t>Nov. 8, 1999</t>
  </si>
  <si>
    <t xml:space="preserve">married Bina Schaab June 8, 1947 </t>
  </si>
  <si>
    <t>Sep. 4, 1925</t>
  </si>
  <si>
    <t xml:space="preserve">Pfc US Army WW II Second Marker </t>
  </si>
  <si>
    <t>Kvamme, Hanna A</t>
  </si>
  <si>
    <t>w/o Kvamme, Rolf J.  Married: June 21, 1924</t>
  </si>
  <si>
    <t>Kvamme, Rolf J</t>
  </si>
  <si>
    <t>h/o Kvamme, Hanna A.  Married: June 21, 1924</t>
  </si>
  <si>
    <t>Langhbein, Theresa</t>
  </si>
  <si>
    <t>Langhein, Gottlick</t>
  </si>
  <si>
    <t>Larsen, A Josephine</t>
  </si>
  <si>
    <t xml:space="preserve">Same stone as: Larsen, Norton H </t>
  </si>
  <si>
    <t>Larsen, Norton H</t>
  </si>
  <si>
    <t xml:space="preserve">Same stone as: Larsen, A Josephine </t>
  </si>
  <si>
    <t>Larson, Almen O</t>
  </si>
  <si>
    <t>Larson, Anton T.</t>
  </si>
  <si>
    <t xml:space="preserve">Father  h/o Marie D. Larson </t>
  </si>
  <si>
    <t>Larson, Delores Mae (Martins)</t>
  </si>
  <si>
    <t>Feb. 17, 1921</t>
  </si>
  <si>
    <t>married Harry Gerald Larson August 29, 1942   p/o David, Sharon and Karen</t>
  </si>
  <si>
    <t>Larson, Harry Gerald</t>
  </si>
  <si>
    <t>May 5, 1914</t>
  </si>
  <si>
    <t>Oct. 10, 1965</t>
  </si>
  <si>
    <t>married Delores Mae Martins Aug. 29, 1942   p/o David, Sharon and Karen</t>
  </si>
  <si>
    <t>Larson, Marie D.</t>
  </si>
  <si>
    <t xml:space="preserve">Mother  w/o Anton T. Larson </t>
  </si>
  <si>
    <t>Lee, Andrew</t>
  </si>
  <si>
    <t xml:space="preserve">Soldier Citizen Christian </t>
  </si>
  <si>
    <t>Lee, Carrie A</t>
  </si>
  <si>
    <t>Lee, Clara A</t>
  </si>
  <si>
    <t xml:space="preserve">Same stone as: Lee, Lewis O </t>
  </si>
  <si>
    <t>Lee, Dena O</t>
  </si>
  <si>
    <t xml:space="preserve">Sister of Lee, John O </t>
  </si>
  <si>
    <t>Lee, Edna</t>
  </si>
  <si>
    <t xml:space="preserve">Married name is Harvey </t>
  </si>
  <si>
    <t>Lee, James Andrew</t>
  </si>
  <si>
    <t>Lee, John O</t>
  </si>
  <si>
    <t xml:space="preserve">Brother of Lee, Dena O </t>
  </si>
  <si>
    <t>Lee, Josephine</t>
  </si>
  <si>
    <t>Sep 12, 1887</t>
  </si>
  <si>
    <t>Sep. 25, 1988</t>
  </si>
  <si>
    <t xml:space="preserve">Same stone as: Lee, Otto O </t>
  </si>
  <si>
    <t>Lee, Lewis O</t>
  </si>
  <si>
    <t xml:space="preserve">Same stone as: Lee, Clara A </t>
  </si>
  <si>
    <t>Lee, Otto O</t>
  </si>
  <si>
    <t>Aug 16, 1886</t>
  </si>
  <si>
    <t>June 6, 1957</t>
  </si>
  <si>
    <t xml:space="preserve">Same stone as: Lee, Josephine </t>
  </si>
  <si>
    <t>Limbeck, Agnes</t>
  </si>
  <si>
    <t xml:space="preserve">Same stone as: Limbeck, John W &amp; Edward </t>
  </si>
  <si>
    <t>Limbeck, Edward</t>
  </si>
  <si>
    <t xml:space="preserve">Same stone as: Limbeck, John W &amp; agnes </t>
  </si>
  <si>
    <t>Limbeck, Grandma</t>
  </si>
  <si>
    <t>Limbeck, Grandpa</t>
  </si>
  <si>
    <t>Limbeck, Jesse J</t>
  </si>
  <si>
    <t xml:space="preserve">Same stone as: Limbeck, Sadie M </t>
  </si>
  <si>
    <t>Limbeck, John W</t>
  </si>
  <si>
    <t xml:space="preserve">Same stone as: Limbeck, Edward &amp;agnes </t>
  </si>
  <si>
    <t>Limbeck, Mama</t>
  </si>
  <si>
    <t xml:space="preserve">Married name is Galloway </t>
  </si>
  <si>
    <t>Limbeck, Sadie M</t>
  </si>
  <si>
    <t xml:space="preserve">Same stone as: Limbeck, Jesse J </t>
  </si>
  <si>
    <t>Linderbaum, Edward C.</t>
  </si>
  <si>
    <t>Mar. 16, 1919</t>
  </si>
  <si>
    <t>June 15, 1998</t>
  </si>
  <si>
    <t xml:space="preserve">h/o Marie Linderbaum Pfc US Army WW II </t>
  </si>
  <si>
    <t>Lorenz, Marion I</t>
  </si>
  <si>
    <t>Feb. 26, 1923</t>
  </si>
  <si>
    <t>July 24, 1964</t>
  </si>
  <si>
    <t>Lotvedt, Serena E.</t>
  </si>
  <si>
    <t xml:space="preserve">Married name is Anderson </t>
  </si>
  <si>
    <t>Lyons, Lester Ernest</t>
  </si>
  <si>
    <t>July 31, 1918</t>
  </si>
  <si>
    <t>Mar. 2, 2002</t>
  </si>
  <si>
    <t xml:space="preserve">Married  Mildred Miller  July 22, 1944 </t>
  </si>
  <si>
    <t>Martens, Marlene Iva</t>
  </si>
  <si>
    <t>Feb. 23, 1936</t>
  </si>
  <si>
    <t>Jan. 30, 2015</t>
  </si>
  <si>
    <t xml:space="preserve">Married Harlan Nesvik July 22, 1956 </t>
  </si>
  <si>
    <t>Martins, Delores Mae</t>
  </si>
  <si>
    <t xml:space="preserve">married Harry Gerald Larson August 29, 1942 </t>
  </si>
  <si>
    <t>McWilliam, Anna</t>
  </si>
  <si>
    <t>{Dec. 16, 1873}</t>
  </si>
  <si>
    <t>Aug 8, 1875</t>
  </si>
  <si>
    <t xml:space="preserve">Aged  1 Y  7M 23D Same stone as: McWilliam, Robert A and Maggy </t>
  </si>
  <si>
    <t>McWilliam, Maggy</t>
  </si>
  <si>
    <t>{Feb 12, 1848}</t>
  </si>
  <si>
    <t>Apr 16,1894</t>
  </si>
  <si>
    <t xml:space="preserve">Aged  46 Y 2 M 4 D Same stone as: McWilliam, Robert A And Anna </t>
  </si>
  <si>
    <t>McWilliam, Robert A</t>
  </si>
  <si>
    <t>{Jan 17, 1878}</t>
  </si>
  <si>
    <t>Dec 24, 1897</t>
  </si>
  <si>
    <t xml:space="preserve">Aged  21 Y 11M 7D Same stone as: McWilliam, Anna and Maggy </t>
  </si>
  <si>
    <t>Meyer, Ethel Caroline Minnie (Schutte)</t>
  </si>
  <si>
    <t>Apr. 2, 1907</t>
  </si>
  <si>
    <t>Mar.12, 1998</t>
  </si>
  <si>
    <t xml:space="preserve">married Lawrence G. Meyer February 6, 1929 </t>
  </si>
  <si>
    <t>Meyer, Lawrence G.</t>
  </si>
  <si>
    <t xml:space="preserve">Apr. 10, 1902 </t>
  </si>
  <si>
    <t xml:space="preserve">July 29, 1970 </t>
  </si>
  <si>
    <t xml:space="preserve">h/o Meyer, Ethel (Schutte)  </t>
  </si>
  <si>
    <t>Mills, Charles J.</t>
  </si>
  <si>
    <t>Mills, Family Monument</t>
  </si>
  <si>
    <t>Mills, Peter H.</t>
  </si>
  <si>
    <t>Oct. 14, 1825</t>
  </si>
  <si>
    <t>June 16, 1893</t>
  </si>
  <si>
    <t>Mills, S. A.</t>
  </si>
  <si>
    <t>Mills, Sarah E.</t>
  </si>
  <si>
    <t>Feb. 2, 1834</t>
  </si>
  <si>
    <t>Apr. 30, 1915</t>
  </si>
  <si>
    <t>Moe, Anna E</t>
  </si>
  <si>
    <t>Moe, Anna H</t>
  </si>
  <si>
    <t xml:space="preserve">Adjacent Stone to: Moe, John O </t>
  </si>
  <si>
    <t>Moe, John O</t>
  </si>
  <si>
    <t xml:space="preserve">Adjacent Stone to: Moe, Anna H </t>
  </si>
  <si>
    <t>Mosby, Albert</t>
  </si>
  <si>
    <t>Mosby, Andrew</t>
  </si>
  <si>
    <t xml:space="preserve">Same stone as: Mosby, Johanna </t>
  </si>
  <si>
    <t>Mosby, Elmer T</t>
  </si>
  <si>
    <t>Mosby, Johanna</t>
  </si>
  <si>
    <t xml:space="preserve">Same stone as: Mosby, Andrew </t>
  </si>
  <si>
    <t>Mundt, Edna M</t>
  </si>
  <si>
    <t>w/o  Mundt, Glen C   p/o Iva Nell, Marvin and Dale</t>
  </si>
  <si>
    <t>Mundt, Glen C</t>
  </si>
  <si>
    <t>h/o Mundt, Edna M   p/o Iva Nell, Marvin and Dale</t>
  </si>
  <si>
    <t>Nehl, Nora (Ean)</t>
  </si>
  <si>
    <t>Apr 4, 1883</t>
  </si>
  <si>
    <t>Ness, Gustav A</t>
  </si>
  <si>
    <t>Ness, Gustav Infant</t>
  </si>
  <si>
    <t xml:space="preserve">s/of Gustav &amp; Mary  </t>
  </si>
  <si>
    <t>Ness, Mary Infant</t>
  </si>
  <si>
    <t xml:space="preserve">d/o Gustav &amp; Mary  </t>
  </si>
  <si>
    <t>Nesvik, Harlan M.</t>
  </si>
  <si>
    <t>July 17, 1931</t>
  </si>
  <si>
    <t>Feb. 9, 1977</t>
  </si>
  <si>
    <t xml:space="preserve">Ssgt US Air Force </t>
  </si>
  <si>
    <t>Nesvik, Marlene Iva (Martens)</t>
  </si>
  <si>
    <t>Ney, Frank D.</t>
  </si>
  <si>
    <t>Apr. 4, 1880</t>
  </si>
  <si>
    <t>Sept. 1, 1944</t>
  </si>
  <si>
    <t xml:space="preserve">Married Julia Saboe Feb. 7, 1906  </t>
  </si>
  <si>
    <t>Ney, Julia M</t>
  </si>
  <si>
    <t xml:space="preserve">Same stone as: Ney, Frank D </t>
  </si>
  <si>
    <t>Nicholson, Caroline W</t>
  </si>
  <si>
    <t>Nicholson, Cyrus Rodney</t>
  </si>
  <si>
    <t xml:space="preserve">h/o Elizabeth B. Nicholson </t>
  </si>
  <si>
    <t>Nicholson, Elizabeth B.</t>
  </si>
  <si>
    <t xml:space="preserve">w/o Cyrus Rodney Nicholson </t>
  </si>
  <si>
    <t>Nicholson, Howel P. Family Stone</t>
  </si>
  <si>
    <t>Nicholson, Howell P</t>
  </si>
  <si>
    <t>Nicholson, Howell Pratt</t>
  </si>
  <si>
    <t xml:space="preserve">Adjacent Stone to: Nicholson, Margaret </t>
  </si>
  <si>
    <t>Nicholson, Hugh P</t>
  </si>
  <si>
    <t>Nicholson, Margaret</t>
  </si>
  <si>
    <t xml:space="preserve">Adjacent Stone to: Nicholson, Howel Pratt </t>
  </si>
  <si>
    <t>Nicholson, Rodney Jr</t>
  </si>
  <si>
    <t xml:space="preserve">1st Lt. U.S.A.C </t>
  </si>
  <si>
    <t xml:space="preserve">Group around Glen's family stone </t>
  </si>
  <si>
    <t>Oxley, Abe</t>
  </si>
  <si>
    <t xml:space="preserve">Same stone as: Oxley, Anna </t>
  </si>
  <si>
    <t>Oxley, Anna</t>
  </si>
  <si>
    <t xml:space="preserve">Same stone as: Oxley, Abe </t>
  </si>
  <si>
    <t>Oxley, Julia</t>
  </si>
  <si>
    <t xml:space="preserve">Married name is Crescy </t>
  </si>
  <si>
    <t>Oxley, Silas E</t>
  </si>
  <si>
    <t>Oyloe, Gilbert G</t>
  </si>
  <si>
    <t>Oyloe, Glen E</t>
  </si>
  <si>
    <t>Oyloe, Glen Family Stone</t>
  </si>
  <si>
    <t>Oyloe, Hannah I.</t>
  </si>
  <si>
    <t>1856</t>
  </si>
  <si>
    <t>Oyloe, Mabel J</t>
  </si>
  <si>
    <t>Pope, Carrie</t>
  </si>
  <si>
    <t xml:space="preserve">Married name is Brown </t>
  </si>
  <si>
    <t>Ravin, Ernest Wodehouse</t>
  </si>
  <si>
    <t xml:space="preserve">Married to: Ravin, Elizabeth (Bullard) </t>
  </si>
  <si>
    <t>Reierson, Oscar</t>
  </si>
  <si>
    <t xml:space="preserve">Same stone as: Reierson, Pauline </t>
  </si>
  <si>
    <t>Reierson, Pauline</t>
  </si>
  <si>
    <t xml:space="preserve">Same stone as: Reierson, Oscar </t>
  </si>
  <si>
    <t>Riveland, Cornell</t>
  </si>
  <si>
    <t>Sept. 10, 1884</t>
  </si>
  <si>
    <t>Oct. 20, 1973</t>
  </si>
  <si>
    <t xml:space="preserve">married: Riveland, Agnes Theodora (Bakken) </t>
  </si>
  <si>
    <t>Rogness, Helen M. (Dvorak)</t>
  </si>
  <si>
    <t xml:space="preserve">Married Olaf Martin Rogness May 17, 1947    p/o Susan, Rita and Richard </t>
  </si>
  <si>
    <t>Rogness, Olaf M.</t>
  </si>
  <si>
    <t>July 7, 1915</t>
  </si>
  <si>
    <t>July 3, 2007</t>
  </si>
  <si>
    <t xml:space="preserve">h/o  Helen Dvorak   Married: May 17, 1947   p/o Susan, Rita and Richard </t>
  </si>
  <si>
    <t>Rosa, Elmer</t>
  </si>
  <si>
    <t xml:space="preserve">Same stone as: Rosa, Lorena </t>
  </si>
  <si>
    <t>Rosa, Lorena</t>
  </si>
  <si>
    <t xml:space="preserve">Same stone as: Rosa, Elmer </t>
  </si>
  <si>
    <t>Sand, Gregory O</t>
  </si>
  <si>
    <t xml:space="preserve">Son  Adjacent to Nanfred J. and Sylvia J. Sand </t>
  </si>
  <si>
    <t>Sand, Nanfred J</t>
  </si>
  <si>
    <t xml:space="preserve">Same stone as: Sand, Sylvia J. </t>
  </si>
  <si>
    <t>Sand, Sylvia J.</t>
  </si>
  <si>
    <t xml:space="preserve">Same stone as: Sand, Nanfred J </t>
  </si>
  <si>
    <t>Sawyer, F. D</t>
  </si>
  <si>
    <t>Mar 2, 1841</t>
  </si>
  <si>
    <t>Aug 18, 1893</t>
  </si>
  <si>
    <t xml:space="preserve">Same stone as: Sawyer, R. N </t>
  </si>
  <si>
    <t>Sawyer, R. N</t>
  </si>
  <si>
    <t>Sep 6, 1836</t>
  </si>
  <si>
    <t>Feb 5, 1889</t>
  </si>
  <si>
    <t xml:space="preserve">Same stone as: Sawyer, F. D </t>
  </si>
  <si>
    <t>Scholtz, William F.</t>
  </si>
  <si>
    <t>1878</t>
  </si>
  <si>
    <t>1934</t>
  </si>
  <si>
    <t>Scholz, Margaret</t>
  </si>
  <si>
    <t xml:space="preserve">w/o Scholz, William F </t>
  </si>
  <si>
    <t>Scholz, William F</t>
  </si>
  <si>
    <t xml:space="preserve">h/o Scholz, Margaret </t>
  </si>
  <si>
    <t>Schutte, Ethel Caroline Minnie</t>
  </si>
  <si>
    <t>Schweinefus, Conley H.</t>
  </si>
  <si>
    <t>Mar. 2, 1933</t>
  </si>
  <si>
    <t>Mar. 24, 2011</t>
  </si>
  <si>
    <t xml:space="preserve">married JoAnn Schultz in Ossian, Iowa September 25, 1955 Cpl US Army Korea </t>
  </si>
  <si>
    <t>Sender, Martha R</t>
  </si>
  <si>
    <t>Sep. 17, 1921</t>
  </si>
  <si>
    <t>Jan. 20, 2008</t>
  </si>
  <si>
    <t>w/o Sender, Wayne W.   Married:  Mar. 3, 1943  p/o Terry, John, Kathy, Denise, Lynn, Laurie, Charles and Sally</t>
  </si>
  <si>
    <t>Sender, Wayne W</t>
  </si>
  <si>
    <t>Nov. 23, 1919</t>
  </si>
  <si>
    <t>Nov. 9, 2005\</t>
  </si>
  <si>
    <t>h/o Sender, Martha R.   Married: Mar. 3, 1943  p/o Terry, John, Kathy, Denise, Lynn, Laurie, Charles and Sally</t>
  </si>
  <si>
    <t>Smalley, Mary Elizabeth</t>
  </si>
  <si>
    <t>Mar. 9, 1844</t>
  </si>
  <si>
    <t xml:space="preserve">w/o Hosen Ballou Bullard Born in Olney Illinois Married name is Bullard </t>
  </si>
  <si>
    <t>Smalley, Susann (Wiley)</t>
  </si>
  <si>
    <t xml:space="preserve">Grandma  s/s as Bullard, Mary Elizabeth (Smalley ) </t>
  </si>
  <si>
    <t>Smith, Harold F</t>
  </si>
  <si>
    <t>Sorensen, Dwight L.</t>
  </si>
  <si>
    <t>Oct. 31, 1933</t>
  </si>
  <si>
    <t>July 5, 2003</t>
  </si>
  <si>
    <t xml:space="preserve">Married Janice E. Schweinefus  June 7, 1958 A2C US Air Force Korea </t>
  </si>
  <si>
    <t>Stangeland, Knut</t>
  </si>
  <si>
    <t xml:space="preserve">the WPA spelled Stangeland as Stangland </t>
  </si>
  <si>
    <t>Staska, Evelyn Marie (Torkelson)</t>
  </si>
  <si>
    <t>Sept. 23, 1919</t>
  </si>
  <si>
    <t>Dec. 3, 1999</t>
  </si>
  <si>
    <t xml:space="preserve">married Victor J. Staska April 25, 1945 </t>
  </si>
  <si>
    <t>Stavener, Melge V.</t>
  </si>
  <si>
    <t>1926</t>
  </si>
  <si>
    <t>Stavnes, Helga Family Stone</t>
  </si>
  <si>
    <t>Stavnes, Helga S</t>
  </si>
  <si>
    <t xml:space="preserve">Mother  Adjacent Stone to: Stavnes, Mirtle the WPA spelled Stavnes as Stannes </t>
  </si>
  <si>
    <t>Stavnes, Mirtle</t>
  </si>
  <si>
    <t>Nov. 11, 1918</t>
  </si>
  <si>
    <t>July 22, 1977</t>
  </si>
  <si>
    <t xml:space="preserve">Adjacent Stone to: Stavnes, Helga S </t>
  </si>
  <si>
    <t>Stavnes, Ole</t>
  </si>
  <si>
    <t>Feb. 26, 1887</t>
  </si>
  <si>
    <t xml:space="preserve">Married Helga Peterson January 1, 1914 </t>
  </si>
  <si>
    <t>Stenerson, Mathilde C</t>
  </si>
  <si>
    <t xml:space="preserve">Same stone as: Stenerson, Rev Peder S </t>
  </si>
  <si>
    <t>Stenerson, Peder S. Rev</t>
  </si>
  <si>
    <t xml:space="preserve">Same stone as: Stenerson, Mathilde C </t>
  </si>
  <si>
    <t>Svendsen, Mildred Evelyn</t>
  </si>
  <si>
    <t>Jan. 30, 1916</t>
  </si>
  <si>
    <t>June 1, 2011</t>
  </si>
  <si>
    <t xml:space="preserve">married Lyle Breitsprecher December 30, 1936 </t>
  </si>
  <si>
    <t>Thomas, Elnora</t>
  </si>
  <si>
    <t>June 24, 1873</t>
  </si>
  <si>
    <t xml:space="preserve">w/o Owen Thomas Same stone as: Thomas, George  &amp; Owen </t>
  </si>
  <si>
    <t>Thomas, George O</t>
  </si>
  <si>
    <t>{May 25, 1856}</t>
  </si>
  <si>
    <t>Mar 25, 1889</t>
  </si>
  <si>
    <t xml:space="preserve">Aged 32 yr 10 mo Same stone as: Thomas, Elnora (Owen) George O </t>
  </si>
  <si>
    <t>Thomas, Owen</t>
  </si>
  <si>
    <t>{1821/1822}</t>
  </si>
  <si>
    <t>Mar 17, 1879</t>
  </si>
  <si>
    <t xml:space="preserve">Aged 57 ys Same stone as: Thomas, Elnora (Owen) George O </t>
  </si>
  <si>
    <t>Thompson, Albert J</t>
  </si>
  <si>
    <t>Thompson, Laura O</t>
  </si>
  <si>
    <t xml:space="preserve">Adjacent Stone to: Thompson, Ole S </t>
  </si>
  <si>
    <t>Thompson, Ole S</t>
  </si>
  <si>
    <t xml:space="preserve">Adjacent Stone to: Thompson, Laura O </t>
  </si>
  <si>
    <t>Torkelson, Evelyn Marie</t>
  </si>
  <si>
    <t>Tuttle, Carolyn E.</t>
  </si>
  <si>
    <t xml:space="preserve">Married name is Webster </t>
  </si>
  <si>
    <t>Uhlenhake, Jeffrey</t>
  </si>
  <si>
    <t>Nov. 17, 1961</t>
  </si>
  <si>
    <t>Mar. 11, 2014</t>
  </si>
  <si>
    <t xml:space="preserve">Married Nancy Hageman June 7, 1986  </t>
  </si>
  <si>
    <t>Wangsness, Willis R.</t>
  </si>
  <si>
    <t>Sept. 14, 1922</t>
  </si>
  <si>
    <t>June 18, 1998</t>
  </si>
  <si>
    <t>Pvt US Army WW II h/o Norma J. Wangsness   p/o Linda, christine and Le Ann</t>
  </si>
  <si>
    <t>Wangsness, Willis Roger</t>
  </si>
  <si>
    <t>Watne, Albert A</t>
  </si>
  <si>
    <t>Apr 21, 1897</t>
  </si>
  <si>
    <t>Sept. 6, 1983</t>
  </si>
  <si>
    <t xml:space="preserve">Same stone as: Watne, Beatrice T </t>
  </si>
  <si>
    <t>Watne, Albert A.</t>
  </si>
  <si>
    <t>Apr. 21, 1897</t>
  </si>
  <si>
    <t xml:space="preserve">Cpl US Army WW I SecondMarker </t>
  </si>
  <si>
    <t>Watne, Beatrice T</t>
  </si>
  <si>
    <t>Feb 9, 1898</t>
  </si>
  <si>
    <t>Oct. 6, 1959</t>
  </si>
  <si>
    <t xml:space="preserve">Same stone as: Watne, Albert A </t>
  </si>
  <si>
    <t>Watne, Ida Caroline (Gipp)</t>
  </si>
  <si>
    <t xml:space="preserve">w/o Watne, Albert Andreas   </t>
  </si>
  <si>
    <t>Webster, Carolyn E. (Tuttle)</t>
  </si>
  <si>
    <t xml:space="preserve">w/o Edgar roselle webster </t>
  </si>
  <si>
    <t>Webster, Edgar Roselle</t>
  </si>
  <si>
    <t>Webster, Mary E</t>
  </si>
  <si>
    <t>June 10, 1851</t>
  </si>
  <si>
    <t>Aug 26, 1868</t>
  </si>
  <si>
    <t>Weitgenant, David</t>
  </si>
  <si>
    <t xml:space="preserve">h/o Emily Weitgenant Grouped around David's Family Stone </t>
  </si>
  <si>
    <t>Weitgenant, David Family Stone</t>
  </si>
  <si>
    <t>Weitgenant, Emily</t>
  </si>
  <si>
    <t xml:space="preserve">Mother  w/o David Weitgenant  </t>
  </si>
  <si>
    <t>Weitgenant, Pearl</t>
  </si>
  <si>
    <t xml:space="preserve">Daughter d/o Emily and David Weitgenant grouped around David's Family Stone </t>
  </si>
  <si>
    <t>Weitgenant, Vina</t>
  </si>
  <si>
    <t xml:space="preserve">Married name is Doane </t>
  </si>
  <si>
    <t>Wells, Jacob W.</t>
  </si>
  <si>
    <t>White, Hillard</t>
  </si>
  <si>
    <t>1891</t>
  </si>
  <si>
    <t>White, Sarah</t>
  </si>
  <si>
    <t>1826</t>
  </si>
  <si>
    <t>Wiley, Susann</t>
  </si>
  <si>
    <t xml:space="preserve">Grandma  s/s as Bullard, Mary Elizabeth (Smalley ) Married name is Smalley </t>
  </si>
  <si>
    <t>Wolfs, Alma</t>
  </si>
  <si>
    <t xml:space="preserve">Same stone as: Wolfs, Merle </t>
  </si>
  <si>
    <t>Wolfs, Barbara</t>
  </si>
  <si>
    <t xml:space="preserve">Same stone as: Wolfs, Peter </t>
  </si>
  <si>
    <t>Wolfs, Merle</t>
  </si>
  <si>
    <t xml:space="preserve">Same stone as: Wolfs, Alma </t>
  </si>
  <si>
    <t>Wolfs, Peter</t>
  </si>
  <si>
    <t xml:space="preserve">Same stone as: Wolfs, Barbara </t>
  </si>
  <si>
    <t>Wright, Jane</t>
  </si>
  <si>
    <t>Hillside</t>
  </si>
  <si>
    <t>Maid</t>
  </si>
  <si>
    <t>Fam</t>
  </si>
  <si>
    <t>2nd</t>
  </si>
  <si>
    <t>Photo</t>
  </si>
  <si>
    <t>xxxxxxxxx</t>
  </si>
  <si>
    <t>Oyloe, Gertrude</t>
  </si>
  <si>
    <t xml:space="preserve">Infant Daughter grouped  around Glen Oyloe's family stone </t>
  </si>
  <si>
    <t>Oyloe, Hannah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</si>
</sst>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8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3" tint="0.79998168889431442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57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5" fillId="0" borderId="0" xfId="0" applyFont="1"/>
    <xf numFmtId="14" fontId="6" fillId="0" borderId="0" xfId="0" applyNumberFormat="1" applyFont="1" applyFill="1" applyBorder="1" applyAlignment="1">
      <alignment horizontal="center"/>
    </xf>
    <xf numFmtId="0" fontId="0" fillId="0" borderId="0" xfId="0" applyAlignment="1"/>
    <xf numFmtId="1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>
      <alignment horizontal="left"/>
    </xf>
    <xf numFmtId="0" fontId="7" fillId="3" borderId="0" xfId="0" applyFont="1" applyFill="1" applyAlignment="1"/>
    <xf numFmtId="0" fontId="7" fillId="0" borderId="0" xfId="0" applyFont="1" applyFill="1" applyAlignment="1"/>
    <xf numFmtId="0" fontId="8" fillId="0" borderId="0" xfId="0" applyNumberFormat="1" applyFont="1" applyFill="1" applyAlignme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0" fillId="4" borderId="0" xfId="0" applyFill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0" fillId="6" borderId="0" xfId="0" applyFill="1"/>
    <xf numFmtId="0" fontId="0" fillId="2" borderId="0" xfId="0" applyFill="1" applyBorder="1" applyAlignment="1"/>
    <xf numFmtId="0" fontId="9" fillId="2" borderId="0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quotePrefix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0" fillId="0" borderId="1" xfId="0" applyFill="1" applyBorder="1"/>
    <xf numFmtId="0" fontId="1" fillId="0" borderId="1" xfId="0" quotePrefix="1" applyFont="1" applyFill="1" applyBorder="1" applyAlignment="1">
      <alignment horizontal="left"/>
    </xf>
    <xf numFmtId="0" fontId="1" fillId="0" borderId="1" xfId="0" quotePrefix="1" applyFont="1" applyFill="1" applyBorder="1" applyAlignment="1"/>
    <xf numFmtId="0" fontId="8" fillId="0" borderId="1" xfId="0" quotePrefix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7" fillId="5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quotePrefix="1" applyFill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377</xdr:row>
      <xdr:rowOff>0</xdr:rowOff>
    </xdr:from>
    <xdr:to>
      <xdr:col>1</xdr:col>
      <xdr:colOff>28575</xdr:colOff>
      <xdr:row>377</xdr:row>
      <xdr:rowOff>123825</xdr:rowOff>
    </xdr:to>
    <xdr:pic>
      <xdr:nvPicPr>
        <xdr:cNvPr id="2" name="Picture 1" descr="http://www.findagrave.com/icons2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9951600"/>
          <a:ext cx="285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28575</xdr:colOff>
      <xdr:row>377</xdr:row>
      <xdr:rowOff>123825</xdr:rowOff>
    </xdr:to>
    <xdr:pic>
      <xdr:nvPicPr>
        <xdr:cNvPr id="3" name="Picture 2" descr="http://www.findagrave.com/icons2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9951600"/>
          <a:ext cx="285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376</xdr:row>
      <xdr:rowOff>0</xdr:rowOff>
    </xdr:from>
    <xdr:to>
      <xdr:col>1</xdr:col>
      <xdr:colOff>28575</xdr:colOff>
      <xdr:row>376</xdr:row>
      <xdr:rowOff>123825</xdr:rowOff>
    </xdr:to>
    <xdr:pic>
      <xdr:nvPicPr>
        <xdr:cNvPr id="4" name="Picture 3" descr="http://www.findagrave.com/icons2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0151625"/>
          <a:ext cx="285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376</xdr:row>
      <xdr:rowOff>0</xdr:rowOff>
    </xdr:from>
    <xdr:to>
      <xdr:col>1</xdr:col>
      <xdr:colOff>28575</xdr:colOff>
      <xdr:row>376</xdr:row>
      <xdr:rowOff>123825</xdr:rowOff>
    </xdr:to>
    <xdr:pic>
      <xdr:nvPicPr>
        <xdr:cNvPr id="5" name="Picture 4" descr="http://www.findagrave.com/icons2/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0151625"/>
          <a:ext cx="285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379</xdr:row>
      <xdr:rowOff>47625</xdr:rowOff>
    </xdr:to>
    <xdr:pic>
      <xdr:nvPicPr>
        <xdr:cNvPr id="6" name="Picture 5" descr="http://fjelstul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7090825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379</xdr:row>
      <xdr:rowOff>47625</xdr:rowOff>
    </xdr:to>
    <xdr:pic>
      <xdr:nvPicPr>
        <xdr:cNvPr id="7" name="Picture 6" descr="http://fjelstul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7090825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379</xdr:row>
      <xdr:rowOff>47625</xdr:rowOff>
    </xdr:to>
    <xdr:pic>
      <xdr:nvPicPr>
        <xdr:cNvPr id="8" name="Picture 7" descr="http://fjelstul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7090825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379</xdr:row>
      <xdr:rowOff>47625</xdr:rowOff>
    </xdr:to>
    <xdr:pic>
      <xdr:nvPicPr>
        <xdr:cNvPr id="9" name="Picture 8" descr="http://fjelstul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7090825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379</xdr:row>
      <xdr:rowOff>47625</xdr:rowOff>
    </xdr:to>
    <xdr:pic>
      <xdr:nvPicPr>
        <xdr:cNvPr id="10" name="Picture 9" descr="http://www.schluterbalikfuneralhom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7090825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379</xdr:row>
      <xdr:rowOff>47625</xdr:rowOff>
    </xdr:to>
    <xdr:pic>
      <xdr:nvPicPr>
        <xdr:cNvPr id="11" name="Picture 10" descr="http://www.schluterbalikfuneralhom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7090825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379</xdr:row>
      <xdr:rowOff>47625</xdr:rowOff>
    </xdr:to>
    <xdr:pic>
      <xdr:nvPicPr>
        <xdr:cNvPr id="12" name="Picture 11" descr="http://fjelstul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7090825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379</xdr:row>
      <xdr:rowOff>47625</xdr:rowOff>
    </xdr:to>
    <xdr:pic>
      <xdr:nvPicPr>
        <xdr:cNvPr id="13" name="Picture 12" descr="http://fjelstul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7090825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379</xdr:row>
      <xdr:rowOff>47625</xdr:rowOff>
    </xdr:to>
    <xdr:pic>
      <xdr:nvPicPr>
        <xdr:cNvPr id="14" name="Picture 13" descr="http://www.schluterbalikfuneralhom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7090825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379</xdr:row>
      <xdr:rowOff>47625</xdr:rowOff>
    </xdr:to>
    <xdr:pic>
      <xdr:nvPicPr>
        <xdr:cNvPr id="15" name="Picture 14" descr="http://www.schluterbalikfuneralhom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7090825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379</xdr:row>
      <xdr:rowOff>47625</xdr:rowOff>
    </xdr:to>
    <xdr:pic>
      <xdr:nvPicPr>
        <xdr:cNvPr id="16" name="Picture 15" descr="http://www.schluterbalikfuneralhom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7090825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47625</xdr:rowOff>
    </xdr:to>
    <xdr:pic>
      <xdr:nvPicPr>
        <xdr:cNvPr id="28" name="Picture 27" descr="http://fjelstul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6477000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47625</xdr:rowOff>
    </xdr:to>
    <xdr:pic>
      <xdr:nvPicPr>
        <xdr:cNvPr id="29" name="Picture 28" descr="http://fjelstul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6477000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47625</xdr:rowOff>
    </xdr:to>
    <xdr:pic>
      <xdr:nvPicPr>
        <xdr:cNvPr id="30" name="Picture 29" descr="http://fjelstul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6477000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47625</xdr:rowOff>
    </xdr:to>
    <xdr:pic>
      <xdr:nvPicPr>
        <xdr:cNvPr id="31" name="Picture 30" descr="http://fjelstul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6477000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47625</xdr:rowOff>
    </xdr:to>
    <xdr:pic>
      <xdr:nvPicPr>
        <xdr:cNvPr id="32" name="Picture 31" descr="http://www.schluterbalikfuneralhom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6477000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47625</xdr:rowOff>
    </xdr:to>
    <xdr:pic>
      <xdr:nvPicPr>
        <xdr:cNvPr id="33" name="Picture 32" descr="http://www.schluterbalikfuneralhom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6477000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47625</xdr:rowOff>
    </xdr:to>
    <xdr:pic>
      <xdr:nvPicPr>
        <xdr:cNvPr id="34" name="Picture 33" descr="http://fjelstul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6477000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47625</xdr:rowOff>
    </xdr:to>
    <xdr:pic>
      <xdr:nvPicPr>
        <xdr:cNvPr id="35" name="Picture 34" descr="http://fjelstul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6477000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47625</xdr:rowOff>
    </xdr:to>
    <xdr:pic>
      <xdr:nvPicPr>
        <xdr:cNvPr id="36" name="Picture 35" descr="http://www.schluterbalikfuneralhom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6477000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47625</xdr:rowOff>
    </xdr:to>
    <xdr:pic>
      <xdr:nvPicPr>
        <xdr:cNvPr id="37" name="Picture 36" descr="http://www.schluterbalikfuneralhom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6477000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9525</xdr:colOff>
      <xdr:row>36</xdr:row>
      <xdr:rowOff>47625</xdr:rowOff>
    </xdr:to>
    <xdr:pic>
      <xdr:nvPicPr>
        <xdr:cNvPr id="38" name="Picture 37" descr="http://www.schluterbalikfuneralhom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6477000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tabSelected="1" zoomScale="75" zoomScaleNormal="75" workbookViewId="0">
      <pane ySplit="1" topLeftCell="A362" activePane="bottomLeft" state="frozen"/>
      <selection pane="bottomLeft" activeCell="A2" sqref="A2:I376"/>
    </sheetView>
  </sheetViews>
  <sheetFormatPr defaultRowHeight="15" x14ac:dyDescent="0.25"/>
  <cols>
    <col min="1" max="1" width="9.7109375" customWidth="1"/>
    <col min="2" max="2" width="3.7109375" style="29" customWidth="1"/>
    <col min="3" max="3" width="9.7109375" customWidth="1"/>
    <col min="4" max="4" width="8.7109375" customWidth="1"/>
    <col min="5" max="5" width="8.7109375" style="18" customWidth="1"/>
    <col min="6" max="6" width="30.7109375" customWidth="1"/>
    <col min="7" max="8" width="15.7109375" customWidth="1"/>
    <col min="9" max="9" width="40.7109375" customWidth="1"/>
    <col min="10" max="13" width="5.7109375" customWidth="1"/>
    <col min="14" max="18" width="5.7109375" style="16" customWidth="1"/>
    <col min="19" max="19" width="15.7109375" style="16" customWidth="1"/>
    <col min="20" max="20" width="15.7109375" style="17" customWidth="1"/>
    <col min="21" max="25" width="8.7109375" style="17" customWidth="1"/>
    <col min="26" max="33" width="9.140625" style="17"/>
  </cols>
  <sheetData>
    <row r="1" spans="1:39" ht="15.75" x14ac:dyDescent="0.25">
      <c r="A1" s="32" t="s">
        <v>76</v>
      </c>
      <c r="B1" s="33" t="s">
        <v>77</v>
      </c>
      <c r="C1" s="32" t="s">
        <v>78</v>
      </c>
      <c r="D1" s="33" t="s">
        <v>79</v>
      </c>
      <c r="E1" s="33" t="s">
        <v>19</v>
      </c>
      <c r="F1" s="34" t="s">
        <v>22</v>
      </c>
      <c r="G1" s="32" t="s">
        <v>10</v>
      </c>
      <c r="H1" s="32" t="s">
        <v>11</v>
      </c>
      <c r="I1" s="1" t="s">
        <v>20</v>
      </c>
      <c r="J1" s="2">
        <f t="shared" ref="J1:P1" si="0">SUM(J3:J349)</f>
        <v>287</v>
      </c>
      <c r="K1" s="2">
        <f t="shared" si="0"/>
        <v>264</v>
      </c>
      <c r="L1" s="2">
        <f t="shared" si="0"/>
        <v>64</v>
      </c>
      <c r="M1" s="2">
        <f t="shared" si="0"/>
        <v>32</v>
      </c>
      <c r="N1" s="2">
        <f t="shared" si="0"/>
        <v>25</v>
      </c>
      <c r="O1" s="2">
        <f t="shared" si="0"/>
        <v>22</v>
      </c>
      <c r="P1" s="2">
        <f t="shared" si="0"/>
        <v>15</v>
      </c>
      <c r="Q1" s="2">
        <f t="shared" ref="Q1:R1" si="1">SUM(Q3:Q349)</f>
        <v>11</v>
      </c>
      <c r="R1" s="2">
        <f t="shared" si="1"/>
        <v>2</v>
      </c>
      <c r="S1" s="4" t="s">
        <v>853</v>
      </c>
      <c r="T1" s="5">
        <f ca="1">TODAY()</f>
        <v>42213</v>
      </c>
      <c r="U1" s="3">
        <f>J1</f>
        <v>287</v>
      </c>
      <c r="V1" s="3">
        <f>K1</f>
        <v>264</v>
      </c>
      <c r="W1" s="3">
        <f>L1</f>
        <v>64</v>
      </c>
      <c r="X1" s="3">
        <f>M1</f>
        <v>32</v>
      </c>
      <c r="Y1" s="3">
        <f>P1</f>
        <v>15</v>
      </c>
      <c r="Z1" s="2"/>
      <c r="AA1" s="6"/>
      <c r="AB1" s="7"/>
      <c r="AC1" s="8"/>
      <c r="AD1"/>
      <c r="AE1"/>
      <c r="AF1"/>
      <c r="AG1"/>
    </row>
    <row r="2" spans="1:39" s="18" customFormat="1" x14ac:dyDescent="0.25">
      <c r="A2" s="51" t="s">
        <v>0</v>
      </c>
      <c r="B2" s="51"/>
      <c r="C2" s="51"/>
      <c r="D2" s="51"/>
      <c r="E2" s="35"/>
      <c r="F2" s="52" t="s">
        <v>23</v>
      </c>
      <c r="G2" s="54" t="s">
        <v>10</v>
      </c>
      <c r="H2" s="54" t="s">
        <v>11</v>
      </c>
      <c r="I2" s="28" t="s">
        <v>24</v>
      </c>
      <c r="J2" s="10" t="str">
        <f>IF(OR(N2=1,O2=1,Q2=1,R2=1),"",1)</f>
        <v/>
      </c>
      <c r="K2" s="10" t="str">
        <f>IF(OR(C2="",C2=" ",$N2=1,$O2=1),"",1)</f>
        <v/>
      </c>
      <c r="L2" s="10" t="str">
        <f>IF(OR(D2="",D2=" ",$N2=1,$O2=1),"",1)</f>
        <v/>
      </c>
      <c r="M2" s="10" t="str">
        <f>IF(OR(E2="",E2=" ",$N2=1,$O2=1),"",1)</f>
        <v/>
      </c>
      <c r="N2" s="10" t="str">
        <f>IF(IFERROR(FIND(")",F2),0)&gt;0,1,"")</f>
        <v/>
      </c>
      <c r="O2" s="10">
        <f>IF(A2="S",1,"")</f>
        <v>1</v>
      </c>
      <c r="P2" s="10" t="str">
        <f>IF(OR(B2="",B2=" ",O2=1),"",1)</f>
        <v/>
      </c>
      <c r="Q2" s="10" t="str">
        <f>IF(IFERROR(FIND("Family",F2),0)&gt;0,1,"")</f>
        <v/>
      </c>
      <c r="R2" s="10" t="str">
        <f>IF(IFERROR(FIND("Second Marker",I2),0)&gt;0,1,"")</f>
        <v/>
      </c>
      <c r="S2" s="1" t="s">
        <v>4</v>
      </c>
      <c r="T2" s="1" t="s">
        <v>15</v>
      </c>
      <c r="U2" s="1" t="s">
        <v>5</v>
      </c>
      <c r="V2" s="1" t="s">
        <v>7</v>
      </c>
      <c r="W2" s="1" t="s">
        <v>6</v>
      </c>
      <c r="X2" s="1" t="s">
        <v>16</v>
      </c>
      <c r="Y2" s="1" t="s">
        <v>17</v>
      </c>
      <c r="Z2" s="1"/>
      <c r="AA2" s="9"/>
      <c r="AB2" s="1"/>
      <c r="AC2" s="1"/>
      <c r="AD2" s="1"/>
      <c r="AE2" s="9"/>
      <c r="AF2" s="9"/>
      <c r="AG2" s="9"/>
    </row>
    <row r="3" spans="1:39" s="18" customFormat="1" ht="15.75" x14ac:dyDescent="0.25">
      <c r="A3" s="35"/>
      <c r="B3" s="33"/>
      <c r="C3" s="35"/>
      <c r="D3" s="33">
        <v>207076</v>
      </c>
      <c r="E3" s="33"/>
      <c r="F3" s="36" t="s">
        <v>80</v>
      </c>
      <c r="G3" s="35" t="s">
        <v>81</v>
      </c>
      <c r="H3" s="35" t="s">
        <v>55</v>
      </c>
      <c r="I3" s="1"/>
      <c r="J3" s="10">
        <f>IF(OR(N3=1,O3=1,Q3=1,R3=1),"",1)</f>
        <v>1</v>
      </c>
      <c r="K3" s="10" t="str">
        <f>IF(OR(C3="",C3=" ",$N3=1,$O3=1),"",1)</f>
        <v/>
      </c>
      <c r="L3" s="10">
        <f>IF(OR(D3="",D3=" ",$N3=1,$O3=1),"",1)</f>
        <v>1</v>
      </c>
      <c r="M3" s="10" t="str">
        <f>IF(OR(E3="",E3=" ",$N3=1,$O3=1),"",1)</f>
        <v/>
      </c>
      <c r="N3" s="10" t="str">
        <f>IF(IFERROR(FIND(")",F3),0)&gt;0,1,"")</f>
        <v/>
      </c>
      <c r="O3" s="10" t="str">
        <f>IF(A3="S",1,"")</f>
        <v/>
      </c>
      <c r="P3" s="10" t="str">
        <f>IF(OR(B3="",B3=" ",O3=1),"",1)</f>
        <v/>
      </c>
      <c r="Q3" s="10" t="str">
        <f>IF(IFERROR(FIND("Family",F3),0)&gt;0,1,"")</f>
        <v/>
      </c>
      <c r="R3" s="10" t="str">
        <f>IF(IFERROR(FIND("Second Marker",I3),0)&gt;0,1,"")</f>
        <v/>
      </c>
      <c r="S3" s="1"/>
      <c r="T3" s="1"/>
      <c r="U3" s="1"/>
      <c r="V3" s="1"/>
      <c r="W3" s="1"/>
      <c r="X3" s="1"/>
      <c r="Y3" s="1"/>
      <c r="Z3" s="1"/>
      <c r="AA3" s="9"/>
      <c r="AB3" s="1"/>
      <c r="AC3" s="1"/>
      <c r="AD3" s="1"/>
      <c r="AE3" s="9"/>
      <c r="AF3" s="9"/>
      <c r="AG3" s="9"/>
    </row>
    <row r="4" spans="1:39" s="18" customFormat="1" x14ac:dyDescent="0.25">
      <c r="A4" s="35"/>
      <c r="B4" s="33"/>
      <c r="C4" s="35"/>
      <c r="D4" s="33">
        <v>207075</v>
      </c>
      <c r="E4" s="33"/>
      <c r="F4" s="36" t="s">
        <v>82</v>
      </c>
      <c r="G4" s="35" t="s">
        <v>39</v>
      </c>
      <c r="H4" s="35" t="s">
        <v>36</v>
      </c>
      <c r="I4" s="1" t="s">
        <v>1</v>
      </c>
      <c r="J4" s="10">
        <f>IF(OR(N4=1,O4=1,Q4=1,R4=1),"",1)</f>
        <v>1</v>
      </c>
      <c r="K4" s="10" t="str">
        <f>IF(OR(C4="",C4=" ",$N4=1,$O4=1),"",1)</f>
        <v/>
      </c>
      <c r="L4" s="10">
        <f>IF(OR(D4="",D4=" ",$N4=1,$O4=1),"",1)</f>
        <v>1</v>
      </c>
      <c r="M4" s="10" t="str">
        <f>IF(OR(E4="",E4=" ",$N4=1,$O4=1),"",1)</f>
        <v/>
      </c>
      <c r="N4" s="10" t="str">
        <f>IF(IFERROR(FIND(")",F4),0)&gt;0,1,"")</f>
        <v/>
      </c>
      <c r="O4" s="10" t="str">
        <f>IF(A4="S",1,"")</f>
        <v/>
      </c>
      <c r="P4" s="10" t="str">
        <f>IF(OR(B4="",B4=" ",O4=1),"",1)</f>
        <v/>
      </c>
      <c r="Q4" s="10" t="str">
        <f>IF(IFERROR(FIND("Family",F4),0)&gt;0,1,"")</f>
        <v/>
      </c>
      <c r="R4" s="10" t="str">
        <f>IF(IFERROR(FIND("Second Marker",I4),0)&gt;0,1,"")</f>
        <v/>
      </c>
      <c r="S4" s="10"/>
      <c r="T4" s="1"/>
      <c r="U4" s="1"/>
      <c r="V4" s="1"/>
      <c r="W4" s="1"/>
      <c r="X4" s="1"/>
      <c r="Y4" s="1"/>
      <c r="Z4" s="1"/>
      <c r="AA4" s="1"/>
      <c r="AB4" s="9"/>
      <c r="AC4" s="1"/>
      <c r="AD4" s="1"/>
      <c r="AE4" s="1"/>
      <c r="AF4" s="9"/>
      <c r="AG4" s="9"/>
      <c r="AH4" s="9"/>
    </row>
    <row r="5" spans="1:39" s="18" customFormat="1" x14ac:dyDescent="0.25">
      <c r="A5" s="33">
        <v>1051956</v>
      </c>
      <c r="B5" s="33"/>
      <c r="C5" s="33">
        <v>1051956</v>
      </c>
      <c r="D5" s="33"/>
      <c r="E5" s="33"/>
      <c r="F5" s="36" t="s">
        <v>83</v>
      </c>
      <c r="G5" s="33" t="s">
        <v>84</v>
      </c>
      <c r="H5" s="33" t="s">
        <v>85</v>
      </c>
      <c r="I5" s="1" t="s">
        <v>1</v>
      </c>
      <c r="J5" s="10">
        <f>IF(OR(N5=1,O5=1,Q5=1,R5=1),"",1)</f>
        <v>1</v>
      </c>
      <c r="K5" s="10">
        <f>IF(OR(C5="",C5=" ",$N5=1,$O5=1),"",1)</f>
        <v>1</v>
      </c>
      <c r="L5" s="10" t="str">
        <f>IF(OR(D5="",D5=" ",$N5=1,$O5=1),"",1)</f>
        <v/>
      </c>
      <c r="M5" s="10" t="str">
        <f>IF(OR(E5="",E5=" ",$N5=1,$O5=1),"",1)</f>
        <v/>
      </c>
      <c r="N5" s="10" t="str">
        <f>IF(IFERROR(FIND(")",F5),0)&gt;0,1,"")</f>
        <v/>
      </c>
      <c r="O5" s="10" t="str">
        <f>IF(A5="S",1,"")</f>
        <v/>
      </c>
      <c r="P5" s="10" t="str">
        <f>IF(OR(B5="",B5=" ",O5=1),"",1)</f>
        <v/>
      </c>
      <c r="Q5" s="10" t="str">
        <f>IF(IFERROR(FIND("Family",F5),0)&gt;0,1,"")</f>
        <v/>
      </c>
      <c r="R5" s="10" t="str">
        <f>IF(IFERROR(FIND("Second Marker",I5),0)&gt;0,1,"")</f>
        <v/>
      </c>
      <c r="S5" s="10"/>
      <c r="T5" s="1"/>
      <c r="U5" s="1"/>
      <c r="V5" s="1"/>
      <c r="W5" s="1"/>
      <c r="X5" s="1"/>
      <c r="Y5" s="1"/>
      <c r="Z5" s="1"/>
      <c r="AA5" s="1"/>
      <c r="AB5" s="9"/>
      <c r="AC5" s="1"/>
      <c r="AD5" s="1"/>
      <c r="AE5" s="1"/>
      <c r="AF5" s="9"/>
      <c r="AG5" s="9"/>
      <c r="AH5" s="9"/>
    </row>
    <row r="6" spans="1:39" s="18" customFormat="1" x14ac:dyDescent="0.25">
      <c r="A6" s="33">
        <v>1051921</v>
      </c>
      <c r="B6" s="33"/>
      <c r="C6" s="33">
        <v>1051921</v>
      </c>
      <c r="D6" s="33"/>
      <c r="E6" s="33"/>
      <c r="F6" s="36" t="s">
        <v>86</v>
      </c>
      <c r="G6" s="33">
        <v>1911</v>
      </c>
      <c r="H6" s="33">
        <v>1986</v>
      </c>
      <c r="I6" s="1" t="s">
        <v>46</v>
      </c>
      <c r="J6" s="10" t="str">
        <f>IF(OR(N6=1,O6=1,Q6=1,R6=1),"",1)</f>
        <v/>
      </c>
      <c r="K6" s="10" t="str">
        <f>IF(OR(C6="",C6=" ",$N6=1,$O6=1),"",1)</f>
        <v/>
      </c>
      <c r="L6" s="10" t="str">
        <f>IF(OR(D6="",D6=" ",$N6=1,$O6=1),"",1)</f>
        <v/>
      </c>
      <c r="M6" s="10" t="str">
        <f>IF(OR(E6="",E6=" ",$N6=1,$O6=1),"",1)</f>
        <v/>
      </c>
      <c r="N6" s="10">
        <f>IF(IFERROR(FIND(")",F6),0)&gt;0,1,"")</f>
        <v>1</v>
      </c>
      <c r="O6" s="10" t="str">
        <f>IF(A6="S",1,"")</f>
        <v/>
      </c>
      <c r="P6" s="10" t="str">
        <f>IF(OR(B6="",B6=" ",O6=1),"",1)</f>
        <v/>
      </c>
      <c r="Q6" s="10" t="str">
        <f>IF(IFERROR(FIND("Family",F6),0)&gt;0,1,"")</f>
        <v/>
      </c>
      <c r="R6" s="10" t="str">
        <f>IF(IFERROR(FIND("Second Marker",I6),0)&gt;0,1,"")</f>
        <v/>
      </c>
      <c r="S6" s="10"/>
      <c r="T6" s="1"/>
      <c r="U6" s="1"/>
      <c r="V6" s="1"/>
      <c r="W6" s="1"/>
      <c r="X6" s="1"/>
      <c r="Y6" s="1"/>
      <c r="Z6" s="1"/>
      <c r="AA6" s="1"/>
      <c r="AB6" s="9"/>
      <c r="AC6" s="1"/>
      <c r="AD6" s="1"/>
      <c r="AE6" s="1"/>
      <c r="AF6" s="9"/>
      <c r="AG6" s="9"/>
      <c r="AH6" s="9"/>
    </row>
    <row r="7" spans="1:39" s="22" customFormat="1" x14ac:dyDescent="0.25">
      <c r="A7" s="35">
        <v>2585</v>
      </c>
      <c r="B7" s="33"/>
      <c r="C7" s="35">
        <v>434345</v>
      </c>
      <c r="D7" s="33"/>
      <c r="E7" s="33"/>
      <c r="F7" s="36" t="s">
        <v>87</v>
      </c>
      <c r="G7" s="35">
        <v>1878</v>
      </c>
      <c r="H7" s="35">
        <v>1903</v>
      </c>
      <c r="I7" s="1" t="s">
        <v>88</v>
      </c>
      <c r="J7" s="10" t="str">
        <f>IF(OR(N7=1,O7=1,Q7=1,R7=1),"",1)</f>
        <v/>
      </c>
      <c r="K7" s="10" t="str">
        <f>IF(OR(C7="",C7=" ",$N7=1,$O7=1),"",1)</f>
        <v/>
      </c>
      <c r="L7" s="10" t="str">
        <f>IF(OR(D7="",D7=" ",$N7=1,$O7=1),"",1)</f>
        <v/>
      </c>
      <c r="M7" s="10" t="str">
        <f>IF(OR(E7="",E7=" ",$N7=1,$O7=1),"",1)</f>
        <v/>
      </c>
      <c r="N7" s="10">
        <f>IF(IFERROR(FIND(")",F7),0)&gt;0,1,"")</f>
        <v>1</v>
      </c>
      <c r="O7" s="10" t="str">
        <f>IF(A7="S",1,"")</f>
        <v/>
      </c>
      <c r="P7" s="10" t="str">
        <f>IF(OR(B7="",B7=" ",O7=1),"",1)</f>
        <v/>
      </c>
      <c r="Q7" s="10" t="str">
        <f>IF(IFERROR(FIND("Family",F7),0)&gt;0,1,"")</f>
        <v/>
      </c>
      <c r="R7" s="10" t="str">
        <f>IF(IFERROR(FIND("Second Marker",I7),0)&gt;0,1,"")</f>
        <v/>
      </c>
      <c r="S7" s="10"/>
      <c r="T7" s="1"/>
      <c r="U7" s="1"/>
      <c r="V7" s="1"/>
      <c r="W7" s="1"/>
      <c r="X7" s="1"/>
      <c r="Y7" s="1"/>
      <c r="Z7" s="1"/>
      <c r="AA7" s="1"/>
      <c r="AB7" s="9"/>
      <c r="AC7" s="1"/>
      <c r="AD7" s="1"/>
      <c r="AE7" s="1"/>
      <c r="AF7" s="9"/>
      <c r="AG7" s="9"/>
      <c r="AH7" s="9"/>
      <c r="AI7" s="18"/>
      <c r="AJ7" s="18"/>
      <c r="AK7" s="18"/>
      <c r="AL7" s="18"/>
      <c r="AM7" s="18"/>
    </row>
    <row r="8" spans="1:39" s="18" customFormat="1" x14ac:dyDescent="0.25">
      <c r="A8" s="35">
        <v>2557</v>
      </c>
      <c r="B8" s="33"/>
      <c r="C8" s="35">
        <v>434315</v>
      </c>
      <c r="D8" s="33"/>
      <c r="E8" s="33"/>
      <c r="F8" s="36" t="s">
        <v>89</v>
      </c>
      <c r="G8" s="35">
        <v>1899</v>
      </c>
      <c r="H8" s="35">
        <v>1990</v>
      </c>
      <c r="I8" s="1" t="s">
        <v>90</v>
      </c>
      <c r="J8" s="10">
        <f>IF(OR(N8=1,O8=1,Q8=1,R8=1),"",1)</f>
        <v>1</v>
      </c>
      <c r="K8" s="10">
        <f>IF(OR(C8="",C8=" ",$N8=1,$O8=1),"",1)</f>
        <v>1</v>
      </c>
      <c r="L8" s="10" t="str">
        <f>IF(OR(D8="",D8=" ",$N8=1,$O8=1),"",1)</f>
        <v/>
      </c>
      <c r="M8" s="10" t="str">
        <f>IF(OR(E8="",E8=" ",$N8=1,$O8=1),"",1)</f>
        <v/>
      </c>
      <c r="N8" s="10" t="str">
        <f>IF(IFERROR(FIND(")",F8),0)&gt;0,1,"")</f>
        <v/>
      </c>
      <c r="O8" s="10" t="str">
        <f>IF(A8="S",1,"")</f>
        <v/>
      </c>
      <c r="P8" s="10" t="str">
        <f>IF(OR(B8="",B8=" ",O8=1),"",1)</f>
        <v/>
      </c>
      <c r="Q8" s="10" t="str">
        <f>IF(IFERROR(FIND("Family",F8),0)&gt;0,1,"")</f>
        <v/>
      </c>
      <c r="R8" s="10" t="str">
        <f>IF(IFERROR(FIND("Second Marker",I8),0)&gt;0,1,"")</f>
        <v/>
      </c>
      <c r="S8" s="10"/>
      <c r="T8" s="1"/>
      <c r="U8" s="1"/>
      <c r="V8" s="1"/>
      <c r="W8" s="1"/>
      <c r="X8" s="1"/>
      <c r="Y8" s="1"/>
      <c r="Z8" s="1"/>
      <c r="AA8" s="1"/>
      <c r="AB8" s="9"/>
      <c r="AC8" s="1"/>
      <c r="AD8" s="1"/>
      <c r="AE8" s="1"/>
      <c r="AF8" s="9"/>
      <c r="AG8" s="9"/>
      <c r="AH8" s="9"/>
    </row>
    <row r="9" spans="1:39" s="18" customFormat="1" x14ac:dyDescent="0.25">
      <c r="A9" s="35">
        <v>2493</v>
      </c>
      <c r="B9" s="33"/>
      <c r="C9" s="35">
        <v>434226</v>
      </c>
      <c r="D9" s="33"/>
      <c r="E9" s="33"/>
      <c r="F9" s="36" t="s">
        <v>91</v>
      </c>
      <c r="G9" s="35">
        <v>1888</v>
      </c>
      <c r="H9" s="35">
        <v>1978</v>
      </c>
      <c r="I9" s="1" t="s">
        <v>92</v>
      </c>
      <c r="J9" s="10">
        <f>IF(OR(N9=1,O9=1,Q9=1,R9=1),"",1)</f>
        <v>1</v>
      </c>
      <c r="K9" s="10">
        <f>IF(OR(C9="",C9=" ",$N9=1,$O9=1),"",1)</f>
        <v>1</v>
      </c>
      <c r="L9" s="10" t="str">
        <f>IF(OR(D9="",D9=" ",$N9=1,$O9=1),"",1)</f>
        <v/>
      </c>
      <c r="M9" s="10" t="str">
        <f>IF(OR(E9="",E9=" ",$N9=1,$O9=1),"",1)</f>
        <v/>
      </c>
      <c r="N9" s="10" t="str">
        <f>IF(IFERROR(FIND(")",F9),0)&gt;0,1,"")</f>
        <v/>
      </c>
      <c r="O9" s="10" t="str">
        <f>IF(A9="S",1,"")</f>
        <v/>
      </c>
      <c r="P9" s="10" t="str">
        <f>IF(OR(B9="",B9=" ",O9=1),"",1)</f>
        <v/>
      </c>
      <c r="Q9" s="10" t="str">
        <f>IF(IFERROR(FIND("Family",F9),0)&gt;0,1,"")</f>
        <v/>
      </c>
      <c r="R9" s="10" t="str">
        <f>IF(IFERROR(FIND("Second Marker",I9),0)&gt;0,1,"")</f>
        <v/>
      </c>
      <c r="S9" s="10"/>
      <c r="T9" s="1"/>
      <c r="U9" s="1"/>
      <c r="V9" s="1"/>
      <c r="W9" s="1"/>
      <c r="X9" s="1"/>
      <c r="Y9" s="1"/>
      <c r="Z9" s="1"/>
      <c r="AA9" s="1"/>
      <c r="AB9" s="9"/>
      <c r="AC9" s="1"/>
      <c r="AD9" s="1"/>
      <c r="AE9" s="1"/>
      <c r="AF9" s="9"/>
      <c r="AG9" s="9"/>
      <c r="AH9" s="9"/>
    </row>
    <row r="10" spans="1:39" s="18" customFormat="1" x14ac:dyDescent="0.25">
      <c r="A10" s="35">
        <v>2482</v>
      </c>
      <c r="B10" s="33"/>
      <c r="C10" s="35">
        <v>434216</v>
      </c>
      <c r="D10" s="33"/>
      <c r="E10" s="33"/>
      <c r="F10" s="36" t="s">
        <v>93</v>
      </c>
      <c r="G10" s="35" t="s">
        <v>94</v>
      </c>
      <c r="H10" s="35" t="s">
        <v>95</v>
      </c>
      <c r="I10" s="1" t="s">
        <v>46</v>
      </c>
      <c r="J10" s="10">
        <f>IF(OR(N10=1,O10=1,Q10=1,R10=1),"",1)</f>
        <v>1</v>
      </c>
      <c r="K10" s="10">
        <f>IF(OR(C10="",C10=" ",$N10=1,$O10=1),"",1)</f>
        <v>1</v>
      </c>
      <c r="L10" s="10" t="str">
        <f>IF(OR(D10="",D10=" ",$N10=1,$O10=1),"",1)</f>
        <v/>
      </c>
      <c r="M10" s="10" t="str">
        <f>IF(OR(E10="",E10=" ",$N10=1,$O10=1),"",1)</f>
        <v/>
      </c>
      <c r="N10" s="10" t="str">
        <f>IF(IFERROR(FIND(")",F10),0)&gt;0,1,"")</f>
        <v/>
      </c>
      <c r="O10" s="10" t="str">
        <f>IF(A10="S",1,"")</f>
        <v/>
      </c>
      <c r="P10" s="10" t="str">
        <f>IF(OR(B10="",B10=" ",O10=1),"",1)</f>
        <v/>
      </c>
      <c r="Q10" s="10" t="str">
        <f>IF(IFERROR(FIND("Family",F10),0)&gt;0,1,"")</f>
        <v/>
      </c>
      <c r="R10" s="10" t="str">
        <f>IF(IFERROR(FIND("Second Marker",I10),0)&gt;0,1,"")</f>
        <v/>
      </c>
      <c r="S10" s="10"/>
      <c r="T10" s="1"/>
      <c r="U10" s="1"/>
      <c r="V10" s="1"/>
      <c r="W10" s="1"/>
      <c r="X10" s="1"/>
      <c r="Y10" s="1"/>
      <c r="Z10" s="1"/>
      <c r="AA10" s="1"/>
      <c r="AB10" s="9"/>
      <c r="AC10" s="1"/>
      <c r="AD10" s="1"/>
      <c r="AE10" s="1"/>
      <c r="AF10" s="9"/>
      <c r="AG10" s="9"/>
      <c r="AH10" s="9"/>
    </row>
    <row r="11" spans="1:39" s="18" customFormat="1" x14ac:dyDescent="0.25">
      <c r="A11" s="35">
        <v>2557</v>
      </c>
      <c r="B11" s="33"/>
      <c r="C11" s="35">
        <v>434314</v>
      </c>
      <c r="D11" s="33"/>
      <c r="E11" s="33"/>
      <c r="F11" s="36" t="s">
        <v>96</v>
      </c>
      <c r="G11" s="35">
        <v>1895</v>
      </c>
      <c r="H11" s="35">
        <v>1982</v>
      </c>
      <c r="I11" s="1" t="s">
        <v>97</v>
      </c>
      <c r="J11" s="10">
        <f>IF(OR(N11=1,O11=1,Q11=1,R11=1),"",1)</f>
        <v>1</v>
      </c>
      <c r="K11" s="10">
        <f>IF(OR(C11="",C11=" ",$N11=1,$O11=1),"",1)</f>
        <v>1</v>
      </c>
      <c r="L11" s="10" t="str">
        <f>IF(OR(D11="",D11=" ",$N11=1,$O11=1),"",1)</f>
        <v/>
      </c>
      <c r="M11" s="10" t="str">
        <f>IF(OR(E11="",E11=" ",$N11=1,$O11=1),"",1)</f>
        <v/>
      </c>
      <c r="N11" s="10" t="str">
        <f>IF(IFERROR(FIND(")",F11),0)&gt;0,1,"")</f>
        <v/>
      </c>
      <c r="O11" s="10" t="str">
        <f>IF(A11="S",1,"")</f>
        <v/>
      </c>
      <c r="P11" s="10" t="str">
        <f>IF(OR(B11="",B11=" ",O11=1),"",1)</f>
        <v/>
      </c>
      <c r="Q11" s="10" t="str">
        <f>IF(IFERROR(FIND("Family",F11),0)&gt;0,1,"")</f>
        <v/>
      </c>
      <c r="R11" s="10" t="str">
        <f>IF(IFERROR(FIND("Second Marker",I11),0)&gt;0,1,"")</f>
        <v/>
      </c>
      <c r="S11" s="10"/>
      <c r="T11" s="1"/>
      <c r="U11" s="1"/>
      <c r="V11" s="1"/>
      <c r="W11" s="1"/>
      <c r="X11" s="1"/>
      <c r="Y11" s="1"/>
      <c r="Z11" s="1"/>
      <c r="AA11" s="1"/>
      <c r="AB11" s="9"/>
      <c r="AC11" s="1"/>
      <c r="AD11" s="1"/>
      <c r="AE11" s="1"/>
      <c r="AF11" s="9"/>
      <c r="AG11" s="9"/>
      <c r="AH11" s="9"/>
    </row>
    <row r="12" spans="1:39" s="18" customFormat="1" x14ac:dyDescent="0.25">
      <c r="A12" s="33">
        <v>1051285</v>
      </c>
      <c r="B12" s="33"/>
      <c r="C12" s="33">
        <v>1051285</v>
      </c>
      <c r="D12" s="33"/>
      <c r="E12" s="33"/>
      <c r="F12" s="36" t="s">
        <v>98</v>
      </c>
      <c r="G12" s="33" t="s">
        <v>99</v>
      </c>
      <c r="H12" s="33" t="s">
        <v>100</v>
      </c>
      <c r="I12" s="1" t="s">
        <v>101</v>
      </c>
      <c r="J12" s="10" t="str">
        <f>IF(OR(N12=1,O12=1,Q12=1,R12=1),"",1)</f>
        <v/>
      </c>
      <c r="K12" s="10">
        <f>IF(OR(C12="",C12=" ",$N12=1,$O12=1),"",1)</f>
        <v>1</v>
      </c>
      <c r="L12" s="10" t="str">
        <f>IF(OR(D12="",D12=" ",$N12=1,$O12=1),"",1)</f>
        <v/>
      </c>
      <c r="M12" s="10" t="str">
        <f>IF(OR(E12="",E12=" ",$N12=1,$O12=1),"",1)</f>
        <v/>
      </c>
      <c r="N12" s="10" t="str">
        <f>IF(IFERROR(FIND(")",F12),0)&gt;0,1,"")</f>
        <v/>
      </c>
      <c r="O12" s="10" t="str">
        <f>IF(A12="S",1,"")</f>
        <v/>
      </c>
      <c r="P12" s="10" t="str">
        <f>IF(OR(B12="",B12=" ",O12=1),"",1)</f>
        <v/>
      </c>
      <c r="Q12" s="10" t="str">
        <f>IF(IFERROR(FIND("Family",F12),0)&gt;0,1,"")</f>
        <v/>
      </c>
      <c r="R12" s="10">
        <f>IF(IFERROR(FIND("Second Marker",I12),0)&gt;0,1,"")</f>
        <v>1</v>
      </c>
      <c r="S12" s="10"/>
      <c r="T12" s="1"/>
      <c r="U12" s="1"/>
      <c r="V12" s="1"/>
      <c r="W12" s="1"/>
      <c r="X12" s="1"/>
      <c r="Y12" s="1"/>
      <c r="Z12" s="1"/>
      <c r="AA12" s="1"/>
      <c r="AB12" s="9"/>
      <c r="AC12" s="1"/>
      <c r="AD12" s="1"/>
      <c r="AE12" s="1"/>
      <c r="AF12" s="9"/>
      <c r="AG12" s="9"/>
      <c r="AH12" s="9"/>
    </row>
    <row r="13" spans="1:39" s="18" customFormat="1" x14ac:dyDescent="0.25">
      <c r="A13" s="35">
        <v>2474</v>
      </c>
      <c r="B13" s="33"/>
      <c r="C13" s="35">
        <v>434205</v>
      </c>
      <c r="D13" s="33"/>
      <c r="E13" s="33"/>
      <c r="F13" s="36" t="s">
        <v>102</v>
      </c>
      <c r="G13" s="35" t="s">
        <v>103</v>
      </c>
      <c r="H13" s="35" t="s">
        <v>104</v>
      </c>
      <c r="I13" s="1" t="s">
        <v>105</v>
      </c>
      <c r="J13" s="10">
        <f>IF(OR(N13=1,O13=1,Q13=1,R13=1),"",1)</f>
        <v>1</v>
      </c>
      <c r="K13" s="10">
        <f>IF(OR(C13="",C13=" ",$N13=1,$O13=1),"",1)</f>
        <v>1</v>
      </c>
      <c r="L13" s="10" t="str">
        <f>IF(OR(D13="",D13=" ",$N13=1,$O13=1),"",1)</f>
        <v/>
      </c>
      <c r="M13" s="10" t="str">
        <f>IF(OR(E13="",E13=" ",$N13=1,$O13=1),"",1)</f>
        <v/>
      </c>
      <c r="N13" s="10" t="str">
        <f>IF(IFERROR(FIND(")",F13),0)&gt;0,1,"")</f>
        <v/>
      </c>
      <c r="O13" s="10" t="str">
        <f>IF(A13="S",1,"")</f>
        <v/>
      </c>
      <c r="P13" s="10" t="str">
        <f>IF(OR(B13="",B13=" ",O13=1),"",1)</f>
        <v/>
      </c>
      <c r="Q13" s="10" t="str">
        <f>IF(IFERROR(FIND("Family",F13),0)&gt;0,1,"")</f>
        <v/>
      </c>
      <c r="R13" s="10" t="str">
        <f>IF(IFERROR(FIND("Second Marker",I13),0)&gt;0,1,"")</f>
        <v/>
      </c>
      <c r="S13" s="1"/>
      <c r="T13" s="1"/>
      <c r="U13" s="1"/>
      <c r="V13" s="1"/>
      <c r="W13" s="1"/>
      <c r="X13" s="1"/>
      <c r="Y13" s="1"/>
      <c r="Z13" s="1"/>
      <c r="AA13" s="9"/>
      <c r="AB13" s="1"/>
      <c r="AC13" s="1"/>
      <c r="AD13" s="1"/>
      <c r="AE13" s="9"/>
      <c r="AF13" s="9"/>
      <c r="AG13" s="9"/>
    </row>
    <row r="14" spans="1:39" s="18" customFormat="1" x14ac:dyDescent="0.25">
      <c r="A14" s="35">
        <v>2620</v>
      </c>
      <c r="B14" s="33"/>
      <c r="C14" s="35">
        <v>434402</v>
      </c>
      <c r="D14" s="33"/>
      <c r="E14" s="33"/>
      <c r="F14" s="36" t="s">
        <v>106</v>
      </c>
      <c r="G14" s="35">
        <v>1857</v>
      </c>
      <c r="H14" s="35">
        <v>1929</v>
      </c>
      <c r="I14" s="1" t="s">
        <v>107</v>
      </c>
      <c r="J14" s="10">
        <f>IF(OR(N14=1,O14=1,Q14=1,R14=1),"",1)</f>
        <v>1</v>
      </c>
      <c r="K14" s="10">
        <f>IF(OR(C14="",C14=" ",$N14=1,$O14=1),"",1)</f>
        <v>1</v>
      </c>
      <c r="L14" s="10" t="str">
        <f>IF(OR(D14="",D14=" ",$N14=1,$O14=1),"",1)</f>
        <v/>
      </c>
      <c r="M14" s="10" t="str">
        <f>IF(OR(E14="",E14=" ",$N14=1,$O14=1),"",1)</f>
        <v/>
      </c>
      <c r="N14" s="10" t="str">
        <f>IF(IFERROR(FIND(")",F14),0)&gt;0,1,"")</f>
        <v/>
      </c>
      <c r="O14" s="10" t="str">
        <f>IF(A14="S",1,"")</f>
        <v/>
      </c>
      <c r="P14" s="10" t="str">
        <f>IF(OR(B14="",B14=" ",O14=1),"",1)</f>
        <v/>
      </c>
      <c r="Q14" s="10" t="str">
        <f>IF(IFERROR(FIND("Family",F14),0)&gt;0,1,"")</f>
        <v/>
      </c>
      <c r="R14" s="10" t="str">
        <f>IF(IFERROR(FIND("Second Marker",I14),0)&gt;0,1,"")</f>
        <v/>
      </c>
      <c r="S14" s="1"/>
      <c r="T14" s="1"/>
      <c r="U14" s="1"/>
      <c r="V14" s="1"/>
      <c r="W14" s="1"/>
      <c r="X14" s="1"/>
      <c r="Y14" s="1"/>
      <c r="Z14" s="1"/>
      <c r="AA14" s="9"/>
      <c r="AB14" s="1"/>
      <c r="AC14" s="1"/>
      <c r="AD14" s="1"/>
      <c r="AE14" s="9"/>
      <c r="AF14" s="9"/>
      <c r="AG14" s="9"/>
    </row>
    <row r="15" spans="1:39" s="18" customFormat="1" x14ac:dyDescent="0.25">
      <c r="A15" s="35">
        <v>2493</v>
      </c>
      <c r="B15" s="33"/>
      <c r="C15" s="35">
        <v>434227</v>
      </c>
      <c r="D15" s="33"/>
      <c r="E15" s="33"/>
      <c r="F15" s="36" t="s">
        <v>108</v>
      </c>
      <c r="G15" s="35">
        <v>1927</v>
      </c>
      <c r="H15" s="35">
        <v>1927</v>
      </c>
      <c r="I15" s="1" t="s">
        <v>109</v>
      </c>
      <c r="J15" s="10">
        <f>IF(OR(N15=1,O15=1,Q15=1,R15=1),"",1)</f>
        <v>1</v>
      </c>
      <c r="K15" s="10">
        <f>IF(OR(C15="",C15=" ",$N15=1,$O15=1),"",1)</f>
        <v>1</v>
      </c>
      <c r="L15" s="10" t="str">
        <f>IF(OR(D15="",D15=" ",$N15=1,$O15=1),"",1)</f>
        <v/>
      </c>
      <c r="M15" s="10" t="str">
        <f>IF(OR(E15="",E15=" ",$N15=1,$O15=1),"",1)</f>
        <v/>
      </c>
      <c r="N15" s="10" t="str">
        <f>IF(IFERROR(FIND(")",F15),0)&gt;0,1,"")</f>
        <v/>
      </c>
      <c r="O15" s="10" t="str">
        <f>IF(A15="S",1,"")</f>
        <v/>
      </c>
      <c r="P15" s="10" t="str">
        <f>IF(OR(B15="",B15=" ",O15=1),"",1)</f>
        <v/>
      </c>
      <c r="Q15" s="10" t="str">
        <f>IF(IFERROR(FIND("Family",F15),0)&gt;0,1,"")</f>
        <v/>
      </c>
      <c r="R15" s="10" t="str">
        <f>IF(IFERROR(FIND("Second Marker",I15),0)&gt;0,1,"")</f>
        <v/>
      </c>
      <c r="S15" s="1"/>
      <c r="T15" s="1"/>
      <c r="U15" s="1"/>
      <c r="V15" s="1"/>
      <c r="W15" s="1"/>
      <c r="X15" s="1"/>
      <c r="Y15" s="1"/>
      <c r="Z15" s="1"/>
      <c r="AA15" s="9"/>
      <c r="AB15" s="1"/>
      <c r="AC15" s="1"/>
      <c r="AD15" s="1"/>
      <c r="AE15" s="9"/>
      <c r="AF15" s="9"/>
      <c r="AG15" s="9"/>
    </row>
    <row r="16" spans="1:39" s="18" customFormat="1" x14ac:dyDescent="0.25">
      <c r="A16" s="35"/>
      <c r="B16" s="33"/>
      <c r="C16" s="35"/>
      <c r="D16" s="33"/>
      <c r="E16" s="33"/>
      <c r="F16" s="36" t="s">
        <v>110</v>
      </c>
      <c r="G16" s="35" t="s">
        <v>111</v>
      </c>
      <c r="H16" s="35" t="s">
        <v>112</v>
      </c>
      <c r="I16" s="1" t="s">
        <v>1</v>
      </c>
      <c r="J16" s="10">
        <f>IF(OR(N16=1,O16=1,Q16=1,R16=1),"",1)</f>
        <v>1</v>
      </c>
      <c r="K16" s="10" t="str">
        <f>IF(OR(C16="",C16=" ",$N16=1,$O16=1),"",1)</f>
        <v/>
      </c>
      <c r="L16" s="10" t="str">
        <f>IF(OR(D16="",D16=" ",$N16=1,$O16=1),"",1)</f>
        <v/>
      </c>
      <c r="M16" s="10" t="str">
        <f>IF(OR(E16="",E16=" ",$N16=1,$O16=1),"",1)</f>
        <v/>
      </c>
      <c r="N16" s="10" t="str">
        <f>IF(IFERROR(FIND(")",F16),0)&gt;0,1,"")</f>
        <v/>
      </c>
      <c r="O16" s="10" t="str">
        <f>IF(A16="S",1,"")</f>
        <v/>
      </c>
      <c r="P16" s="10" t="str">
        <f>IF(OR(B16="",B16=" ",O16=1),"",1)</f>
        <v/>
      </c>
      <c r="Q16" s="10" t="str">
        <f>IF(IFERROR(FIND("Family",F16),0)&gt;0,1,"")</f>
        <v/>
      </c>
      <c r="R16" s="10" t="str">
        <f>IF(IFERROR(FIND("Second Marker",I16),0)&gt;0,1,"")</f>
        <v/>
      </c>
      <c r="S16" s="1"/>
      <c r="T16" s="1"/>
      <c r="U16" s="1"/>
      <c r="V16" s="1"/>
      <c r="W16" s="1"/>
      <c r="X16" s="1"/>
      <c r="Y16" s="1"/>
      <c r="Z16" s="1"/>
      <c r="AA16" s="9"/>
      <c r="AB16" s="1"/>
      <c r="AC16" s="1"/>
      <c r="AD16" s="1"/>
      <c r="AE16" s="9"/>
      <c r="AF16" s="9"/>
      <c r="AG16" s="9"/>
      <c r="AM16" s="22"/>
    </row>
    <row r="17" spans="1:38" s="18" customFormat="1" x14ac:dyDescent="0.25">
      <c r="A17" s="35">
        <v>2481</v>
      </c>
      <c r="B17" s="33"/>
      <c r="C17" s="35">
        <v>434215</v>
      </c>
      <c r="D17" s="33"/>
      <c r="E17" s="33"/>
      <c r="F17" s="36" t="s">
        <v>113</v>
      </c>
      <c r="G17" s="35" t="s">
        <v>114</v>
      </c>
      <c r="H17" s="35" t="s">
        <v>115</v>
      </c>
      <c r="I17" s="1" t="s">
        <v>46</v>
      </c>
      <c r="J17" s="10">
        <f>IF(OR(N17=1,O17=1,Q17=1,R17=1),"",1)</f>
        <v>1</v>
      </c>
      <c r="K17" s="10">
        <f>IF(OR(C17="",C17=" ",$N17=1,$O17=1),"",1)</f>
        <v>1</v>
      </c>
      <c r="L17" s="10" t="str">
        <f>IF(OR(D17="",D17=" ",$N17=1,$O17=1),"",1)</f>
        <v/>
      </c>
      <c r="M17" s="10" t="str">
        <f>IF(OR(E17="",E17=" ",$N17=1,$O17=1),"",1)</f>
        <v/>
      </c>
      <c r="N17" s="10" t="str">
        <f>IF(IFERROR(FIND(")",F17),0)&gt;0,1,"")</f>
        <v/>
      </c>
      <c r="O17" s="10" t="str">
        <f>IF(A17="S",1,"")</f>
        <v/>
      </c>
      <c r="P17" s="10" t="str">
        <f>IF(OR(B17="",B17=" ",O17=1),"",1)</f>
        <v/>
      </c>
      <c r="Q17" s="10" t="str">
        <f>IF(IFERROR(FIND("Family",F17),0)&gt;0,1,"")</f>
        <v/>
      </c>
      <c r="R17" s="10" t="str">
        <f>IF(IFERROR(FIND("Second Marker",I17),0)&gt;0,1,"")</f>
        <v/>
      </c>
      <c r="S17" s="1"/>
      <c r="T17" s="1"/>
      <c r="U17" s="1"/>
      <c r="V17" s="1"/>
      <c r="W17" s="1"/>
      <c r="X17" s="1"/>
      <c r="Y17" s="1"/>
      <c r="Z17" s="1"/>
      <c r="AA17" s="9"/>
      <c r="AB17" s="1"/>
      <c r="AC17" s="1"/>
      <c r="AD17" s="1"/>
      <c r="AE17" s="9"/>
      <c r="AF17" s="9"/>
      <c r="AG17" s="9"/>
    </row>
    <row r="18" spans="1:38" s="18" customFormat="1" x14ac:dyDescent="0.25">
      <c r="A18" s="35">
        <v>2483</v>
      </c>
      <c r="B18" s="33"/>
      <c r="C18" s="35">
        <v>434217</v>
      </c>
      <c r="D18" s="33"/>
      <c r="E18" s="33"/>
      <c r="F18" s="36" t="s">
        <v>116</v>
      </c>
      <c r="G18" s="35" t="s">
        <v>117</v>
      </c>
      <c r="H18" s="35" t="s">
        <v>118</v>
      </c>
      <c r="I18" s="1" t="s">
        <v>46</v>
      </c>
      <c r="J18" s="10">
        <f>IF(OR(N18=1,O18=1,Q18=1,R18=1),"",1)</f>
        <v>1</v>
      </c>
      <c r="K18" s="10">
        <f>IF(OR(C18="",C18=" ",$N18=1,$O18=1),"",1)</f>
        <v>1</v>
      </c>
      <c r="L18" s="10" t="str">
        <f>IF(OR(D18="",D18=" ",$N18=1,$O18=1),"",1)</f>
        <v/>
      </c>
      <c r="M18" s="10" t="str">
        <f>IF(OR(E18="",E18=" ",$N18=1,$O18=1),"",1)</f>
        <v/>
      </c>
      <c r="N18" s="10" t="str">
        <f>IF(IFERROR(FIND(")",F18),0)&gt;0,1,"")</f>
        <v/>
      </c>
      <c r="O18" s="10" t="str">
        <f>IF(A18="S",1,"")</f>
        <v/>
      </c>
      <c r="P18" s="10" t="str">
        <f>IF(OR(B18="",B18=" ",O18=1),"",1)</f>
        <v/>
      </c>
      <c r="Q18" s="10" t="str">
        <f>IF(IFERROR(FIND("Family",F18),0)&gt;0,1,"")</f>
        <v/>
      </c>
      <c r="R18" s="10" t="str">
        <f>IF(IFERROR(FIND("Second Marker",I18),0)&gt;0,1,"")</f>
        <v/>
      </c>
      <c r="S18" s="1"/>
      <c r="T18" s="1"/>
      <c r="U18" s="1"/>
      <c r="V18" s="1"/>
      <c r="W18" s="1"/>
      <c r="X18" s="1"/>
      <c r="Y18" s="1"/>
      <c r="Z18" s="9"/>
      <c r="AA18" s="9"/>
      <c r="AB18" s="11"/>
      <c r="AC18" s="11"/>
    </row>
    <row r="19" spans="1:38" s="18" customFormat="1" x14ac:dyDescent="0.25">
      <c r="A19" s="35">
        <v>2475</v>
      </c>
      <c r="B19" s="33"/>
      <c r="C19" s="35">
        <v>434208</v>
      </c>
      <c r="D19" s="33">
        <v>207242</v>
      </c>
      <c r="E19" s="33"/>
      <c r="F19" s="36" t="s">
        <v>119</v>
      </c>
      <c r="G19" s="35" t="s">
        <v>120</v>
      </c>
      <c r="H19" s="35" t="s">
        <v>121</v>
      </c>
      <c r="I19" s="1" t="s">
        <v>122</v>
      </c>
      <c r="J19" s="10">
        <f>IF(OR(N19=1,O19=1,Q19=1,R19=1),"",1)</f>
        <v>1</v>
      </c>
      <c r="K19" s="10">
        <f>IF(OR(C19="",C19=" ",$N19=1,$O19=1),"",1)</f>
        <v>1</v>
      </c>
      <c r="L19" s="10">
        <f>IF(OR(D19="",D19=" ",$N19=1,$O19=1),"",1)</f>
        <v>1</v>
      </c>
      <c r="M19" s="10" t="str">
        <f>IF(OR(E19="",E19=" ",$N19=1,$O19=1),"",1)</f>
        <v/>
      </c>
      <c r="N19" s="10" t="str">
        <f>IF(IFERROR(FIND(")",F19),0)&gt;0,1,"")</f>
        <v/>
      </c>
      <c r="O19" s="10" t="str">
        <f>IF(A19="S",1,"")</f>
        <v/>
      </c>
      <c r="P19" s="10" t="str">
        <f>IF(OR(B19="",B19=" ",O19=1),"",1)</f>
        <v/>
      </c>
      <c r="Q19" s="10" t="str">
        <f>IF(IFERROR(FIND("Family",F19),0)&gt;0,1,"")</f>
        <v/>
      </c>
      <c r="R19" s="10" t="str">
        <f>IF(IFERROR(FIND("Second Marker",I19),0)&gt;0,1,"")</f>
        <v/>
      </c>
      <c r="S19" s="1"/>
      <c r="T19" s="1"/>
      <c r="U19" s="1"/>
      <c r="V19" s="1"/>
      <c r="W19" s="1"/>
      <c r="X19" s="1"/>
      <c r="Y19" s="1"/>
      <c r="Z19" s="1"/>
      <c r="AA19" s="9"/>
      <c r="AB19" s="1"/>
      <c r="AC19" s="1"/>
      <c r="AD19" s="1"/>
      <c r="AE19" s="9"/>
      <c r="AF19" s="9"/>
      <c r="AG19" s="9"/>
    </row>
    <row r="20" spans="1:38" s="18" customFormat="1" x14ac:dyDescent="0.25">
      <c r="A20" s="35">
        <v>2493</v>
      </c>
      <c r="B20" s="33"/>
      <c r="C20" s="35">
        <v>434225</v>
      </c>
      <c r="D20" s="33"/>
      <c r="E20" s="33"/>
      <c r="F20" s="36" t="s">
        <v>123</v>
      </c>
      <c r="G20" s="35">
        <v>1881</v>
      </c>
      <c r="H20" s="35">
        <v>1965</v>
      </c>
      <c r="I20" s="1" t="s">
        <v>124</v>
      </c>
      <c r="J20" s="10">
        <f>IF(OR(N20=1,O20=1,Q20=1,R20=1),"",1)</f>
        <v>1</v>
      </c>
      <c r="K20" s="10">
        <f>IF(OR(C20="",C20=" ",$N20=1,$O20=1),"",1)</f>
        <v>1</v>
      </c>
      <c r="L20" s="10" t="str">
        <f>IF(OR(D20="",D20=" ",$N20=1,$O20=1),"",1)</f>
        <v/>
      </c>
      <c r="M20" s="10" t="str">
        <f>IF(OR(E20="",E20=" ",$N20=1,$O20=1),"",1)</f>
        <v/>
      </c>
      <c r="N20" s="10" t="str">
        <f>IF(IFERROR(FIND(")",F20),0)&gt;0,1,"")</f>
        <v/>
      </c>
      <c r="O20" s="10" t="str">
        <f>IF(A20="S",1,"")</f>
        <v/>
      </c>
      <c r="P20" s="10" t="str">
        <f>IF(OR(B20="",B20=" ",O20=1),"",1)</f>
        <v/>
      </c>
      <c r="Q20" s="10" t="str">
        <f>IF(IFERROR(FIND("Family",F20),0)&gt;0,1,"")</f>
        <v/>
      </c>
      <c r="R20" s="10" t="str">
        <f>IF(IFERROR(FIND("Second Marker",I20),0)&gt;0,1,"")</f>
        <v/>
      </c>
      <c r="S20" s="1"/>
      <c r="T20" s="1"/>
      <c r="U20" s="1"/>
      <c r="V20" s="1"/>
      <c r="W20" s="1"/>
      <c r="X20" s="1"/>
      <c r="Y20" s="1"/>
      <c r="Z20" s="9"/>
      <c r="AA20" s="9"/>
      <c r="AB20" s="11"/>
      <c r="AC20" s="11"/>
    </row>
    <row r="21" spans="1:38" s="18" customFormat="1" x14ac:dyDescent="0.25">
      <c r="A21" s="35">
        <v>2473</v>
      </c>
      <c r="B21" s="33"/>
      <c r="C21" s="35">
        <v>434204</v>
      </c>
      <c r="D21" s="33"/>
      <c r="E21" s="33"/>
      <c r="F21" s="36" t="s">
        <v>125</v>
      </c>
      <c r="G21" s="35"/>
      <c r="H21" s="35"/>
      <c r="I21" s="1" t="s">
        <v>1</v>
      </c>
      <c r="J21" s="10" t="str">
        <f>IF(OR(N21=1,O21=1,Q21=1,R21=1),"",1)</f>
        <v/>
      </c>
      <c r="K21" s="10">
        <f>IF(OR(C21="",C21=" ",$N21=1,$O21=1),"",1)</f>
        <v>1</v>
      </c>
      <c r="L21" s="10" t="str">
        <f>IF(OR(D21="",D21=" ",$N21=1,$O21=1),"",1)</f>
        <v/>
      </c>
      <c r="M21" s="10" t="str">
        <f>IF(OR(E21="",E21=" ",$N21=1,$O21=1),"",1)</f>
        <v/>
      </c>
      <c r="N21" s="10" t="str">
        <f>IF(IFERROR(FIND(")",F21),0)&gt;0,1,"")</f>
        <v/>
      </c>
      <c r="O21" s="10" t="str">
        <f>IF(A21="S",1,"")</f>
        <v/>
      </c>
      <c r="P21" s="10" t="str">
        <f>IF(OR(B21="",B21=" ",O21=1),"",1)</f>
        <v/>
      </c>
      <c r="Q21" s="10">
        <f>IF(IFERROR(FIND("Family",F21),0)&gt;0,1,"")</f>
        <v>1</v>
      </c>
      <c r="R21" s="10" t="str">
        <f>IF(IFERROR(FIND("Second Marker",I21),0)&gt;0,1,"")</f>
        <v/>
      </c>
      <c r="S21" s="1"/>
      <c r="T21" s="1"/>
      <c r="U21" s="1"/>
      <c r="V21" s="1"/>
      <c r="W21" s="1"/>
      <c r="X21" s="1"/>
      <c r="Y21" s="1"/>
      <c r="Z21" s="9"/>
      <c r="AA21" s="9"/>
      <c r="AB21" s="11"/>
      <c r="AC21" s="11"/>
    </row>
    <row r="22" spans="1:38" s="18" customFormat="1" x14ac:dyDescent="0.25">
      <c r="A22" s="35">
        <v>2476</v>
      </c>
      <c r="B22" s="33"/>
      <c r="C22" s="35">
        <v>434209</v>
      </c>
      <c r="D22" s="33">
        <v>207251</v>
      </c>
      <c r="E22" s="33"/>
      <c r="F22" s="36" t="s">
        <v>126</v>
      </c>
      <c r="G22" s="35" t="s">
        <v>111</v>
      </c>
      <c r="H22" s="35" t="s">
        <v>127</v>
      </c>
      <c r="I22" s="1" t="s">
        <v>128</v>
      </c>
      <c r="J22" s="10">
        <f>IF(OR(N22=1,O22=1,Q22=1,R22=1),"",1)</f>
        <v>1</v>
      </c>
      <c r="K22" s="10">
        <f>IF(OR(C22="",C22=" ",$N22=1,$O22=1),"",1)</f>
        <v>1</v>
      </c>
      <c r="L22" s="10">
        <f>IF(OR(D22="",D22=" ",$N22=1,$O22=1),"",1)</f>
        <v>1</v>
      </c>
      <c r="M22" s="10" t="str">
        <f>IF(OR(E22="",E22=" ",$N22=1,$O22=1),"",1)</f>
        <v/>
      </c>
      <c r="N22" s="10" t="str">
        <f>IF(IFERROR(FIND(")",F22),0)&gt;0,1,"")</f>
        <v/>
      </c>
      <c r="O22" s="10" t="str">
        <f>IF(A22="S",1,"")</f>
        <v/>
      </c>
      <c r="P22" s="10" t="str">
        <f>IF(OR(B22="",B22=" ",O22=1),"",1)</f>
        <v/>
      </c>
      <c r="Q22" s="10" t="str">
        <f>IF(IFERROR(FIND("Family",F22),0)&gt;0,1,"")</f>
        <v/>
      </c>
      <c r="R22" s="10" t="str">
        <f>IF(IFERROR(FIND("Second Marker",I22),0)&gt;0,1,"")</f>
        <v/>
      </c>
      <c r="S22" s="1"/>
      <c r="T22" s="1"/>
      <c r="U22" s="1"/>
      <c r="V22" s="1"/>
      <c r="W22" s="1"/>
      <c r="X22" s="1"/>
      <c r="Y22" s="1"/>
      <c r="Z22" s="1"/>
      <c r="AA22" s="9"/>
      <c r="AB22" s="1"/>
      <c r="AC22" s="1"/>
      <c r="AD22" s="1"/>
      <c r="AE22" s="9"/>
      <c r="AF22" s="9"/>
      <c r="AG22" s="9"/>
    </row>
    <row r="23" spans="1:38" s="18" customFormat="1" x14ac:dyDescent="0.25">
      <c r="A23" s="35">
        <v>2620</v>
      </c>
      <c r="B23" s="33"/>
      <c r="C23" s="35">
        <v>434401</v>
      </c>
      <c r="D23" s="33"/>
      <c r="E23" s="33"/>
      <c r="F23" s="36" t="s">
        <v>129</v>
      </c>
      <c r="G23" s="35" t="s">
        <v>130</v>
      </c>
      <c r="H23" s="35" t="s">
        <v>131</v>
      </c>
      <c r="I23" s="1" t="s">
        <v>132</v>
      </c>
      <c r="J23" s="10" t="str">
        <f>IF(OR(N23=1,O23=1,Q23=1,R23=1),"",1)</f>
        <v/>
      </c>
      <c r="K23" s="10" t="str">
        <f>IF(OR(C23="",C23=" ",$N23=1,$O23=1),"",1)</f>
        <v/>
      </c>
      <c r="L23" s="10" t="str">
        <f>IF(OR(D23="",D23=" ",$N23=1,$O23=1),"",1)</f>
        <v/>
      </c>
      <c r="M23" s="10" t="str">
        <f>IF(OR(E23="",E23=" ",$N23=1,$O23=1),"",1)</f>
        <v/>
      </c>
      <c r="N23" s="10">
        <f>IF(IFERROR(FIND(")",F23),0)&gt;0,1,"")</f>
        <v>1</v>
      </c>
      <c r="O23" s="10" t="str">
        <f>IF(A23="S",1,"")</f>
        <v/>
      </c>
      <c r="P23" s="10" t="str">
        <f>IF(OR(B23="",B23=" ",O23=1),"",1)</f>
        <v/>
      </c>
      <c r="Q23" s="10" t="str">
        <f>IF(IFERROR(FIND("Family",F23),0)&gt;0,1,"")</f>
        <v/>
      </c>
      <c r="R23" s="10" t="str">
        <f>IF(IFERROR(FIND("Second Marker",I23),0)&gt;0,1,"")</f>
        <v/>
      </c>
      <c r="S23" s="1"/>
      <c r="T23" s="1"/>
      <c r="U23" s="1"/>
      <c r="V23" s="1"/>
      <c r="W23" s="1"/>
      <c r="X23" s="1"/>
      <c r="Y23" s="1"/>
      <c r="Z23" s="1"/>
      <c r="AA23" s="9"/>
      <c r="AB23" s="1"/>
      <c r="AC23" s="1"/>
      <c r="AD23" s="1"/>
      <c r="AE23" s="9"/>
      <c r="AF23" s="9"/>
      <c r="AG23" s="9"/>
    </row>
    <row r="24" spans="1:38" s="18" customFormat="1" x14ac:dyDescent="0.25">
      <c r="A24" s="51" t="s">
        <v>0</v>
      </c>
      <c r="B24" s="51"/>
      <c r="C24" s="51"/>
      <c r="D24" s="51"/>
      <c r="E24" s="35"/>
      <c r="F24" s="52" t="s">
        <v>27</v>
      </c>
      <c r="G24" s="54" t="s">
        <v>10</v>
      </c>
      <c r="H24" s="54" t="s">
        <v>11</v>
      </c>
      <c r="I24" s="28" t="s">
        <v>24</v>
      </c>
      <c r="J24" s="10" t="str">
        <f>IF(OR(N24=1,O24=1,Q24=1,R24=1),"",1)</f>
        <v/>
      </c>
      <c r="K24" s="10" t="str">
        <f>IF(OR(C24="",C24=" ",$N24=1,$O24=1),"",1)</f>
        <v/>
      </c>
      <c r="L24" s="10" t="str">
        <f>IF(OR(D24="",D24=" ",$N24=1,$O24=1),"",1)</f>
        <v/>
      </c>
      <c r="M24" s="10" t="str">
        <f>IF(OR(E24="",E24=" ",$N24=1,$O24=1),"",1)</f>
        <v/>
      </c>
      <c r="N24" s="10" t="str">
        <f>IF(IFERROR(FIND(")",F24),0)&gt;0,1,"")</f>
        <v/>
      </c>
      <c r="O24" s="10">
        <f>IF(A24="S",1,"")</f>
        <v>1</v>
      </c>
      <c r="P24" s="10" t="str">
        <f>IF(OR(B24="",B24=" ",O24=1),"",1)</f>
        <v/>
      </c>
      <c r="Q24" s="10" t="str">
        <f>IF(IFERROR(FIND("Family",F24),0)&gt;0,1,"")</f>
        <v/>
      </c>
      <c r="R24" s="10" t="str">
        <f>IF(IFERROR(FIND("Second Marker",I24),0)&gt;0,1,"")</f>
        <v/>
      </c>
      <c r="S24" s="1"/>
      <c r="T24" s="1"/>
      <c r="U24" s="1"/>
      <c r="V24" s="1"/>
      <c r="W24" s="1"/>
      <c r="X24" s="1"/>
      <c r="Y24" s="1"/>
      <c r="Z24" s="1"/>
      <c r="AA24" s="9"/>
      <c r="AB24" s="1"/>
      <c r="AC24" s="1"/>
      <c r="AD24" s="1"/>
      <c r="AE24" s="9"/>
      <c r="AF24" s="9"/>
      <c r="AG24" s="9"/>
    </row>
    <row r="25" spans="1:38" s="18" customFormat="1" ht="15.75" x14ac:dyDescent="0.25">
      <c r="A25" s="35">
        <v>2586</v>
      </c>
      <c r="B25" s="33"/>
      <c r="C25" s="35">
        <v>434347</v>
      </c>
      <c r="D25" s="33"/>
      <c r="E25" s="33"/>
      <c r="F25" s="36" t="s">
        <v>133</v>
      </c>
      <c r="G25" s="35"/>
      <c r="H25" s="35"/>
      <c r="I25" s="1" t="s">
        <v>1</v>
      </c>
      <c r="J25" s="10" t="str">
        <f>IF(OR(N25=1,O25=1,Q25=1,R25=1),"",1)</f>
        <v/>
      </c>
      <c r="K25" s="10">
        <f>IF(OR(C25="",C25=" ",$N25=1,$O25=1),"",1)</f>
        <v>1</v>
      </c>
      <c r="L25" s="10" t="str">
        <f>IF(OR(D25="",D25=" ",$N25=1,$O25=1),"",1)</f>
        <v/>
      </c>
      <c r="M25" s="10" t="str">
        <f>IF(OR(E25="",E25=" ",$N25=1,$O25=1),"",1)</f>
        <v/>
      </c>
      <c r="N25" s="10" t="str">
        <f>IF(IFERROR(FIND(")",F25),0)&gt;0,1,"")</f>
        <v/>
      </c>
      <c r="O25" s="10" t="str">
        <f>IF(A25="S",1,"")</f>
        <v/>
      </c>
      <c r="P25" s="10" t="str">
        <f>IF(OR(B25="",B25=" ",O25=1),"",1)</f>
        <v/>
      </c>
      <c r="Q25" s="10">
        <f>IF(IFERROR(FIND("Family",F25),0)&gt;0,1,"")</f>
        <v>1</v>
      </c>
      <c r="R25" s="10" t="str">
        <f>IF(IFERROR(FIND("Second Marker",I25),0)&gt;0,1,"")</f>
        <v/>
      </c>
      <c r="S25" s="1"/>
      <c r="T25" s="1"/>
      <c r="U25" s="1"/>
      <c r="V25" s="1"/>
      <c r="W25" s="1"/>
      <c r="X25" s="1"/>
      <c r="Y25" s="1"/>
      <c r="Z25" s="1"/>
      <c r="AA25" s="9"/>
      <c r="AB25" s="1"/>
      <c r="AC25" s="1"/>
      <c r="AD25" s="1"/>
      <c r="AE25" s="9"/>
      <c r="AF25" s="9"/>
      <c r="AG25" s="9"/>
    </row>
    <row r="26" spans="1:38" s="18" customFormat="1" x14ac:dyDescent="0.25">
      <c r="A26" s="35">
        <v>2588</v>
      </c>
      <c r="B26" s="33"/>
      <c r="C26" s="35">
        <v>434349</v>
      </c>
      <c r="D26" s="33"/>
      <c r="E26" s="33"/>
      <c r="F26" s="36" t="s">
        <v>134</v>
      </c>
      <c r="G26" s="35" t="s">
        <v>135</v>
      </c>
      <c r="H26" s="35" t="s">
        <v>136</v>
      </c>
      <c r="I26" s="1" t="s">
        <v>137</v>
      </c>
      <c r="J26" s="10">
        <f>IF(OR(N26=1,O26=1,Q26=1,R26=1),"",1)</f>
        <v>1</v>
      </c>
      <c r="K26" s="10">
        <f>IF(OR(C26="",C26=" ",$N26=1,$O26=1),"",1)</f>
        <v>1</v>
      </c>
      <c r="L26" s="10" t="str">
        <f>IF(OR(D26="",D26=" ",$N26=1,$O26=1),"",1)</f>
        <v/>
      </c>
      <c r="M26" s="10" t="str">
        <f>IF(OR(E26="",E26=" ",$N26=1,$O26=1),"",1)</f>
        <v/>
      </c>
      <c r="N26" s="10" t="str">
        <f>IF(IFERROR(FIND(")",F26),0)&gt;0,1,"")</f>
        <v/>
      </c>
      <c r="O26" s="10" t="str">
        <f>IF(A26="S",1,"")</f>
        <v/>
      </c>
      <c r="P26" s="10" t="str">
        <f>IF(OR(B26="",B26=" ",O26=1),"",1)</f>
        <v/>
      </c>
      <c r="Q26" s="10" t="str">
        <f>IF(IFERROR(FIND("Family",F26),0)&gt;0,1,"")</f>
        <v/>
      </c>
      <c r="R26" s="10" t="str">
        <f>IF(IFERROR(FIND("Second Marker",I26),0)&gt;0,1,"")</f>
        <v/>
      </c>
      <c r="S26" s="1"/>
      <c r="T26" s="1"/>
      <c r="U26" s="1"/>
      <c r="V26" s="1"/>
      <c r="W26" s="1"/>
      <c r="X26" s="1"/>
      <c r="Y26" s="1"/>
      <c r="Z26" s="1"/>
      <c r="AA26" s="9"/>
      <c r="AB26" s="1"/>
      <c r="AC26" s="1"/>
      <c r="AD26" s="1"/>
      <c r="AE26" s="9"/>
      <c r="AF26" s="9"/>
      <c r="AG26" s="9"/>
    </row>
    <row r="27" spans="1:38" s="18" customFormat="1" x14ac:dyDescent="0.25">
      <c r="A27" s="35">
        <v>2587</v>
      </c>
      <c r="B27" s="33"/>
      <c r="C27" s="35">
        <v>434348</v>
      </c>
      <c r="D27" s="33"/>
      <c r="E27" s="33"/>
      <c r="F27" s="36" t="s">
        <v>138</v>
      </c>
      <c r="G27" s="35" t="s">
        <v>139</v>
      </c>
      <c r="H27" s="35" t="s">
        <v>140</v>
      </c>
      <c r="I27" s="1" t="s">
        <v>141</v>
      </c>
      <c r="J27" s="10">
        <f>IF(OR(N27=1,O27=1,Q27=1,R27=1),"",1)</f>
        <v>1</v>
      </c>
      <c r="K27" s="10">
        <f>IF(OR(C27="",C27=" ",$N27=1,$O27=1),"",1)</f>
        <v>1</v>
      </c>
      <c r="L27" s="10" t="str">
        <f>IF(OR(D27="",D27=" ",$N27=1,$O27=1),"",1)</f>
        <v/>
      </c>
      <c r="M27" s="10" t="str">
        <f>IF(OR(E27="",E27=" ",$N27=1,$O27=1),"",1)</f>
        <v/>
      </c>
      <c r="N27" s="10" t="str">
        <f>IF(IFERROR(FIND(")",F27),0)&gt;0,1,"")</f>
        <v/>
      </c>
      <c r="O27" s="10" t="str">
        <f>IF(A27="S",1,"")</f>
        <v/>
      </c>
      <c r="P27" s="10" t="str">
        <f>IF(OR(B27="",B27=" ",O27=1),"",1)</f>
        <v/>
      </c>
      <c r="Q27" s="10" t="str">
        <f>IF(IFERROR(FIND("Family",F27),0)&gt;0,1,"")</f>
        <v/>
      </c>
      <c r="R27" s="10" t="str">
        <f>IF(IFERROR(FIND("Second Marker",I27),0)&gt;0,1,"")</f>
        <v/>
      </c>
      <c r="S27" s="1"/>
      <c r="T27" s="1"/>
      <c r="U27" s="1"/>
      <c r="V27" s="1"/>
      <c r="W27" s="1"/>
      <c r="X27" s="1"/>
      <c r="Y27" s="1"/>
      <c r="Z27" s="1"/>
      <c r="AA27" s="9"/>
      <c r="AB27" s="1"/>
      <c r="AC27" s="1"/>
      <c r="AD27" s="1"/>
      <c r="AE27" s="9"/>
      <c r="AF27" s="9"/>
      <c r="AG27" s="9"/>
    </row>
    <row r="28" spans="1:38" s="18" customFormat="1" x14ac:dyDescent="0.25">
      <c r="A28" s="35"/>
      <c r="B28" s="33" t="s">
        <v>21</v>
      </c>
      <c r="C28" s="35"/>
      <c r="D28" s="33"/>
      <c r="E28" s="37">
        <v>523533</v>
      </c>
      <c r="F28" s="36" t="s">
        <v>142</v>
      </c>
      <c r="G28" s="38" t="s">
        <v>143</v>
      </c>
      <c r="H28" s="39" t="s">
        <v>144</v>
      </c>
      <c r="I28" s="1" t="s">
        <v>145</v>
      </c>
      <c r="J28" s="10">
        <f>IF(OR(N28=1,O28=1,Q28=1,R28=1),"",1)</f>
        <v>1</v>
      </c>
      <c r="K28" s="10" t="str">
        <f>IF(OR(C28="",C28=" ",$N28=1,$O28=1),"",1)</f>
        <v/>
      </c>
      <c r="L28" s="10" t="str">
        <f>IF(OR(D28="",D28=" ",$N28=1,$O28=1),"",1)</f>
        <v/>
      </c>
      <c r="M28" s="10">
        <f>IF(OR(E28="",E28=" ",$N28=1,$O28=1),"",1)</f>
        <v>1</v>
      </c>
      <c r="N28" s="10" t="str">
        <f>IF(IFERROR(FIND(")",F28),0)&gt;0,1,"")</f>
        <v/>
      </c>
      <c r="O28" s="10" t="str">
        <f>IF(A28="S",1,"")</f>
        <v/>
      </c>
      <c r="P28" s="10">
        <f>IF(OR(B28="",B28=" ",O28=1),"",1)</f>
        <v>1</v>
      </c>
      <c r="Q28" s="10" t="str">
        <f>IF(IFERROR(FIND("Family",F28),0)&gt;0,1,"")</f>
        <v/>
      </c>
      <c r="R28" s="10" t="str">
        <f>IF(IFERROR(FIND("Second Marker",I28),0)&gt;0,1,"")</f>
        <v/>
      </c>
      <c r="S28" s="1"/>
      <c r="T28" s="1"/>
      <c r="U28" s="1"/>
      <c r="V28" s="1"/>
      <c r="W28" s="1"/>
      <c r="X28" s="1"/>
      <c r="Y28" s="1"/>
      <c r="Z28" s="1"/>
      <c r="AA28" s="9"/>
      <c r="AB28" s="1"/>
      <c r="AC28" s="1"/>
      <c r="AD28" s="1"/>
      <c r="AE28" s="9"/>
      <c r="AF28" s="9"/>
      <c r="AG28" s="9"/>
    </row>
    <row r="29" spans="1:38" s="18" customFormat="1" x14ac:dyDescent="0.25">
      <c r="A29" s="35">
        <v>2592</v>
      </c>
      <c r="B29" s="40"/>
      <c r="C29" s="35">
        <v>434356</v>
      </c>
      <c r="D29" s="33"/>
      <c r="E29" s="37"/>
      <c r="F29" s="36" t="s">
        <v>146</v>
      </c>
      <c r="G29" s="35" t="s">
        <v>147</v>
      </c>
      <c r="H29" s="35" t="s">
        <v>148</v>
      </c>
      <c r="I29" s="1" t="s">
        <v>149</v>
      </c>
      <c r="J29" s="10">
        <f>IF(OR(N29=1,O29=1,Q29=1,R29=1),"",1)</f>
        <v>1</v>
      </c>
      <c r="K29" s="10">
        <f>IF(OR(C29="",C29=" ",$N29=1,$O29=1),"",1)</f>
        <v>1</v>
      </c>
      <c r="L29" s="10" t="str">
        <f>IF(OR(D29="",D29=" ",$N29=1,$O29=1),"",1)</f>
        <v/>
      </c>
      <c r="M29" s="10" t="str">
        <f>IF(OR(E29="",E29=" ",$N29=1,$O29=1),"",1)</f>
        <v/>
      </c>
      <c r="N29" s="10" t="str">
        <f>IF(IFERROR(FIND(")",F29),0)&gt;0,1,"")</f>
        <v/>
      </c>
      <c r="O29" s="10" t="str">
        <f>IF(A29="S",1,"")</f>
        <v/>
      </c>
      <c r="P29" s="10" t="str">
        <f>IF(OR(B29="",B29=" ",O29=1),"",1)</f>
        <v/>
      </c>
      <c r="Q29" s="10" t="str">
        <f>IF(IFERROR(FIND("Family",F29),0)&gt;0,1,"")</f>
        <v/>
      </c>
      <c r="R29" s="10" t="str">
        <f>IF(IFERROR(FIND("Second Marker",I29),0)&gt;0,1,"")</f>
        <v/>
      </c>
      <c r="S29" s="1"/>
      <c r="T29" s="1"/>
      <c r="U29" s="1"/>
      <c r="V29" s="1"/>
      <c r="W29" s="1"/>
      <c r="X29" s="1"/>
      <c r="Y29" s="1"/>
      <c r="Z29" s="1"/>
      <c r="AA29" s="9"/>
      <c r="AB29" s="1"/>
      <c r="AC29" s="1"/>
      <c r="AD29" s="1"/>
      <c r="AE29" s="9"/>
      <c r="AF29" s="9"/>
      <c r="AG29" s="9"/>
    </row>
    <row r="30" spans="1:38" s="18" customFormat="1" x14ac:dyDescent="0.25">
      <c r="A30" s="35">
        <v>2592</v>
      </c>
      <c r="B30" s="40"/>
      <c r="C30" s="35">
        <v>434355</v>
      </c>
      <c r="D30" s="33"/>
      <c r="E30" s="37"/>
      <c r="F30" s="36" t="s">
        <v>150</v>
      </c>
      <c r="G30" s="35" t="s">
        <v>151</v>
      </c>
      <c r="H30" s="35" t="s">
        <v>152</v>
      </c>
      <c r="I30" s="1" t="s">
        <v>153</v>
      </c>
      <c r="J30" s="10">
        <f>IF(OR(N30=1,O30=1,Q30=1,R30=1),"",1)</f>
        <v>1</v>
      </c>
      <c r="K30" s="10">
        <f>IF(OR(C30="",C30=" ",$N30=1,$O30=1),"",1)</f>
        <v>1</v>
      </c>
      <c r="L30" s="10" t="str">
        <f>IF(OR(D30="",D30=" ",$N30=1,$O30=1),"",1)</f>
        <v/>
      </c>
      <c r="M30" s="10" t="str">
        <f>IF(OR(E30="",E30=" ",$N30=1,$O30=1),"",1)</f>
        <v/>
      </c>
      <c r="N30" s="10" t="str">
        <f>IF(IFERROR(FIND(")",F30),0)&gt;0,1,"")</f>
        <v/>
      </c>
      <c r="O30" s="10" t="str">
        <f>IF(A30="S",1,"")</f>
        <v/>
      </c>
      <c r="P30" s="10" t="str">
        <f>IF(OR(B30="",B30=" ",O30=1),"",1)</f>
        <v/>
      </c>
      <c r="Q30" s="10" t="str">
        <f>IF(IFERROR(FIND("Family",F30),0)&gt;0,1,"")</f>
        <v/>
      </c>
      <c r="R30" s="10" t="str">
        <f>IF(IFERROR(FIND("Second Marker",I30),0)&gt;0,1,"")</f>
        <v/>
      </c>
      <c r="S30" s="1"/>
      <c r="T30" s="1"/>
      <c r="U30" s="1"/>
      <c r="V30" s="1"/>
      <c r="W30" s="1"/>
      <c r="X30" s="1"/>
      <c r="Y30" s="1"/>
      <c r="Z30" s="9"/>
      <c r="AA30" s="9"/>
      <c r="AB30" s="11"/>
      <c r="AC30" s="11"/>
      <c r="AK30" s="2"/>
      <c r="AL30" s="2"/>
    </row>
    <row r="31" spans="1:38" s="18" customFormat="1" x14ac:dyDescent="0.25">
      <c r="A31" s="35">
        <v>2593</v>
      </c>
      <c r="B31" s="40"/>
      <c r="C31" s="35">
        <v>434357</v>
      </c>
      <c r="D31" s="33"/>
      <c r="E31" s="37"/>
      <c r="F31" s="36" t="s">
        <v>154</v>
      </c>
      <c r="G31" s="35">
        <v>1914</v>
      </c>
      <c r="H31" s="35">
        <v>1977</v>
      </c>
      <c r="I31" s="1" t="s">
        <v>1</v>
      </c>
      <c r="J31" s="10">
        <f>IF(OR(N31=1,O31=1,Q31=1,R31=1),"",1)</f>
        <v>1</v>
      </c>
      <c r="K31" s="10">
        <f>IF(OR(C31="",C31=" ",$N31=1,$O31=1),"",1)</f>
        <v>1</v>
      </c>
      <c r="L31" s="10" t="str">
        <f>IF(OR(D31="",D31=" ",$N31=1,$O31=1),"",1)</f>
        <v/>
      </c>
      <c r="M31" s="10" t="str">
        <f>IF(OR(E31="",E31=" ",$N31=1,$O31=1),"",1)</f>
        <v/>
      </c>
      <c r="N31" s="10" t="str">
        <f>IF(IFERROR(FIND(")",F31),0)&gt;0,1,"")</f>
        <v/>
      </c>
      <c r="O31" s="10" t="str">
        <f>IF(A31="S",1,"")</f>
        <v/>
      </c>
      <c r="P31" s="10" t="str">
        <f>IF(OR(B31="",B31=" ",O31=1),"",1)</f>
        <v/>
      </c>
      <c r="Q31" s="10" t="str">
        <f>IF(IFERROR(FIND("Family",F31),0)&gt;0,1,"")</f>
        <v/>
      </c>
      <c r="R31" s="10" t="str">
        <f>IF(IFERROR(FIND("Second Marker",I31),0)&gt;0,1,"")</f>
        <v/>
      </c>
      <c r="S31" s="1"/>
      <c r="T31" s="1"/>
      <c r="U31" s="1"/>
      <c r="V31" s="1"/>
      <c r="W31" s="1"/>
      <c r="X31" s="1"/>
      <c r="Y31" s="1"/>
      <c r="Z31" s="1"/>
      <c r="AA31" s="9"/>
      <c r="AB31" s="1"/>
      <c r="AC31" s="1"/>
      <c r="AD31" s="1"/>
      <c r="AE31" s="9"/>
      <c r="AF31" s="9"/>
      <c r="AG31" s="9"/>
    </row>
    <row r="32" spans="1:38" s="18" customFormat="1" x14ac:dyDescent="0.25">
      <c r="A32" s="35"/>
      <c r="B32" s="33" t="s">
        <v>21</v>
      </c>
      <c r="C32" s="35"/>
      <c r="D32" s="33"/>
      <c r="E32" s="33">
        <v>432664</v>
      </c>
      <c r="F32" s="36" t="s">
        <v>155</v>
      </c>
      <c r="G32" s="41" t="s">
        <v>156</v>
      </c>
      <c r="H32" s="42" t="s">
        <v>157</v>
      </c>
      <c r="I32" s="1" t="s">
        <v>158</v>
      </c>
      <c r="J32" s="10">
        <f>IF(OR(N32=1,O32=1,Q32=1,R32=1),"",1)</f>
        <v>1</v>
      </c>
      <c r="K32" s="10" t="str">
        <f>IF(OR(C32="",C32=" ",$N32=1,$O32=1),"",1)</f>
        <v/>
      </c>
      <c r="L32" s="10" t="str">
        <f>IF(OR(D32="",D32=" ",$N32=1,$O32=1),"",1)</f>
        <v/>
      </c>
      <c r="M32" s="10">
        <f>IF(OR(E32="",E32=" ",$N32=1,$O32=1),"",1)</f>
        <v>1</v>
      </c>
      <c r="N32" s="10" t="str">
        <f>IF(IFERROR(FIND(")",F32),0)&gt;0,1,"")</f>
        <v/>
      </c>
      <c r="O32" s="10" t="str">
        <f>IF(A32="S",1,"")</f>
        <v/>
      </c>
      <c r="P32" s="10">
        <f>IF(OR(B32="",B32=" ",O32=1),"",1)</f>
        <v>1</v>
      </c>
      <c r="Q32" s="10" t="str">
        <f>IF(IFERROR(FIND("Family",F32),0)&gt;0,1,"")</f>
        <v/>
      </c>
      <c r="R32" s="10" t="str">
        <f>IF(IFERROR(FIND("Second Marker",I32),0)&gt;0,1,"")</f>
        <v/>
      </c>
      <c r="S32" s="1"/>
      <c r="T32" s="1"/>
      <c r="U32" s="1"/>
      <c r="V32" s="1"/>
      <c r="W32" s="1"/>
      <c r="X32" s="1"/>
      <c r="Y32" s="1"/>
      <c r="Z32" s="1"/>
      <c r="AA32" s="9"/>
      <c r="AB32" s="1"/>
      <c r="AC32" s="1"/>
      <c r="AD32" s="1"/>
      <c r="AE32" s="9"/>
      <c r="AF32" s="9"/>
      <c r="AG32" s="9"/>
    </row>
    <row r="33" spans="1:39" s="18" customFormat="1" x14ac:dyDescent="0.25">
      <c r="A33" s="35">
        <v>2628</v>
      </c>
      <c r="B33" s="40"/>
      <c r="C33" s="35">
        <v>434413</v>
      </c>
      <c r="D33" s="33"/>
      <c r="E33" s="33"/>
      <c r="F33" s="36" t="s">
        <v>159</v>
      </c>
      <c r="G33" s="35">
        <v>1898</v>
      </c>
      <c r="H33" s="35">
        <v>1972</v>
      </c>
      <c r="I33" s="1" t="s">
        <v>160</v>
      </c>
      <c r="J33" s="10">
        <f>IF(OR(N33=1,O33=1,Q33=1,R33=1),"",1)</f>
        <v>1</v>
      </c>
      <c r="K33" s="10">
        <f>IF(OR(C33="",C33=" ",$N33=1,$O33=1),"",1)</f>
        <v>1</v>
      </c>
      <c r="L33" s="10" t="str">
        <f>IF(OR(D33="",D33=" ",$N33=1,$O33=1),"",1)</f>
        <v/>
      </c>
      <c r="M33" s="10" t="str">
        <f>IF(OR(E33="",E33=" ",$N33=1,$O33=1),"",1)</f>
        <v/>
      </c>
      <c r="N33" s="10" t="str">
        <f>IF(IFERROR(FIND(")",F33),0)&gt;0,1,"")</f>
        <v/>
      </c>
      <c r="O33" s="10" t="str">
        <f>IF(A33="S",1,"")</f>
        <v/>
      </c>
      <c r="P33" s="10" t="str">
        <f>IF(OR(B33="",B33=" ",O33=1),"",1)</f>
        <v/>
      </c>
      <c r="Q33" s="10" t="str">
        <f>IF(IFERROR(FIND("Family",F33),0)&gt;0,1,"")</f>
        <v/>
      </c>
      <c r="R33" s="10" t="str">
        <f>IF(IFERROR(FIND("Second Marker",I33),0)&gt;0,1,"")</f>
        <v/>
      </c>
      <c r="S33" s="1"/>
      <c r="T33" s="1"/>
      <c r="U33" s="1"/>
      <c r="V33" s="1"/>
      <c r="W33" s="1"/>
      <c r="X33" s="1"/>
      <c r="Y33" s="1"/>
      <c r="Z33" s="1"/>
      <c r="AA33" s="9"/>
      <c r="AB33" s="1"/>
      <c r="AC33" s="1"/>
      <c r="AD33" s="1"/>
      <c r="AE33" s="9"/>
      <c r="AF33" s="9"/>
      <c r="AG33" s="9"/>
    </row>
    <row r="34" spans="1:39" s="18" customFormat="1" x14ac:dyDescent="0.25">
      <c r="A34" s="35">
        <v>2628</v>
      </c>
      <c r="B34" s="40"/>
      <c r="C34" s="35">
        <v>434414</v>
      </c>
      <c r="D34" s="33"/>
      <c r="E34" s="33"/>
      <c r="F34" s="36" t="s">
        <v>161</v>
      </c>
      <c r="G34" s="35">
        <v>1875</v>
      </c>
      <c r="H34" s="35">
        <v>1956</v>
      </c>
      <c r="I34" s="1" t="s">
        <v>162</v>
      </c>
      <c r="J34" s="10">
        <f>IF(OR(N34=1,O34=1,Q34=1,R34=1),"",1)</f>
        <v>1</v>
      </c>
      <c r="K34" s="10">
        <f>IF(OR(C34="",C34=" ",$N34=1,$O34=1),"",1)</f>
        <v>1</v>
      </c>
      <c r="L34" s="10" t="str">
        <f>IF(OR(D34="",D34=" ",$N34=1,$O34=1),"",1)</f>
        <v/>
      </c>
      <c r="M34" s="10" t="str">
        <f>IF(OR(E34="",E34=" ",$N34=1,$O34=1),"",1)</f>
        <v/>
      </c>
      <c r="N34" s="10" t="str">
        <f>IF(IFERROR(FIND(")",F34),0)&gt;0,1,"")</f>
        <v/>
      </c>
      <c r="O34" s="10" t="str">
        <f>IF(A34="S",1,"")</f>
        <v/>
      </c>
      <c r="P34" s="10" t="str">
        <f>IF(OR(B34="",B34=" ",O34=1),"",1)</f>
        <v/>
      </c>
      <c r="Q34" s="10" t="str">
        <f>IF(IFERROR(FIND("Family",F34),0)&gt;0,1,"")</f>
        <v/>
      </c>
      <c r="R34" s="10" t="str">
        <f>IF(IFERROR(FIND("Second Marker",I34),0)&gt;0,1,"")</f>
        <v/>
      </c>
      <c r="S34" s="1"/>
      <c r="T34" s="1"/>
      <c r="U34" s="1"/>
      <c r="V34" s="1"/>
      <c r="W34" s="1"/>
      <c r="X34" s="1"/>
      <c r="Y34" s="1"/>
      <c r="Z34" s="1"/>
      <c r="AA34" s="9"/>
      <c r="AB34" s="1"/>
      <c r="AC34" s="1"/>
      <c r="AD34" s="1"/>
      <c r="AE34" s="9"/>
      <c r="AF34" s="9"/>
      <c r="AG34" s="9"/>
    </row>
    <row r="35" spans="1:39" s="18" customFormat="1" x14ac:dyDescent="0.25">
      <c r="A35" s="35">
        <v>2435</v>
      </c>
      <c r="B35" s="40"/>
      <c r="C35" s="35">
        <v>434158</v>
      </c>
      <c r="D35" s="33">
        <v>207597</v>
      </c>
      <c r="E35" s="33"/>
      <c r="F35" s="36" t="s">
        <v>163</v>
      </c>
      <c r="G35" s="35"/>
      <c r="H35" s="35">
        <v>1921</v>
      </c>
      <c r="I35" s="1" t="s">
        <v>1</v>
      </c>
      <c r="J35" s="10">
        <f>IF(OR(N35=1,O35=1,Q35=1,R35=1),"",1)</f>
        <v>1</v>
      </c>
      <c r="K35" s="10">
        <f>IF(OR(C35="",C35=" ",$N35=1,$O35=1),"",1)</f>
        <v>1</v>
      </c>
      <c r="L35" s="10">
        <f>IF(OR(D35="",D35=" ",$N35=1,$O35=1),"",1)</f>
        <v>1</v>
      </c>
      <c r="M35" s="10" t="str">
        <f>IF(OR(E35="",E35=" ",$N35=1,$O35=1),"",1)</f>
        <v/>
      </c>
      <c r="N35" s="10" t="str">
        <f>IF(IFERROR(FIND(")",F35),0)&gt;0,1,"")</f>
        <v/>
      </c>
      <c r="O35" s="10" t="str">
        <f>IF(A35="S",1,"")</f>
        <v/>
      </c>
      <c r="P35" s="10" t="str">
        <f>IF(OR(B35="",B35=" ",O35=1),"",1)</f>
        <v/>
      </c>
      <c r="Q35" s="10" t="str">
        <f>IF(IFERROR(FIND("Family",F35),0)&gt;0,1,"")</f>
        <v/>
      </c>
      <c r="R35" s="10" t="str">
        <f>IF(IFERROR(FIND("Second Marker",I35),0)&gt;0,1,"")</f>
        <v/>
      </c>
      <c r="S35" s="1"/>
      <c r="T35" s="1"/>
      <c r="U35" s="1"/>
      <c r="V35" s="1"/>
      <c r="W35" s="1"/>
      <c r="X35" s="1"/>
      <c r="Y35" s="1"/>
      <c r="Z35" s="1"/>
      <c r="AA35" s="9"/>
      <c r="AB35" s="1"/>
      <c r="AC35" s="1"/>
      <c r="AD35" s="1"/>
      <c r="AE35" s="9"/>
      <c r="AF35" s="9"/>
      <c r="AG35" s="9"/>
    </row>
    <row r="36" spans="1:39" s="18" customFormat="1" x14ac:dyDescent="0.25">
      <c r="A36" s="33">
        <v>1052003</v>
      </c>
      <c r="B36" s="40"/>
      <c r="C36" s="33">
        <v>1052003</v>
      </c>
      <c r="D36" s="33"/>
      <c r="E36" s="33"/>
      <c r="F36" s="36" t="s">
        <v>164</v>
      </c>
      <c r="G36" s="43" t="s">
        <v>165</v>
      </c>
      <c r="H36" s="33" t="s">
        <v>166</v>
      </c>
      <c r="I36" s="1" t="s">
        <v>1</v>
      </c>
      <c r="J36" s="10">
        <f>IF(OR(N36=1,O36=1,Q36=1,R36=1),"",1)</f>
        <v>1</v>
      </c>
      <c r="K36" s="10">
        <f>IF(OR(C36="",C36=" ",$N36=1,$O36=1),"",1)</f>
        <v>1</v>
      </c>
      <c r="L36" s="10" t="str">
        <f>IF(OR(D36="",D36=" ",$N36=1,$O36=1),"",1)</f>
        <v/>
      </c>
      <c r="M36" s="10" t="str">
        <f>IF(OR(E36="",E36=" ",$N36=1,$O36=1),"",1)</f>
        <v/>
      </c>
      <c r="N36" s="10" t="str">
        <f>IF(IFERROR(FIND(")",F36),0)&gt;0,1,"")</f>
        <v/>
      </c>
      <c r="O36" s="10" t="str">
        <f>IF(A36="S",1,"")</f>
        <v/>
      </c>
      <c r="P36" s="10" t="str">
        <f>IF(OR(B36="",B36=" ",O36=1),"",1)</f>
        <v/>
      </c>
      <c r="Q36" s="10" t="str">
        <f>IF(IFERROR(FIND("Family",F36),0)&gt;0,1,"")</f>
        <v/>
      </c>
      <c r="R36" s="10" t="str">
        <f>IF(IFERROR(FIND("Second Marker",I36),0)&gt;0,1,"")</f>
        <v/>
      </c>
      <c r="S36" s="1"/>
      <c r="T36" s="1"/>
      <c r="U36" s="1"/>
      <c r="V36" s="1"/>
      <c r="W36" s="1"/>
      <c r="X36" s="1"/>
      <c r="Y36" s="1"/>
      <c r="Z36" s="1"/>
      <c r="AA36" s="9"/>
      <c r="AB36" s="1"/>
      <c r="AC36" s="1"/>
      <c r="AD36" s="1"/>
      <c r="AE36" s="9"/>
      <c r="AF36" s="9"/>
      <c r="AG36" s="9"/>
    </row>
    <row r="37" spans="1:39" s="18" customFormat="1" x14ac:dyDescent="0.25">
      <c r="A37" s="35">
        <v>2445</v>
      </c>
      <c r="B37" s="33" t="s">
        <v>21</v>
      </c>
      <c r="C37" s="35">
        <v>434170</v>
      </c>
      <c r="D37" s="33"/>
      <c r="E37" s="37">
        <v>397788</v>
      </c>
      <c r="F37" s="36" t="s">
        <v>167</v>
      </c>
      <c r="G37" s="38" t="s">
        <v>168</v>
      </c>
      <c r="H37" s="39" t="s">
        <v>169</v>
      </c>
      <c r="I37" s="1" t="s">
        <v>170</v>
      </c>
      <c r="J37" s="10" t="str">
        <f>IF(OR(N37=1,O37=1,Q37=1,R37=1),"",1)</f>
        <v/>
      </c>
      <c r="K37" s="10" t="str">
        <f>IF(OR(C37="",C37=" ",$N37=1,$O37=1),"",1)</f>
        <v/>
      </c>
      <c r="L37" s="10" t="str">
        <f>IF(OR(D37="",D37=" ",$N37=1,$O37=1),"",1)</f>
        <v/>
      </c>
      <c r="M37" s="10" t="str">
        <f>IF(OR(E37="",E37=" ",$N37=1,$O37=1),"",1)</f>
        <v/>
      </c>
      <c r="N37" s="10">
        <f>IF(IFERROR(FIND(")",F37),0)&gt;0,1,"")</f>
        <v>1</v>
      </c>
      <c r="O37" s="10" t="str">
        <f>IF(A37="S",1,"")</f>
        <v/>
      </c>
      <c r="P37" s="10">
        <f>IF(OR(B37="",B37=" ",O37=1),"",1)</f>
        <v>1</v>
      </c>
      <c r="Q37" s="10" t="str">
        <f>IF(IFERROR(FIND("Family",F37),0)&gt;0,1,"")</f>
        <v/>
      </c>
      <c r="R37" s="10" t="str">
        <f>IF(IFERROR(FIND("Second Marker",I37),0)&gt;0,1,"")</f>
        <v/>
      </c>
      <c r="S37" s="1"/>
      <c r="T37" s="1"/>
      <c r="U37" s="1"/>
      <c r="V37" s="1"/>
      <c r="W37" s="1"/>
      <c r="X37" s="1"/>
      <c r="Y37" s="1"/>
      <c r="Z37" s="1"/>
      <c r="AA37" s="9"/>
      <c r="AB37" s="1"/>
      <c r="AC37" s="1"/>
      <c r="AD37" s="1"/>
      <c r="AE37" s="9"/>
      <c r="AF37" s="9"/>
      <c r="AG37" s="9"/>
    </row>
    <row r="38" spans="1:39" s="18" customFormat="1" x14ac:dyDescent="0.25">
      <c r="A38" s="35"/>
      <c r="B38" s="40"/>
      <c r="C38" s="35"/>
      <c r="D38" s="33">
        <v>207664</v>
      </c>
      <c r="E38" s="37"/>
      <c r="F38" s="36" t="s">
        <v>171</v>
      </c>
      <c r="G38" s="35" t="s">
        <v>26</v>
      </c>
      <c r="H38" s="35" t="s">
        <v>172</v>
      </c>
      <c r="I38" s="1" t="s">
        <v>1</v>
      </c>
      <c r="J38" s="10">
        <f>IF(OR(N38=1,O38=1,Q38=1,R38=1),"",1)</f>
        <v>1</v>
      </c>
      <c r="K38" s="10" t="str">
        <f>IF(OR(C38="",C38=" ",$N38=1,$O38=1),"",1)</f>
        <v/>
      </c>
      <c r="L38" s="10">
        <f>IF(OR(D38="",D38=" ",$N38=1,$O38=1),"",1)</f>
        <v>1</v>
      </c>
      <c r="M38" s="10" t="str">
        <f>IF(OR(E38="",E38=" ",$N38=1,$O38=1),"",1)</f>
        <v/>
      </c>
      <c r="N38" s="10" t="str">
        <f>IF(IFERROR(FIND(")",F38),0)&gt;0,1,"")</f>
        <v/>
      </c>
      <c r="O38" s="10" t="str">
        <f>IF(A38="S",1,"")</f>
        <v/>
      </c>
      <c r="P38" s="10" t="str">
        <f>IF(OR(B38="",B38=" ",O38=1),"",1)</f>
        <v/>
      </c>
      <c r="Q38" s="10" t="str">
        <f>IF(IFERROR(FIND("Family",F38),0)&gt;0,1,"")</f>
        <v/>
      </c>
      <c r="R38" s="10" t="str">
        <f>IF(IFERROR(FIND("Second Marker",I38),0)&gt;0,1,"")</f>
        <v/>
      </c>
      <c r="S38" s="1"/>
      <c r="T38" s="1"/>
      <c r="U38" s="1"/>
      <c r="V38" s="1"/>
      <c r="W38" s="1"/>
      <c r="X38" s="1"/>
      <c r="Y38" s="1"/>
      <c r="Z38" s="1"/>
      <c r="AA38" s="9"/>
      <c r="AB38" s="1"/>
      <c r="AC38" s="1"/>
      <c r="AD38" s="1"/>
      <c r="AE38" s="9"/>
      <c r="AF38" s="9"/>
      <c r="AG38" s="9"/>
    </row>
    <row r="39" spans="1:39" s="18" customFormat="1" x14ac:dyDescent="0.25">
      <c r="A39" s="35">
        <v>2437</v>
      </c>
      <c r="B39" s="40"/>
      <c r="C39" s="35">
        <v>434161</v>
      </c>
      <c r="D39" s="33">
        <v>207662</v>
      </c>
      <c r="E39" s="37"/>
      <c r="F39" s="36" t="s">
        <v>173</v>
      </c>
      <c r="G39" s="35">
        <v>1873</v>
      </c>
      <c r="H39" s="35">
        <v>1901</v>
      </c>
      <c r="I39" s="1" t="s">
        <v>174</v>
      </c>
      <c r="J39" s="10">
        <f>IF(OR(N39=1,O39=1,Q39=1,R39=1),"",1)</f>
        <v>1</v>
      </c>
      <c r="K39" s="10">
        <f>IF(OR(C39="",C39=" ",$N39=1,$O39=1),"",1)</f>
        <v>1</v>
      </c>
      <c r="L39" s="10">
        <f>IF(OR(D39="",D39=" ",$N39=1,$O39=1),"",1)</f>
        <v>1</v>
      </c>
      <c r="M39" s="10" t="str">
        <f>IF(OR(E39="",E39=" ",$N39=1,$O39=1),"",1)</f>
        <v/>
      </c>
      <c r="N39" s="10" t="str">
        <f>IF(IFERROR(FIND(")",F39),0)&gt;0,1,"")</f>
        <v/>
      </c>
      <c r="O39" s="10" t="str">
        <f>IF(A39="S",1,"")</f>
        <v/>
      </c>
      <c r="P39" s="10" t="str">
        <f>IF(OR(B39="",B39=" ",O39=1),"",1)</f>
        <v/>
      </c>
      <c r="Q39" s="10" t="str">
        <f>IF(IFERROR(FIND("Family",F39),0)&gt;0,1,"")</f>
        <v/>
      </c>
      <c r="R39" s="10" t="str">
        <f>IF(IFERROR(FIND("Second Marker",I39),0)&gt;0,1,"")</f>
        <v/>
      </c>
      <c r="S39" s="1"/>
      <c r="T39" s="1"/>
      <c r="U39" s="1"/>
      <c r="V39" s="1"/>
      <c r="W39" s="1"/>
      <c r="X39" s="1"/>
      <c r="Y39" s="1"/>
      <c r="Z39" s="1"/>
      <c r="AA39" s="9"/>
      <c r="AB39" s="1"/>
      <c r="AC39" s="1"/>
      <c r="AD39" s="1"/>
      <c r="AE39" s="9"/>
      <c r="AF39" s="9"/>
      <c r="AG39" s="9"/>
    </row>
    <row r="40" spans="1:39" s="18" customFormat="1" x14ac:dyDescent="0.25">
      <c r="A40" s="35">
        <v>2438</v>
      </c>
      <c r="B40" s="40"/>
      <c r="C40" s="35">
        <v>434162</v>
      </c>
      <c r="D40" s="33">
        <v>207661</v>
      </c>
      <c r="E40" s="37"/>
      <c r="F40" s="36" t="s">
        <v>175</v>
      </c>
      <c r="G40" s="35">
        <v>1898</v>
      </c>
      <c r="H40" s="35">
        <v>1924</v>
      </c>
      <c r="I40" s="1" t="s">
        <v>174</v>
      </c>
      <c r="J40" s="10">
        <f>IF(OR(N40=1,O40=1,Q40=1,R40=1),"",1)</f>
        <v>1</v>
      </c>
      <c r="K40" s="10">
        <f>IF(OR(C40="",C40=" ",$N40=1,$O40=1),"",1)</f>
        <v>1</v>
      </c>
      <c r="L40" s="10">
        <f>IF(OR(D40="",D40=" ",$N40=1,$O40=1),"",1)</f>
        <v>1</v>
      </c>
      <c r="M40" s="10" t="str">
        <f>IF(OR(E40="",E40=" ",$N40=1,$O40=1),"",1)</f>
        <v/>
      </c>
      <c r="N40" s="10" t="str">
        <f>IF(IFERROR(FIND(")",F40),0)&gt;0,1,"")</f>
        <v/>
      </c>
      <c r="O40" s="10" t="str">
        <f>IF(A40="S",1,"")</f>
        <v/>
      </c>
      <c r="P40" s="10" t="str">
        <f>IF(OR(B40="",B40=" ",O40=1),"",1)</f>
        <v/>
      </c>
      <c r="Q40" s="10" t="str">
        <f>IF(IFERROR(FIND("Family",F40),0)&gt;0,1,"")</f>
        <v/>
      </c>
      <c r="R40" s="10" t="str">
        <f>IF(IFERROR(FIND("Second Marker",I40),0)&gt;0,1,"")</f>
        <v/>
      </c>
      <c r="S40" s="1"/>
      <c r="T40" s="1"/>
      <c r="U40" s="1"/>
      <c r="V40" s="1"/>
      <c r="W40" s="1"/>
      <c r="X40" s="1"/>
      <c r="Y40" s="1"/>
      <c r="Z40" s="1"/>
      <c r="AA40" s="9"/>
      <c r="AB40" s="1"/>
      <c r="AC40" s="1"/>
      <c r="AD40" s="1"/>
      <c r="AE40" s="9"/>
      <c r="AF40" s="9"/>
      <c r="AG40" s="9"/>
    </row>
    <row r="41" spans="1:39" s="18" customFormat="1" x14ac:dyDescent="0.25">
      <c r="A41" s="35">
        <v>2436</v>
      </c>
      <c r="B41" s="40"/>
      <c r="C41" s="35">
        <v>434159</v>
      </c>
      <c r="D41" s="33"/>
      <c r="E41" s="37"/>
      <c r="F41" s="36" t="s">
        <v>176</v>
      </c>
      <c r="G41" s="35">
        <v>1885</v>
      </c>
      <c r="H41" s="35">
        <v>1963</v>
      </c>
      <c r="I41" s="1" t="s">
        <v>177</v>
      </c>
      <c r="J41" s="10">
        <f>IF(OR(N41=1,O41=1,Q41=1,R41=1),"",1)</f>
        <v>1</v>
      </c>
      <c r="K41" s="10">
        <f>IF(OR(C41="",C41=" ",$N41=1,$O41=1),"",1)</f>
        <v>1</v>
      </c>
      <c r="L41" s="10" t="str">
        <f>IF(OR(D41="",D41=" ",$N41=1,$O41=1),"",1)</f>
        <v/>
      </c>
      <c r="M41" s="10" t="str">
        <f>IF(OR(E41="",E41=" ",$N41=1,$O41=1),"",1)</f>
        <v/>
      </c>
      <c r="N41" s="10" t="str">
        <f>IF(IFERROR(FIND(")",F41),0)&gt;0,1,"")</f>
        <v/>
      </c>
      <c r="O41" s="10" t="str">
        <f>IF(A41="S",1,"")</f>
        <v/>
      </c>
      <c r="P41" s="10" t="str">
        <f>IF(OR(B41="",B41=" ",O41=1),"",1)</f>
        <v/>
      </c>
      <c r="Q41" s="10" t="str">
        <f>IF(IFERROR(FIND("Family",F41),0)&gt;0,1,"")</f>
        <v/>
      </c>
      <c r="R41" s="10" t="str">
        <f>IF(IFERROR(FIND("Second Marker",I41),0)&gt;0,1,"")</f>
        <v/>
      </c>
      <c r="S41" s="1"/>
      <c r="T41" s="1"/>
      <c r="U41" s="1"/>
      <c r="V41" s="1"/>
      <c r="W41" s="1"/>
      <c r="X41" s="1"/>
      <c r="Y41" s="1"/>
      <c r="Z41" s="9"/>
      <c r="AA41" s="9"/>
      <c r="AB41" s="11"/>
      <c r="AC41" s="11"/>
    </row>
    <row r="42" spans="1:39" s="18" customFormat="1" x14ac:dyDescent="0.25">
      <c r="A42" s="35">
        <v>2436</v>
      </c>
      <c r="B42" s="40"/>
      <c r="C42" s="35">
        <v>434160</v>
      </c>
      <c r="D42" s="33"/>
      <c r="E42" s="37"/>
      <c r="F42" s="36" t="s">
        <v>178</v>
      </c>
      <c r="G42" s="35">
        <v>1878</v>
      </c>
      <c r="H42" s="35">
        <v>1962</v>
      </c>
      <c r="I42" s="1" t="s">
        <v>179</v>
      </c>
      <c r="J42" s="10">
        <f>IF(OR(N42=1,O42=1,Q42=1,R42=1),"",1)</f>
        <v>1</v>
      </c>
      <c r="K42" s="10">
        <f>IF(OR(C42="",C42=" ",$N42=1,$O42=1),"",1)</f>
        <v>1</v>
      </c>
      <c r="L42" s="10" t="str">
        <f>IF(OR(D42="",D42=" ",$N42=1,$O42=1),"",1)</f>
        <v/>
      </c>
      <c r="M42" s="10" t="str">
        <f>IF(OR(E42="",E42=" ",$N42=1,$O42=1),"",1)</f>
        <v/>
      </c>
      <c r="N42" s="10" t="str">
        <f>IF(IFERROR(FIND(")",F42),0)&gt;0,1,"")</f>
        <v/>
      </c>
      <c r="O42" s="10" t="str">
        <f>IF(A42="S",1,"")</f>
        <v/>
      </c>
      <c r="P42" s="10" t="str">
        <f>IF(OR(B42="",B42=" ",O42=1),"",1)</f>
        <v/>
      </c>
      <c r="Q42" s="10" t="str">
        <f>IF(IFERROR(FIND("Family",F42),0)&gt;0,1,"")</f>
        <v/>
      </c>
      <c r="R42" s="10" t="str">
        <f>IF(IFERROR(FIND("Second Marker",I42),0)&gt;0,1,"")</f>
        <v/>
      </c>
      <c r="S42" s="1"/>
      <c r="T42" s="1"/>
      <c r="U42" s="1"/>
      <c r="V42" s="1"/>
      <c r="W42" s="1"/>
      <c r="X42" s="1"/>
      <c r="Y42" s="1"/>
      <c r="Z42" s="1"/>
      <c r="AA42" s="9"/>
      <c r="AB42" s="1"/>
      <c r="AC42" s="1"/>
      <c r="AD42" s="1"/>
      <c r="AE42" s="9"/>
      <c r="AF42" s="9"/>
      <c r="AG42" s="9"/>
    </row>
    <row r="43" spans="1:39" s="18" customFormat="1" x14ac:dyDescent="0.25">
      <c r="A43" s="35">
        <v>2633</v>
      </c>
      <c r="B43" s="40"/>
      <c r="C43" s="35">
        <v>434419</v>
      </c>
      <c r="D43" s="33">
        <v>207663</v>
      </c>
      <c r="E43" s="37"/>
      <c r="F43" s="36" t="s">
        <v>180</v>
      </c>
      <c r="G43" s="35" t="s">
        <v>181</v>
      </c>
      <c r="H43" s="35" t="s">
        <v>182</v>
      </c>
      <c r="I43" s="1" t="s">
        <v>174</v>
      </c>
      <c r="J43" s="10">
        <f>IF(OR(N43=1,O43=1,Q43=1,R43=1),"",1)</f>
        <v>1</v>
      </c>
      <c r="K43" s="10">
        <f>IF(OR(C43="",C43=" ",$N43=1,$O43=1),"",1)</f>
        <v>1</v>
      </c>
      <c r="L43" s="10">
        <f>IF(OR(D43="",D43=" ",$N43=1,$O43=1),"",1)</f>
        <v>1</v>
      </c>
      <c r="M43" s="10" t="str">
        <f>IF(OR(E43="",E43=" ",$N43=1,$O43=1),"",1)</f>
        <v/>
      </c>
      <c r="N43" s="10" t="str">
        <f>IF(IFERROR(FIND(")",F43),0)&gt;0,1,"")</f>
        <v/>
      </c>
      <c r="O43" s="10" t="str">
        <f>IF(A43="S",1,"")</f>
        <v/>
      </c>
      <c r="P43" s="10" t="str">
        <f>IF(OR(B43="",B43=" ",O43=1),"",1)</f>
        <v/>
      </c>
      <c r="Q43" s="10" t="str">
        <f>IF(IFERROR(FIND("Family",F43),0)&gt;0,1,"")</f>
        <v/>
      </c>
      <c r="R43" s="10" t="str">
        <f>IF(IFERROR(FIND("Second Marker",I43),0)&gt;0,1,"")</f>
        <v/>
      </c>
      <c r="S43" s="1"/>
      <c r="T43" s="1"/>
      <c r="U43" s="1"/>
      <c r="V43" s="1"/>
      <c r="W43" s="1"/>
      <c r="X43" s="1"/>
      <c r="Y43" s="1"/>
      <c r="Z43" s="1"/>
      <c r="AA43" s="9"/>
      <c r="AB43" s="1"/>
      <c r="AC43" s="1"/>
      <c r="AD43" s="1"/>
      <c r="AE43" s="9"/>
      <c r="AF43" s="9"/>
      <c r="AG43" s="9"/>
    </row>
    <row r="44" spans="1:39" s="18" customFormat="1" x14ac:dyDescent="0.25">
      <c r="A44" s="35"/>
      <c r="B44" s="40"/>
      <c r="C44" s="35"/>
      <c r="D44" s="33">
        <v>207747</v>
      </c>
      <c r="E44" s="37"/>
      <c r="F44" s="36" t="s">
        <v>183</v>
      </c>
      <c r="G44" s="35" t="s">
        <v>39</v>
      </c>
      <c r="H44" s="35" t="s">
        <v>184</v>
      </c>
      <c r="I44" s="1" t="s">
        <v>1</v>
      </c>
      <c r="J44" s="10">
        <f>IF(OR(N44=1,O44=1,Q44=1,R44=1),"",1)</f>
        <v>1</v>
      </c>
      <c r="K44" s="10" t="str">
        <f>IF(OR(C44="",C44=" ",$N44=1,$O44=1),"",1)</f>
        <v/>
      </c>
      <c r="L44" s="10">
        <f>IF(OR(D44="",D44=" ",$N44=1,$O44=1),"",1)</f>
        <v>1</v>
      </c>
      <c r="M44" s="10" t="str">
        <f>IF(OR(E44="",E44=" ",$N44=1,$O44=1),"",1)</f>
        <v/>
      </c>
      <c r="N44" s="10" t="str">
        <f>IF(IFERROR(FIND(")",F44),0)&gt;0,1,"")</f>
        <v/>
      </c>
      <c r="O44" s="10" t="str">
        <f>IF(A44="S",1,"")</f>
        <v/>
      </c>
      <c r="P44" s="10" t="str">
        <f>IF(OR(B44="",B44=" ",O44=1),"",1)</f>
        <v/>
      </c>
      <c r="Q44" s="10" t="str">
        <f>IF(IFERROR(FIND("Family",F44),0)&gt;0,1,"")</f>
        <v/>
      </c>
      <c r="R44" s="10" t="str">
        <f>IF(IFERROR(FIND("Second Marker",I44),0)&gt;0,1,"")</f>
        <v/>
      </c>
      <c r="S44" s="1"/>
      <c r="T44" s="1"/>
      <c r="U44" s="1"/>
      <c r="V44" s="1"/>
      <c r="W44" s="1"/>
      <c r="X44" s="1"/>
      <c r="Y44" s="1"/>
      <c r="Z44" s="1"/>
      <c r="AA44" s="9"/>
      <c r="AB44" s="1"/>
      <c r="AC44" s="1"/>
      <c r="AD44" s="1"/>
      <c r="AE44" s="9"/>
      <c r="AF44" s="9"/>
      <c r="AG44" s="9"/>
    </row>
    <row r="45" spans="1:39" s="18" customFormat="1" x14ac:dyDescent="0.25">
      <c r="A45" s="33">
        <v>1051923</v>
      </c>
      <c r="B45" s="40"/>
      <c r="C45" s="33">
        <v>1051923</v>
      </c>
      <c r="D45" s="33"/>
      <c r="E45" s="37"/>
      <c r="F45" s="36" t="s">
        <v>185</v>
      </c>
      <c r="G45" s="33">
        <v>1889</v>
      </c>
      <c r="H45" s="33">
        <v>1966</v>
      </c>
      <c r="I45" s="1" t="s">
        <v>1</v>
      </c>
      <c r="J45" s="10">
        <f>IF(OR(N45=1,O45=1,Q45=1,R45=1),"",1)</f>
        <v>1</v>
      </c>
      <c r="K45" s="10">
        <f>IF(OR(C45="",C45=" ",$N45=1,$O45=1),"",1)</f>
        <v>1</v>
      </c>
      <c r="L45" s="10" t="str">
        <f>IF(OR(D45="",D45=" ",$N45=1,$O45=1),"",1)</f>
        <v/>
      </c>
      <c r="M45" s="10" t="str">
        <f>IF(OR(E45="",E45=" ",$N45=1,$O45=1),"",1)</f>
        <v/>
      </c>
      <c r="N45" s="10" t="str">
        <f>IF(IFERROR(FIND(")",F45),0)&gt;0,1,"")</f>
        <v/>
      </c>
      <c r="O45" s="10" t="str">
        <f>IF(A45="S",1,"")</f>
        <v/>
      </c>
      <c r="P45" s="10" t="str">
        <f>IF(OR(B45="",B45=" ",O45=1),"",1)</f>
        <v/>
      </c>
      <c r="Q45" s="10" t="str">
        <f>IF(IFERROR(FIND("Family",F45),0)&gt;0,1,"")</f>
        <v/>
      </c>
      <c r="R45" s="10" t="str">
        <f>IF(IFERROR(FIND("Second Marker",I45),0)&gt;0,1,"")</f>
        <v/>
      </c>
      <c r="S45" s="1"/>
      <c r="T45" s="1"/>
      <c r="U45" s="1"/>
      <c r="V45" s="1"/>
      <c r="W45" s="1"/>
      <c r="X45" s="1"/>
      <c r="Y45" s="1"/>
      <c r="Z45" s="1"/>
      <c r="AA45" s="9"/>
      <c r="AB45" s="1"/>
      <c r="AC45" s="1"/>
      <c r="AD45" s="1"/>
      <c r="AE45" s="9"/>
      <c r="AF45" s="9"/>
      <c r="AG45" s="9"/>
    </row>
    <row r="46" spans="1:39" s="2" customFormat="1" x14ac:dyDescent="0.25">
      <c r="A46" s="33">
        <v>1051924</v>
      </c>
      <c r="B46" s="40"/>
      <c r="C46" s="33">
        <v>1051925</v>
      </c>
      <c r="D46" s="33"/>
      <c r="E46" s="37"/>
      <c r="F46" s="36" t="s">
        <v>186</v>
      </c>
      <c r="G46" s="33">
        <v>1884</v>
      </c>
      <c r="H46" s="33">
        <v>1954</v>
      </c>
      <c r="I46" s="1" t="s">
        <v>1</v>
      </c>
      <c r="J46" s="10" t="str">
        <f>IF(OR(N46=1,O46=1,Q46=1,R46=1),"",1)</f>
        <v/>
      </c>
      <c r="K46" s="10" t="str">
        <f>IF(OR(C46="",C46=" ",$N46=1,$O46=1),"",1)</f>
        <v/>
      </c>
      <c r="L46" s="10" t="str">
        <f>IF(OR(D46="",D46=" ",$N46=1,$O46=1),"",1)</f>
        <v/>
      </c>
      <c r="M46" s="10" t="str">
        <f>IF(OR(E46="",E46=" ",$N46=1,$O46=1),"",1)</f>
        <v/>
      </c>
      <c r="N46" s="10">
        <f>IF(IFERROR(FIND(")",F46),0)&gt;0,1,"")</f>
        <v>1</v>
      </c>
      <c r="O46" s="10" t="str">
        <f>IF(A46="S",1,"")</f>
        <v/>
      </c>
      <c r="P46" s="10" t="str">
        <f>IF(OR(B46="",B46=" ",O46=1),"",1)</f>
        <v/>
      </c>
      <c r="Q46" s="10" t="str">
        <f>IF(IFERROR(FIND("Family",F46),0)&gt;0,1,"")</f>
        <v/>
      </c>
      <c r="R46" s="10" t="str">
        <f>IF(IFERROR(FIND("Second Marker",I46),0)&gt;0,1,"")</f>
        <v/>
      </c>
      <c r="S46" s="1"/>
      <c r="T46" s="1"/>
      <c r="U46" s="1"/>
      <c r="V46" s="1"/>
      <c r="W46" s="1"/>
      <c r="X46" s="1"/>
      <c r="Y46" s="1"/>
      <c r="Z46" s="1"/>
      <c r="AA46" s="9"/>
      <c r="AB46" s="1"/>
      <c r="AC46" s="1"/>
      <c r="AD46" s="1"/>
      <c r="AE46" s="9"/>
      <c r="AF46" s="9"/>
      <c r="AG46" s="9"/>
      <c r="AH46" s="18"/>
      <c r="AI46" s="18"/>
      <c r="AJ46" s="18"/>
      <c r="AK46" s="18"/>
      <c r="AL46" s="18"/>
      <c r="AM46" s="18"/>
    </row>
    <row r="47" spans="1:39" s="18" customFormat="1" x14ac:dyDescent="0.25">
      <c r="A47" s="33">
        <v>1051791</v>
      </c>
      <c r="B47" s="40"/>
      <c r="C47" s="33">
        <v>1051791</v>
      </c>
      <c r="D47" s="33"/>
      <c r="E47" s="37"/>
      <c r="F47" s="36" t="s">
        <v>187</v>
      </c>
      <c r="G47" s="33">
        <v>1879</v>
      </c>
      <c r="H47" s="33">
        <v>1939</v>
      </c>
      <c r="I47" s="1" t="s">
        <v>1</v>
      </c>
      <c r="J47" s="10">
        <f>IF(OR(N47=1,O47=1,Q47=1,R47=1),"",1)</f>
        <v>1</v>
      </c>
      <c r="K47" s="10">
        <f>IF(OR(C47="",C47=" ",$N47=1,$O47=1),"",1)</f>
        <v>1</v>
      </c>
      <c r="L47" s="10" t="str">
        <f>IF(OR(D47="",D47=" ",$N47=1,$O47=1),"",1)</f>
        <v/>
      </c>
      <c r="M47" s="10" t="str">
        <f>IF(OR(E47="",E47=" ",$N47=1,$O47=1),"",1)</f>
        <v/>
      </c>
      <c r="N47" s="10" t="str">
        <f>IF(IFERROR(FIND(")",F47),0)&gt;0,1,"")</f>
        <v/>
      </c>
      <c r="O47" s="10" t="str">
        <f>IF(A47="S",1,"")</f>
        <v/>
      </c>
      <c r="P47" s="10" t="str">
        <f>IF(OR(B47="",B47=" ",O47=1),"",1)</f>
        <v/>
      </c>
      <c r="Q47" s="10" t="str">
        <f>IF(IFERROR(FIND("Family",F47),0)&gt;0,1,"")</f>
        <v/>
      </c>
      <c r="R47" s="10" t="str">
        <f>IF(IFERROR(FIND("Second Marker",I47),0)&gt;0,1,"")</f>
        <v/>
      </c>
      <c r="S47" s="1"/>
      <c r="T47" s="1"/>
      <c r="U47" s="1"/>
      <c r="V47" s="1"/>
      <c r="W47" s="1"/>
      <c r="X47" s="1"/>
      <c r="Y47" s="1"/>
      <c r="Z47" s="9"/>
      <c r="AA47" s="9"/>
      <c r="AB47" s="11"/>
      <c r="AC47" s="11"/>
    </row>
    <row r="48" spans="1:39" s="18" customFormat="1" x14ac:dyDescent="0.25">
      <c r="A48" s="33">
        <v>1051943</v>
      </c>
      <c r="B48" s="40"/>
      <c r="C48" s="33">
        <v>1051943</v>
      </c>
      <c r="D48" s="33"/>
      <c r="E48" s="37"/>
      <c r="F48" s="36" t="s">
        <v>188</v>
      </c>
      <c r="G48" s="33">
        <v>1855</v>
      </c>
      <c r="H48" s="33">
        <v>1920</v>
      </c>
      <c r="I48" s="1" t="s">
        <v>1</v>
      </c>
      <c r="J48" s="10">
        <f>IF(OR(N48=1,O48=1,Q48=1,R48=1),"",1)</f>
        <v>1</v>
      </c>
      <c r="K48" s="10">
        <f>IF(OR(C48="",C48=" ",$N48=1,$O48=1),"",1)</f>
        <v>1</v>
      </c>
      <c r="L48" s="10" t="str">
        <f>IF(OR(D48="",D48=" ",$N48=1,$O48=1),"",1)</f>
        <v/>
      </c>
      <c r="M48" s="10" t="str">
        <f>IF(OR(E48="",E48=" ",$N48=1,$O48=1),"",1)</f>
        <v/>
      </c>
      <c r="N48" s="10" t="str">
        <f>IF(IFERROR(FIND(")",F48),0)&gt;0,1,"")</f>
        <v/>
      </c>
      <c r="O48" s="10" t="str">
        <f>IF(A48="S",1,"")</f>
        <v/>
      </c>
      <c r="P48" s="10" t="str">
        <f>IF(OR(B48="",B48=" ",O48=1),"",1)</f>
        <v/>
      </c>
      <c r="Q48" s="10" t="str">
        <f>IF(IFERROR(FIND("Family",F48),0)&gt;0,1,"")</f>
        <v/>
      </c>
      <c r="R48" s="10" t="str">
        <f>IF(IFERROR(FIND("Second Marker",I48),0)&gt;0,1,"")</f>
        <v/>
      </c>
      <c r="S48" s="1"/>
      <c r="T48" s="1"/>
      <c r="U48" s="1"/>
      <c r="V48" s="1"/>
      <c r="W48" s="1"/>
      <c r="X48" s="1"/>
      <c r="Y48" s="1"/>
      <c r="Z48" s="9"/>
      <c r="AA48" s="9"/>
      <c r="AB48" s="11"/>
      <c r="AC48" s="11"/>
    </row>
    <row r="49" spans="1:39" s="18" customFormat="1" x14ac:dyDescent="0.25">
      <c r="A49" s="35">
        <v>2573</v>
      </c>
      <c r="B49" s="40"/>
      <c r="C49" s="35">
        <v>434332</v>
      </c>
      <c r="D49" s="33">
        <v>207753</v>
      </c>
      <c r="E49" s="37"/>
      <c r="F49" s="36" t="s">
        <v>189</v>
      </c>
      <c r="G49" s="35">
        <v>1885</v>
      </c>
      <c r="H49" s="35">
        <v>1909</v>
      </c>
      <c r="I49" s="1" t="s">
        <v>1</v>
      </c>
      <c r="J49" s="10">
        <f>IF(OR(N49=1,O49=1,Q49=1,R49=1),"",1)</f>
        <v>1</v>
      </c>
      <c r="K49" s="10">
        <f>IF(OR(C49="",C49=" ",$N49=1,$O49=1),"",1)</f>
        <v>1</v>
      </c>
      <c r="L49" s="10">
        <f>IF(OR(D49="",D49=" ",$N49=1,$O49=1),"",1)</f>
        <v>1</v>
      </c>
      <c r="M49" s="10" t="str">
        <f>IF(OR(E49="",E49=" ",$N49=1,$O49=1),"",1)</f>
        <v/>
      </c>
      <c r="N49" s="10" t="str">
        <f>IF(IFERROR(FIND(")",F49),0)&gt;0,1,"")</f>
        <v/>
      </c>
      <c r="O49" s="10" t="str">
        <f>IF(A49="S",1,"")</f>
        <v/>
      </c>
      <c r="P49" s="10" t="str">
        <f>IF(OR(B49="",B49=" ",O49=1),"",1)</f>
        <v/>
      </c>
      <c r="Q49" s="10" t="str">
        <f>IF(IFERROR(FIND("Family",F49),0)&gt;0,1,"")</f>
        <v/>
      </c>
      <c r="R49" s="10" t="str">
        <f>IF(IFERROR(FIND("Second Marker",I49),0)&gt;0,1,"")</f>
        <v/>
      </c>
      <c r="S49" s="1"/>
      <c r="T49" s="1"/>
      <c r="U49" s="1"/>
      <c r="V49" s="1"/>
      <c r="W49" s="1"/>
      <c r="X49" s="1"/>
      <c r="Y49" s="1"/>
      <c r="Z49" s="1"/>
      <c r="AA49" s="9"/>
      <c r="AB49" s="1"/>
      <c r="AC49" s="1"/>
      <c r="AD49" s="1"/>
      <c r="AE49" s="9"/>
      <c r="AF49" s="9"/>
      <c r="AG49" s="9"/>
    </row>
    <row r="50" spans="1:39" s="18" customFormat="1" x14ac:dyDescent="0.25">
      <c r="A50" s="25">
        <v>1051942</v>
      </c>
      <c r="B50" s="10"/>
      <c r="C50" s="25">
        <v>1051942</v>
      </c>
      <c r="D50" s="25">
        <v>207757</v>
      </c>
      <c r="E50" s="44"/>
      <c r="F50" s="36" t="s">
        <v>190</v>
      </c>
      <c r="G50" s="25">
        <v>1854</v>
      </c>
      <c r="H50" s="25">
        <v>1906</v>
      </c>
      <c r="I50" s="1" t="s">
        <v>1</v>
      </c>
      <c r="J50" s="10">
        <f>IF(OR(N50=1,O50=1,Q50=1,R50=1),"",1)</f>
        <v>1</v>
      </c>
      <c r="K50" s="10">
        <f>IF(OR(C50="",C50=" ",$N50=1,$O50=1),"",1)</f>
        <v>1</v>
      </c>
      <c r="L50" s="10">
        <f>IF(OR(D50="",D50=" ",$N50=1,$O50=1),"",1)</f>
        <v>1</v>
      </c>
      <c r="M50" s="10" t="str">
        <f>IF(OR(E50="",E50=" ",$N50=1,$O50=1),"",1)</f>
        <v/>
      </c>
      <c r="N50" s="10" t="str">
        <f>IF(IFERROR(FIND(")",F50),0)&gt;0,1,"")</f>
        <v/>
      </c>
      <c r="O50" s="10" t="str">
        <f>IF(A50="S",1,"")</f>
        <v/>
      </c>
      <c r="P50" s="10" t="str">
        <f>IF(OR(B50="",B50=" ",O50=1),"",1)</f>
        <v/>
      </c>
      <c r="Q50" s="10" t="str">
        <f>IF(IFERROR(FIND("Family",F50),0)&gt;0,1,"")</f>
        <v/>
      </c>
      <c r="R50" s="10" t="str">
        <f>IF(IFERROR(FIND("Second Marker",I50),0)&gt;0,1,"")</f>
        <v/>
      </c>
      <c r="S50" s="1"/>
      <c r="T50" s="1"/>
      <c r="U50" s="1"/>
      <c r="V50" s="1"/>
      <c r="W50" s="1"/>
      <c r="X50" s="1"/>
      <c r="Y50" s="1"/>
      <c r="Z50" s="1"/>
      <c r="AA50" s="9"/>
      <c r="AB50" s="1"/>
      <c r="AC50" s="1"/>
      <c r="AD50" s="1"/>
      <c r="AE50" s="9"/>
      <c r="AF50" s="9"/>
      <c r="AG50" s="9"/>
    </row>
    <row r="51" spans="1:39" s="18" customFormat="1" x14ac:dyDescent="0.25">
      <c r="A51" s="33">
        <v>1051924</v>
      </c>
      <c r="B51" s="40"/>
      <c r="C51" s="33">
        <v>1051924</v>
      </c>
      <c r="D51" s="33"/>
      <c r="E51" s="37"/>
      <c r="F51" s="36" t="s">
        <v>191</v>
      </c>
      <c r="G51" s="33">
        <v>1884</v>
      </c>
      <c r="H51" s="33">
        <v>1954</v>
      </c>
      <c r="I51" s="1" t="s">
        <v>1</v>
      </c>
      <c r="J51" s="10">
        <f>IF(OR(N51=1,O51=1,Q51=1,R51=1),"",1)</f>
        <v>1</v>
      </c>
      <c r="K51" s="10">
        <f>IF(OR(C51="",C51=" ",$N51=1,$O51=1),"",1)</f>
        <v>1</v>
      </c>
      <c r="L51" s="10" t="str">
        <f>IF(OR(D51="",D51=" ",$N51=1,$O51=1),"",1)</f>
        <v/>
      </c>
      <c r="M51" s="10" t="str">
        <f>IF(OR(E51="",E51=" ",$N51=1,$O51=1),"",1)</f>
        <v/>
      </c>
      <c r="N51" s="10" t="str">
        <f>IF(IFERROR(FIND(")",F51),0)&gt;0,1,"")</f>
        <v/>
      </c>
      <c r="O51" s="10" t="str">
        <f>IF(A51="S",1,"")</f>
        <v/>
      </c>
      <c r="P51" s="10" t="str">
        <f>IF(OR(B51="",B51=" ",O51=1),"",1)</f>
        <v/>
      </c>
      <c r="Q51" s="10" t="str">
        <f>IF(IFERROR(FIND("Family",F51),0)&gt;0,1,"")</f>
        <v/>
      </c>
      <c r="R51" s="10" t="str">
        <f>IF(IFERROR(FIND("Second Marker",I51),0)&gt;0,1,"")</f>
        <v/>
      </c>
      <c r="S51" s="1"/>
      <c r="T51" s="1"/>
      <c r="U51" s="1"/>
      <c r="V51" s="1"/>
      <c r="W51" s="1"/>
      <c r="X51" s="1"/>
      <c r="Y51" s="1"/>
      <c r="Z51" s="1"/>
      <c r="AA51" s="9"/>
      <c r="AB51" s="1"/>
      <c r="AC51" s="1"/>
      <c r="AD51" s="1"/>
      <c r="AE51" s="9"/>
      <c r="AF51" s="9"/>
      <c r="AG51" s="9"/>
    </row>
    <row r="52" spans="1:39" s="18" customFormat="1" x14ac:dyDescent="0.25">
      <c r="A52" s="33">
        <v>1051941</v>
      </c>
      <c r="B52" s="40"/>
      <c r="C52" s="33">
        <v>1051941</v>
      </c>
      <c r="D52" s="33"/>
      <c r="E52" s="37"/>
      <c r="F52" s="36" t="s">
        <v>192</v>
      </c>
      <c r="G52" s="33">
        <v>1882</v>
      </c>
      <c r="H52" s="33">
        <v>1950</v>
      </c>
      <c r="I52" s="1" t="s">
        <v>1</v>
      </c>
      <c r="J52" s="10">
        <f>IF(OR(N52=1,O52=1,Q52=1,R52=1),"",1)</f>
        <v>1</v>
      </c>
      <c r="K52" s="10">
        <f>IF(OR(C52="",C52=" ",$N52=1,$O52=1),"",1)</f>
        <v>1</v>
      </c>
      <c r="L52" s="10" t="str">
        <f>IF(OR(D52="",D52=" ",$N52=1,$O52=1),"",1)</f>
        <v/>
      </c>
      <c r="M52" s="10" t="str">
        <f>IF(OR(E52="",E52=" ",$N52=1,$O52=1),"",1)</f>
        <v/>
      </c>
      <c r="N52" s="10" t="str">
        <f>IF(IFERROR(FIND(")",F52),0)&gt;0,1,"")</f>
        <v/>
      </c>
      <c r="O52" s="10" t="str">
        <f>IF(A52="S",1,"")</f>
        <v/>
      </c>
      <c r="P52" s="10" t="str">
        <f>IF(OR(B52="",B52=" ",O52=1),"",1)</f>
        <v/>
      </c>
      <c r="Q52" s="10" t="str">
        <f>IF(IFERROR(FIND("Family",F52),0)&gt;0,1,"")</f>
        <v/>
      </c>
      <c r="R52" s="10" t="str">
        <f>IF(IFERROR(FIND("Second Marker",I52),0)&gt;0,1,"")</f>
        <v/>
      </c>
      <c r="S52" s="1"/>
      <c r="T52" s="1"/>
      <c r="U52" s="1"/>
      <c r="V52" s="1"/>
      <c r="W52" s="1"/>
      <c r="X52" s="1"/>
      <c r="Y52" s="1"/>
      <c r="Z52" s="1"/>
      <c r="AA52" s="9"/>
      <c r="AB52" s="1"/>
      <c r="AC52" s="1"/>
      <c r="AD52" s="1"/>
      <c r="AE52" s="9"/>
      <c r="AF52" s="9"/>
      <c r="AG52" s="9"/>
    </row>
    <row r="53" spans="1:39" s="18" customFormat="1" x14ac:dyDescent="0.25">
      <c r="A53" s="33">
        <v>1051921</v>
      </c>
      <c r="B53" s="40"/>
      <c r="C53" s="33">
        <v>1051922</v>
      </c>
      <c r="D53" s="33"/>
      <c r="E53" s="37"/>
      <c r="F53" s="36" t="s">
        <v>193</v>
      </c>
      <c r="G53" s="33">
        <v>1911</v>
      </c>
      <c r="H53" s="33">
        <v>1986</v>
      </c>
      <c r="I53" s="1" t="s">
        <v>194</v>
      </c>
      <c r="J53" s="10">
        <f>IF(OR(N53=1,O53=1,Q53=1,R53=1),"",1)</f>
        <v>1</v>
      </c>
      <c r="K53" s="10">
        <f>IF(OR(C53="",C53=" ",$N53=1,$O53=1),"",1)</f>
        <v>1</v>
      </c>
      <c r="L53" s="10" t="str">
        <f>IF(OR(D53="",D53=" ",$N53=1,$O53=1),"",1)</f>
        <v/>
      </c>
      <c r="M53" s="10" t="str">
        <f>IF(OR(E53="",E53=" ",$N53=1,$O53=1),"",1)</f>
        <v/>
      </c>
      <c r="N53" s="10" t="str">
        <f>IF(IFERROR(FIND(")",F53),0)&gt;0,1,"")</f>
        <v/>
      </c>
      <c r="O53" s="10" t="str">
        <f>IF(A53="S",1,"")</f>
        <v/>
      </c>
      <c r="P53" s="10" t="str">
        <f>IF(OR(B53="",B53=" ",O53=1),"",1)</f>
        <v/>
      </c>
      <c r="Q53" s="10" t="str">
        <f>IF(IFERROR(FIND("Family",F53),0)&gt;0,1,"")</f>
        <v/>
      </c>
      <c r="R53" s="10" t="str">
        <f>IF(IFERROR(FIND("Second Marker",I53),0)&gt;0,1,"")</f>
        <v/>
      </c>
      <c r="S53" s="1"/>
      <c r="T53" s="1"/>
      <c r="U53" s="1"/>
      <c r="V53" s="1"/>
      <c r="W53" s="1"/>
      <c r="X53" s="1"/>
      <c r="Y53" s="1"/>
      <c r="Z53" s="9"/>
      <c r="AA53" s="9"/>
      <c r="AB53" s="11"/>
      <c r="AC53" s="11"/>
    </row>
    <row r="54" spans="1:39" s="18" customFormat="1" x14ac:dyDescent="0.25">
      <c r="A54" s="33">
        <v>1051938</v>
      </c>
      <c r="B54" s="40"/>
      <c r="C54" s="33">
        <v>1051938</v>
      </c>
      <c r="D54" s="33"/>
      <c r="E54" s="37"/>
      <c r="F54" s="36" t="s">
        <v>195</v>
      </c>
      <c r="G54" s="33">
        <v>1877</v>
      </c>
      <c r="H54" s="33">
        <v>1885</v>
      </c>
      <c r="I54" s="1" t="s">
        <v>1</v>
      </c>
      <c r="J54" s="10">
        <f>IF(OR(N54=1,O54=1,Q54=1,R54=1),"",1)</f>
        <v>1</v>
      </c>
      <c r="K54" s="10">
        <f>IF(OR(C54="",C54=" ",$N54=1,$O54=1),"",1)</f>
        <v>1</v>
      </c>
      <c r="L54" s="10" t="str">
        <f>IF(OR(D54="",D54=" ",$N54=1,$O54=1),"",1)</f>
        <v/>
      </c>
      <c r="M54" s="10" t="str">
        <f>IF(OR(E54="",E54=" ",$N54=1,$O54=1),"",1)</f>
        <v/>
      </c>
      <c r="N54" s="10" t="str">
        <f>IF(IFERROR(FIND(")",F54),0)&gt;0,1,"")</f>
        <v/>
      </c>
      <c r="O54" s="10" t="str">
        <f>IF(A54="S",1,"")</f>
        <v/>
      </c>
      <c r="P54" s="10" t="str">
        <f>IF(OR(B54="",B54=" ",O54=1),"",1)</f>
        <v/>
      </c>
      <c r="Q54" s="10" t="str">
        <f>IF(IFERROR(FIND("Family",F54),0)&gt;0,1,"")</f>
        <v/>
      </c>
      <c r="R54" s="10" t="str">
        <f>IF(IFERROR(FIND("Second Marker",I54),0)&gt;0,1,"")</f>
        <v/>
      </c>
      <c r="S54" s="1"/>
      <c r="T54" s="1"/>
      <c r="U54" s="1"/>
      <c r="V54" s="1"/>
      <c r="W54" s="1"/>
      <c r="X54" s="1"/>
      <c r="Y54" s="1"/>
      <c r="Z54" s="1"/>
      <c r="AA54" s="9"/>
      <c r="AB54" s="1"/>
      <c r="AC54" s="1"/>
      <c r="AD54" s="1"/>
      <c r="AE54" s="9"/>
      <c r="AF54" s="9"/>
      <c r="AG54" s="9"/>
    </row>
    <row r="55" spans="1:39" s="18" customFormat="1" x14ac:dyDescent="0.25">
      <c r="A55" s="35">
        <v>2539</v>
      </c>
      <c r="B55" s="40"/>
      <c r="C55" s="35">
        <v>434291</v>
      </c>
      <c r="D55" s="33">
        <v>207769</v>
      </c>
      <c r="E55" s="37"/>
      <c r="F55" s="36" t="s">
        <v>196</v>
      </c>
      <c r="G55" s="35" t="s">
        <v>197</v>
      </c>
      <c r="H55" s="35" t="s">
        <v>198</v>
      </c>
      <c r="I55" s="1" t="s">
        <v>199</v>
      </c>
      <c r="J55" s="10">
        <f>IF(OR(N55=1,O55=1,Q55=1,R55=1),"",1)</f>
        <v>1</v>
      </c>
      <c r="K55" s="10">
        <f>IF(OR(C55="",C55=" ",$N55=1,$O55=1),"",1)</f>
        <v>1</v>
      </c>
      <c r="L55" s="10">
        <f>IF(OR(D55="",D55=" ",$N55=1,$O55=1),"",1)</f>
        <v>1</v>
      </c>
      <c r="M55" s="10" t="str">
        <f>IF(OR(E55="",E55=" ",$N55=1,$O55=1),"",1)</f>
        <v/>
      </c>
      <c r="N55" s="10" t="str">
        <f>IF(IFERROR(FIND(")",F55),0)&gt;0,1,"")</f>
        <v/>
      </c>
      <c r="O55" s="10" t="str">
        <f>IF(A55="S",1,"")</f>
        <v/>
      </c>
      <c r="P55" s="10" t="str">
        <f>IF(OR(B55="",B55=" ",O55=1),"",1)</f>
        <v/>
      </c>
      <c r="Q55" s="10" t="str">
        <f>IF(IFERROR(FIND("Family",F55),0)&gt;0,1,"")</f>
        <v/>
      </c>
      <c r="R55" s="10" t="str">
        <f>IF(IFERROR(FIND("Second Marker",I55),0)&gt;0,1,"")</f>
        <v/>
      </c>
      <c r="S55" s="1"/>
      <c r="T55" s="1"/>
      <c r="U55" s="1"/>
      <c r="V55" s="1"/>
      <c r="W55" s="1"/>
      <c r="X55" s="1"/>
      <c r="Y55" s="1"/>
      <c r="Z55" s="1"/>
      <c r="AA55" s="9"/>
      <c r="AB55" s="1"/>
      <c r="AC55" s="1"/>
      <c r="AD55" s="1"/>
      <c r="AE55" s="9"/>
      <c r="AF55" s="9"/>
      <c r="AG55" s="9"/>
    </row>
    <row r="56" spans="1:39" s="18" customFormat="1" x14ac:dyDescent="0.25">
      <c r="A56" s="35">
        <v>2539</v>
      </c>
      <c r="B56" s="40"/>
      <c r="C56" s="35">
        <v>434292</v>
      </c>
      <c r="D56" s="33">
        <v>207770</v>
      </c>
      <c r="E56" s="37"/>
      <c r="F56" s="36" t="s">
        <v>200</v>
      </c>
      <c r="G56" s="35" t="s">
        <v>201</v>
      </c>
      <c r="H56" s="35" t="s">
        <v>202</v>
      </c>
      <c r="I56" s="1" t="s">
        <v>203</v>
      </c>
      <c r="J56" s="10">
        <f>IF(OR(N56=1,O56=1,Q56=1,R56=1),"",1)</f>
        <v>1</v>
      </c>
      <c r="K56" s="10">
        <f>IF(OR(C56="",C56=" ",$N56=1,$O56=1),"",1)</f>
        <v>1</v>
      </c>
      <c r="L56" s="10">
        <f>IF(OR(D56="",D56=" ",$N56=1,$O56=1),"",1)</f>
        <v>1</v>
      </c>
      <c r="M56" s="10" t="str">
        <f>IF(OR(E56="",E56=" ",$N56=1,$O56=1),"",1)</f>
        <v/>
      </c>
      <c r="N56" s="10" t="str">
        <f>IF(IFERROR(FIND(")",F56),0)&gt;0,1,"")</f>
        <v/>
      </c>
      <c r="O56" s="10" t="str">
        <f>IF(A56="S",1,"")</f>
        <v/>
      </c>
      <c r="P56" s="10" t="str">
        <f>IF(OR(B56="",B56=" ",O56=1),"",1)</f>
        <v/>
      </c>
      <c r="Q56" s="10" t="str">
        <f>IF(IFERROR(FIND("Family",F56),0)&gt;0,1,"")</f>
        <v/>
      </c>
      <c r="R56" s="10" t="str">
        <f>IF(IFERROR(FIND("Second Marker",I56),0)&gt;0,1,"")</f>
        <v/>
      </c>
      <c r="S56" s="1"/>
      <c r="T56" s="1"/>
      <c r="U56" s="1"/>
      <c r="V56" s="1"/>
      <c r="W56" s="1"/>
      <c r="X56" s="1"/>
      <c r="Y56" s="1"/>
      <c r="Z56" s="1"/>
      <c r="AA56" s="9"/>
      <c r="AB56" s="1"/>
      <c r="AC56" s="1"/>
      <c r="AD56" s="1"/>
      <c r="AE56" s="9"/>
      <c r="AF56" s="9"/>
      <c r="AG56" s="9"/>
    </row>
    <row r="57" spans="1:39" s="18" customFormat="1" x14ac:dyDescent="0.25">
      <c r="A57" s="35"/>
      <c r="B57" s="40" t="s">
        <v>1</v>
      </c>
      <c r="C57" s="35"/>
      <c r="D57" s="33"/>
      <c r="E57" s="40">
        <v>53916</v>
      </c>
      <c r="F57" s="36" t="s">
        <v>204</v>
      </c>
      <c r="G57" s="45" t="s">
        <v>205</v>
      </c>
      <c r="H57" s="46" t="s">
        <v>206</v>
      </c>
      <c r="I57" s="1" t="s">
        <v>207</v>
      </c>
      <c r="J57" s="10">
        <f>IF(OR(N57=1,O57=1,Q57=1,R57=1),"",1)</f>
        <v>1</v>
      </c>
      <c r="K57" s="10" t="str">
        <f>IF(OR(C57="",C57=" ",$N57=1,$O57=1),"",1)</f>
        <v/>
      </c>
      <c r="L57" s="10" t="str">
        <f>IF(OR(D57="",D57=" ",$N57=1,$O57=1),"",1)</f>
        <v/>
      </c>
      <c r="M57" s="10">
        <f>IF(OR(E57="",E57=" ",$N57=1,$O57=1),"",1)</f>
        <v>1</v>
      </c>
      <c r="N57" s="10" t="str">
        <f>IF(IFERROR(FIND(")",F57),0)&gt;0,1,"")</f>
        <v/>
      </c>
      <c r="O57" s="10" t="str">
        <f>IF(A57="S",1,"")</f>
        <v/>
      </c>
      <c r="P57" s="10" t="str">
        <f>IF(OR(B57="",B57=" ",O57=1),"",1)</f>
        <v/>
      </c>
      <c r="Q57" s="10" t="str">
        <f>IF(IFERROR(FIND("Family",F57),0)&gt;0,1,"")</f>
        <v/>
      </c>
      <c r="R57" s="10" t="str">
        <f>IF(IFERROR(FIND("Second Marker",I57),0)&gt;0,1,"")</f>
        <v/>
      </c>
      <c r="S57" s="1"/>
      <c r="T57" s="1"/>
      <c r="U57" s="1"/>
      <c r="V57" s="1"/>
      <c r="W57" s="1"/>
      <c r="X57" s="1"/>
      <c r="Y57" s="1"/>
      <c r="Z57" s="1"/>
      <c r="AA57" s="9"/>
      <c r="AB57" s="1"/>
      <c r="AC57" s="1"/>
      <c r="AD57" s="1"/>
      <c r="AE57" s="9"/>
      <c r="AF57" s="9"/>
      <c r="AG57" s="9"/>
    </row>
    <row r="58" spans="1:39" s="18" customFormat="1" x14ac:dyDescent="0.25">
      <c r="A58" s="35">
        <v>2510</v>
      </c>
      <c r="B58" s="40"/>
      <c r="C58" s="35">
        <v>434251</v>
      </c>
      <c r="D58" s="33">
        <v>207840</v>
      </c>
      <c r="E58" s="40"/>
      <c r="F58" s="36" t="s">
        <v>208</v>
      </c>
      <c r="G58" s="35" t="s">
        <v>209</v>
      </c>
      <c r="H58" s="35" t="s">
        <v>52</v>
      </c>
      <c r="I58" s="1" t="s">
        <v>1</v>
      </c>
      <c r="J58" s="10">
        <f>IF(OR(N58=1,O58=1,Q58=1,R58=1),"",1)</f>
        <v>1</v>
      </c>
      <c r="K58" s="10">
        <f>IF(OR(C58="",C58=" ",$N58=1,$O58=1),"",1)</f>
        <v>1</v>
      </c>
      <c r="L58" s="10">
        <f>IF(OR(D58="",D58=" ",$N58=1,$O58=1),"",1)</f>
        <v>1</v>
      </c>
      <c r="M58" s="10" t="str">
        <f>IF(OR(E58="",E58=" ",$N58=1,$O58=1),"",1)</f>
        <v/>
      </c>
      <c r="N58" s="10" t="str">
        <f>IF(IFERROR(FIND(")",F58),0)&gt;0,1,"")</f>
        <v/>
      </c>
      <c r="O58" s="10" t="str">
        <f>IF(A58="S",1,"")</f>
        <v/>
      </c>
      <c r="P58" s="10" t="str">
        <f>IF(OR(B58="",B58=" ",O58=1),"",1)</f>
        <v/>
      </c>
      <c r="Q58" s="10" t="str">
        <f>IF(IFERROR(FIND("Family",F58),0)&gt;0,1,"")</f>
        <v/>
      </c>
      <c r="R58" s="10" t="str">
        <f>IF(IFERROR(FIND("Second Marker",I58),0)&gt;0,1,"")</f>
        <v/>
      </c>
      <c r="S58" s="1"/>
      <c r="T58" s="1"/>
      <c r="U58" s="1"/>
      <c r="V58" s="1"/>
      <c r="W58" s="1"/>
      <c r="X58" s="1"/>
      <c r="Y58" s="1"/>
      <c r="Z58" s="1"/>
      <c r="AA58" s="9"/>
      <c r="AB58" s="1"/>
      <c r="AC58" s="1"/>
      <c r="AD58" s="1"/>
      <c r="AE58" s="9"/>
      <c r="AF58" s="9"/>
      <c r="AG58" s="9"/>
    </row>
    <row r="59" spans="1:39" s="18" customFormat="1" x14ac:dyDescent="0.25">
      <c r="A59" s="35">
        <v>2508</v>
      </c>
      <c r="B59" s="40"/>
      <c r="C59" s="35">
        <v>434247</v>
      </c>
      <c r="D59" s="33"/>
      <c r="E59" s="40"/>
      <c r="F59" s="36" t="s">
        <v>210</v>
      </c>
      <c r="G59" s="35" t="s">
        <v>211</v>
      </c>
      <c r="H59" s="35" t="s">
        <v>212</v>
      </c>
      <c r="I59" s="1" t="s">
        <v>213</v>
      </c>
      <c r="J59" s="10" t="str">
        <f>IF(OR(N59=1,O59=1,Q59=1,R59=1),"",1)</f>
        <v/>
      </c>
      <c r="K59" s="10" t="str">
        <f>IF(OR(C59="",C59=" ",$N59=1,$O59=1),"",1)</f>
        <v/>
      </c>
      <c r="L59" s="10" t="str">
        <f>IF(OR(D59="",D59=" ",$N59=1,$O59=1),"",1)</f>
        <v/>
      </c>
      <c r="M59" s="10" t="str">
        <f>IF(OR(E59="",E59=" ",$N59=1,$O59=1),"",1)</f>
        <v/>
      </c>
      <c r="N59" s="10">
        <f>IF(IFERROR(FIND(")",F59),0)&gt;0,1,"")</f>
        <v>1</v>
      </c>
      <c r="O59" s="10" t="str">
        <f>IF(A59="S",1,"")</f>
        <v/>
      </c>
      <c r="P59" s="10" t="str">
        <f>IF(OR(B59="",B59=" ",O59=1),"",1)</f>
        <v/>
      </c>
      <c r="Q59" s="10" t="str">
        <f>IF(IFERROR(FIND("Family",F59),0)&gt;0,1,"")</f>
        <v/>
      </c>
      <c r="R59" s="10" t="str">
        <f>IF(IFERROR(FIND("Second Marker",I59),0)&gt;0,1,"")</f>
        <v/>
      </c>
      <c r="S59" s="1"/>
      <c r="T59" s="1"/>
      <c r="U59" s="1"/>
      <c r="V59" s="1"/>
      <c r="W59" s="1"/>
      <c r="X59" s="1"/>
      <c r="Y59" s="1"/>
      <c r="Z59" s="1"/>
      <c r="AA59" s="9"/>
      <c r="AB59" s="1"/>
      <c r="AC59" s="1"/>
      <c r="AD59" s="1"/>
      <c r="AE59" s="9"/>
      <c r="AF59" s="9"/>
      <c r="AG59" s="9"/>
      <c r="AM59" s="2"/>
    </row>
    <row r="60" spans="1:39" s="18" customFormat="1" x14ac:dyDescent="0.25">
      <c r="A60" s="35">
        <v>2511</v>
      </c>
      <c r="B60" s="40"/>
      <c r="C60" s="35">
        <v>434252</v>
      </c>
      <c r="D60" s="33"/>
      <c r="E60" s="40"/>
      <c r="F60" s="36" t="s">
        <v>214</v>
      </c>
      <c r="G60" s="35" t="s">
        <v>215</v>
      </c>
      <c r="H60" s="35" t="s">
        <v>216</v>
      </c>
      <c r="I60" s="1" t="s">
        <v>217</v>
      </c>
      <c r="J60" s="10">
        <f>IF(OR(N60=1,O60=1,Q60=1,R60=1),"",1)</f>
        <v>1</v>
      </c>
      <c r="K60" s="10">
        <f>IF(OR(C60="",C60=" ",$N60=1,$O60=1),"",1)</f>
        <v>1</v>
      </c>
      <c r="L60" s="10" t="str">
        <f>IF(OR(D60="",D60=" ",$N60=1,$O60=1),"",1)</f>
        <v/>
      </c>
      <c r="M60" s="10" t="str">
        <f>IF(OR(E60="",E60=" ",$N60=1,$O60=1),"",1)</f>
        <v/>
      </c>
      <c r="N60" s="10" t="str">
        <f>IF(IFERROR(FIND(")",F60),0)&gt;0,1,"")</f>
        <v/>
      </c>
      <c r="O60" s="10" t="str">
        <f>IF(A60="S",1,"")</f>
        <v/>
      </c>
      <c r="P60" s="10" t="str">
        <f>IF(OR(B60="",B60=" ",O60=1),"",1)</f>
        <v/>
      </c>
      <c r="Q60" s="10" t="str">
        <f>IF(IFERROR(FIND("Family",F60),0)&gt;0,1,"")</f>
        <v/>
      </c>
      <c r="R60" s="10" t="str">
        <f>IF(IFERROR(FIND("Second Marker",I60),0)&gt;0,1,"")</f>
        <v/>
      </c>
      <c r="S60" s="1"/>
      <c r="T60" s="1"/>
      <c r="U60" s="1"/>
      <c r="V60" s="1"/>
      <c r="W60" s="1"/>
      <c r="X60" s="1"/>
      <c r="Y60" s="1"/>
      <c r="Z60" s="1"/>
      <c r="AA60" s="9"/>
      <c r="AB60" s="1"/>
      <c r="AC60" s="1"/>
      <c r="AD60" s="1"/>
      <c r="AE60" s="9"/>
      <c r="AF60" s="9"/>
      <c r="AG60" s="9"/>
    </row>
    <row r="61" spans="1:39" s="18" customFormat="1" x14ac:dyDescent="0.25">
      <c r="A61" s="35">
        <v>2512</v>
      </c>
      <c r="B61" s="40"/>
      <c r="C61" s="35">
        <v>434253</v>
      </c>
      <c r="D61" s="33"/>
      <c r="E61" s="40"/>
      <c r="F61" s="36" t="s">
        <v>218</v>
      </c>
      <c r="G61" s="35">
        <v>1863</v>
      </c>
      <c r="H61" s="35">
        <v>1934</v>
      </c>
      <c r="I61" s="1" t="s">
        <v>1</v>
      </c>
      <c r="J61" s="10">
        <f>IF(OR(N61=1,O61=1,Q61=1,R61=1),"",1)</f>
        <v>1</v>
      </c>
      <c r="K61" s="10">
        <f>IF(OR(C61="",C61=" ",$N61=1,$O61=1),"",1)</f>
        <v>1</v>
      </c>
      <c r="L61" s="10" t="str">
        <f>IF(OR(D61="",D61=" ",$N61=1,$O61=1),"",1)</f>
        <v/>
      </c>
      <c r="M61" s="10" t="str">
        <f>IF(OR(E61="",E61=" ",$N61=1,$O61=1),"",1)</f>
        <v/>
      </c>
      <c r="N61" s="10" t="str">
        <f>IF(IFERROR(FIND(")",F61),0)&gt;0,1,"")</f>
        <v/>
      </c>
      <c r="O61" s="10" t="str">
        <f>IF(A61="S",1,"")</f>
        <v/>
      </c>
      <c r="P61" s="10" t="str">
        <f>IF(OR(B61="",B61=" ",O61=1),"",1)</f>
        <v/>
      </c>
      <c r="Q61" s="10" t="str">
        <f>IF(IFERROR(FIND("Family",F61),0)&gt;0,1,"")</f>
        <v/>
      </c>
      <c r="R61" s="10" t="str">
        <f>IF(IFERROR(FIND("Second Marker",I61),0)&gt;0,1,"")</f>
        <v/>
      </c>
      <c r="S61" s="1"/>
      <c r="T61" s="1"/>
      <c r="U61" s="1"/>
      <c r="V61" s="1"/>
      <c r="W61" s="1"/>
      <c r="X61" s="1"/>
      <c r="Y61" s="1"/>
      <c r="Z61" s="1"/>
      <c r="AA61" s="9"/>
      <c r="AB61" s="1"/>
      <c r="AC61" s="1"/>
      <c r="AD61" s="1"/>
      <c r="AE61" s="9"/>
      <c r="AF61" s="9"/>
      <c r="AG61" s="9"/>
    </row>
    <row r="62" spans="1:39" s="18" customFormat="1" x14ac:dyDescent="0.25">
      <c r="A62" s="35">
        <v>2572</v>
      </c>
      <c r="B62" s="40"/>
      <c r="C62" s="35">
        <v>434331</v>
      </c>
      <c r="D62" s="33"/>
      <c r="E62" s="40"/>
      <c r="F62" s="36" t="s">
        <v>219</v>
      </c>
      <c r="G62" s="35">
        <v>1885</v>
      </c>
      <c r="H62" s="35">
        <v>1939</v>
      </c>
      <c r="I62" s="1" t="s">
        <v>1</v>
      </c>
      <c r="J62" s="10">
        <f>IF(OR(N62=1,O62=1,Q62=1,R62=1),"",1)</f>
        <v>1</v>
      </c>
      <c r="K62" s="10">
        <f>IF(OR(C62="",C62=" ",$N62=1,$O62=1),"",1)</f>
        <v>1</v>
      </c>
      <c r="L62" s="10" t="str">
        <f>IF(OR(D62="",D62=" ",$N62=1,$O62=1),"",1)</f>
        <v/>
      </c>
      <c r="M62" s="10" t="str">
        <f>IF(OR(E62="",E62=" ",$N62=1,$O62=1),"",1)</f>
        <v/>
      </c>
      <c r="N62" s="10" t="str">
        <f>IF(IFERROR(FIND(")",F62),0)&gt;0,1,"")</f>
        <v/>
      </c>
      <c r="O62" s="10" t="str">
        <f>IF(A62="S",1,"")</f>
        <v/>
      </c>
      <c r="P62" s="10" t="str">
        <f>IF(OR(B62="",B62=" ",O62=1),"",1)</f>
        <v/>
      </c>
      <c r="Q62" s="10" t="str">
        <f>IF(IFERROR(FIND("Family",F62),0)&gt;0,1,"")</f>
        <v/>
      </c>
      <c r="R62" s="10" t="str">
        <f>IF(IFERROR(FIND("Second Marker",I62),0)&gt;0,1,"")</f>
        <v/>
      </c>
      <c r="S62" s="1"/>
      <c r="T62" s="1"/>
      <c r="U62" s="1"/>
      <c r="V62" s="1"/>
      <c r="W62" s="1"/>
      <c r="X62" s="1"/>
      <c r="Y62" s="1"/>
      <c r="Z62" s="1"/>
      <c r="AA62" s="9"/>
      <c r="AB62" s="1"/>
      <c r="AC62" s="1"/>
      <c r="AD62" s="1"/>
      <c r="AE62" s="9"/>
      <c r="AF62" s="9"/>
      <c r="AG62" s="9"/>
    </row>
    <row r="63" spans="1:39" s="18" customFormat="1" x14ac:dyDescent="0.25">
      <c r="A63" s="35">
        <v>2571</v>
      </c>
      <c r="B63" s="40"/>
      <c r="C63" s="35">
        <v>434330</v>
      </c>
      <c r="D63" s="33"/>
      <c r="E63" s="40"/>
      <c r="F63" s="36" t="s">
        <v>220</v>
      </c>
      <c r="G63" s="35">
        <v>1844</v>
      </c>
      <c r="H63" s="35">
        <v>1911</v>
      </c>
      <c r="I63" s="1" t="s">
        <v>221</v>
      </c>
      <c r="J63" s="10">
        <f>IF(OR(N63=1,O63=1,Q63=1,R63=1),"",1)</f>
        <v>1</v>
      </c>
      <c r="K63" s="10">
        <f>IF(OR(C63="",C63=" ",$N63=1,$O63=1),"",1)</f>
        <v>1</v>
      </c>
      <c r="L63" s="10" t="str">
        <f>IF(OR(D63="",D63=" ",$N63=1,$O63=1),"",1)</f>
        <v/>
      </c>
      <c r="M63" s="10" t="str">
        <f>IF(OR(E63="",E63=" ",$N63=1,$O63=1),"",1)</f>
        <v/>
      </c>
      <c r="N63" s="10" t="str">
        <f>IF(IFERROR(FIND(")",F63),0)&gt;0,1,"")</f>
        <v/>
      </c>
      <c r="O63" s="10" t="str">
        <f>IF(A63="S",1,"")</f>
        <v/>
      </c>
      <c r="P63" s="10" t="str">
        <f>IF(OR(B63="",B63=" ",O63=1),"",1)</f>
        <v/>
      </c>
      <c r="Q63" s="10" t="str">
        <f>IF(IFERROR(FIND("Family",F63),0)&gt;0,1,"")</f>
        <v/>
      </c>
      <c r="R63" s="10" t="str">
        <f>IF(IFERROR(FIND("Second Marker",I63),0)&gt;0,1,"")</f>
        <v/>
      </c>
      <c r="S63" s="1"/>
      <c r="T63" s="1"/>
      <c r="U63" s="1"/>
      <c r="V63" s="1"/>
      <c r="W63" s="1"/>
      <c r="X63" s="1"/>
      <c r="Y63" s="1"/>
      <c r="Z63" s="1"/>
      <c r="AA63" s="9"/>
      <c r="AB63" s="1"/>
      <c r="AC63" s="1"/>
      <c r="AD63" s="1"/>
      <c r="AE63" s="9"/>
      <c r="AF63" s="9"/>
      <c r="AG63" s="9"/>
    </row>
    <row r="64" spans="1:39" s="18" customFormat="1" x14ac:dyDescent="0.25">
      <c r="A64" s="35">
        <v>2570</v>
      </c>
      <c r="B64" s="40"/>
      <c r="C64" s="35">
        <v>434329</v>
      </c>
      <c r="D64" s="33"/>
      <c r="E64" s="40"/>
      <c r="F64" s="36" t="s">
        <v>222</v>
      </c>
      <c r="G64" s="35">
        <v>1847</v>
      </c>
      <c r="H64" s="35">
        <v>1931</v>
      </c>
      <c r="I64" s="1" t="s">
        <v>223</v>
      </c>
      <c r="J64" s="10">
        <f>IF(OR(N64=1,O64=1,Q64=1,R64=1),"",1)</f>
        <v>1</v>
      </c>
      <c r="K64" s="10">
        <f>IF(OR(C64="",C64=" ",$N64=1,$O64=1),"",1)</f>
        <v>1</v>
      </c>
      <c r="L64" s="10" t="str">
        <f>IF(OR(D64="",D64=" ",$N64=1,$O64=1),"",1)</f>
        <v/>
      </c>
      <c r="M64" s="10" t="str">
        <f>IF(OR(E64="",E64=" ",$N64=1,$O64=1),"",1)</f>
        <v/>
      </c>
      <c r="N64" s="10" t="str">
        <f>IF(IFERROR(FIND(")",F64),0)&gt;0,1,"")</f>
        <v/>
      </c>
      <c r="O64" s="10" t="str">
        <f>IF(A64="S",1,"")</f>
        <v/>
      </c>
      <c r="P64" s="10" t="str">
        <f>IF(OR(B64="",B64=" ",O64=1),"",1)</f>
        <v/>
      </c>
      <c r="Q64" s="10" t="str">
        <f>IF(IFERROR(FIND("Family",F64),0)&gt;0,1,"")</f>
        <v/>
      </c>
      <c r="R64" s="10" t="str">
        <f>IF(IFERROR(FIND("Second Marker",I64),0)&gt;0,1,"")</f>
        <v/>
      </c>
      <c r="S64" s="1"/>
      <c r="T64" s="1"/>
      <c r="U64" s="1"/>
      <c r="V64" s="1"/>
      <c r="W64" s="1"/>
      <c r="X64" s="1"/>
      <c r="Y64" s="1"/>
      <c r="Z64" s="1"/>
      <c r="AA64" s="9"/>
      <c r="AB64" s="1"/>
      <c r="AC64" s="1"/>
      <c r="AD64" s="1"/>
      <c r="AE64" s="9"/>
      <c r="AF64" s="9"/>
      <c r="AG64" s="9"/>
    </row>
    <row r="65" spans="1:33" s="18" customFormat="1" x14ac:dyDescent="0.25">
      <c r="A65" s="35">
        <v>2630</v>
      </c>
      <c r="B65" s="40"/>
      <c r="C65" s="35">
        <v>434416</v>
      </c>
      <c r="D65" s="33">
        <v>207920</v>
      </c>
      <c r="E65" s="40"/>
      <c r="F65" s="36" t="s">
        <v>224</v>
      </c>
      <c r="G65" s="35">
        <v>1890</v>
      </c>
      <c r="H65" s="35">
        <v>1921</v>
      </c>
      <c r="I65" s="1" t="s">
        <v>1</v>
      </c>
      <c r="J65" s="10">
        <f>IF(OR(N65=1,O65=1,Q65=1,R65=1),"",1)</f>
        <v>1</v>
      </c>
      <c r="K65" s="10">
        <f>IF(OR(C65="",C65=" ",$N65=1,$O65=1),"",1)</f>
        <v>1</v>
      </c>
      <c r="L65" s="10">
        <f>IF(OR(D65="",D65=" ",$N65=1,$O65=1),"",1)</f>
        <v>1</v>
      </c>
      <c r="M65" s="10" t="str">
        <f>IF(OR(E65="",E65=" ",$N65=1,$O65=1),"",1)</f>
        <v/>
      </c>
      <c r="N65" s="10" t="str">
        <f>IF(IFERROR(FIND(")",F65),0)&gt;0,1,"")</f>
        <v/>
      </c>
      <c r="O65" s="10" t="str">
        <f>IF(A65="S",1,"")</f>
        <v/>
      </c>
      <c r="P65" s="10" t="str">
        <f>IF(OR(B65="",B65=" ",O65=1),"",1)</f>
        <v/>
      </c>
      <c r="Q65" s="10" t="str">
        <f>IF(IFERROR(FIND("Family",F65),0)&gt;0,1,"")</f>
        <v/>
      </c>
      <c r="R65" s="10" t="str">
        <f>IF(IFERROR(FIND("Second Marker",I65),0)&gt;0,1,"")</f>
        <v/>
      </c>
      <c r="S65" s="1"/>
      <c r="T65" s="1"/>
      <c r="U65" s="1"/>
      <c r="V65" s="1"/>
      <c r="W65" s="1"/>
      <c r="X65" s="1"/>
      <c r="Y65" s="1"/>
      <c r="Z65" s="1"/>
      <c r="AA65" s="9"/>
      <c r="AB65" s="1"/>
      <c r="AC65" s="1"/>
      <c r="AD65" s="1"/>
      <c r="AE65" s="9"/>
      <c r="AF65" s="9"/>
      <c r="AG65" s="9"/>
    </row>
    <row r="66" spans="1:33" s="18" customFormat="1" ht="15.75" x14ac:dyDescent="0.25">
      <c r="A66" s="51" t="s">
        <v>0</v>
      </c>
      <c r="B66" s="51"/>
      <c r="C66" s="51"/>
      <c r="D66" s="51"/>
      <c r="E66" s="35"/>
      <c r="F66" s="52" t="s">
        <v>30</v>
      </c>
      <c r="G66" s="54" t="s">
        <v>10</v>
      </c>
      <c r="H66" s="54" t="s">
        <v>11</v>
      </c>
      <c r="I66" s="28" t="s">
        <v>24</v>
      </c>
      <c r="J66" s="10" t="str">
        <f>IF(OR(N66=1,O66=1,Q66=1,R66=1),"",1)</f>
        <v/>
      </c>
      <c r="K66" s="10" t="str">
        <f>IF(OR(C66="",C66=" ",$N66=1,$O66=1),"",1)</f>
        <v/>
      </c>
      <c r="L66" s="10" t="str">
        <f>IF(OR(D66="",D66=" ",$N66=1,$O66=1),"",1)</f>
        <v/>
      </c>
      <c r="M66" s="10" t="str">
        <f>IF(OR(E66="",E66=" ",$N66=1,$O66=1),"",1)</f>
        <v/>
      </c>
      <c r="N66" s="10" t="str">
        <f>IF(IFERROR(FIND(")",F66),0)&gt;0,1,"")</f>
        <v/>
      </c>
      <c r="O66" s="10">
        <f>IF(A66="S",1,"")</f>
        <v>1</v>
      </c>
      <c r="P66" s="10" t="str">
        <f>IF(OR(B66="",B66=" ",O66=1),"",1)</f>
        <v/>
      </c>
      <c r="Q66" s="10" t="str">
        <f>IF(IFERROR(FIND("Family",F66),0)&gt;0,1,"")</f>
        <v/>
      </c>
      <c r="R66" s="10" t="str">
        <f>IF(IFERROR(FIND("Second Marker",I66),0)&gt;0,1,"")</f>
        <v/>
      </c>
      <c r="S66" s="1"/>
      <c r="T66" s="1"/>
      <c r="U66" s="1"/>
      <c r="V66" s="1"/>
      <c r="W66" s="1"/>
      <c r="X66" s="1"/>
      <c r="Y66" s="1"/>
      <c r="Z66" s="1"/>
      <c r="AA66" s="9"/>
      <c r="AB66" s="1"/>
      <c r="AC66" s="1"/>
      <c r="AD66" s="1"/>
      <c r="AE66" s="9"/>
      <c r="AF66" s="9"/>
      <c r="AG66" s="9"/>
    </row>
    <row r="67" spans="1:33" s="18" customFormat="1" x14ac:dyDescent="0.25">
      <c r="A67" s="35">
        <v>2611</v>
      </c>
      <c r="B67" s="40"/>
      <c r="C67" s="35">
        <v>434383</v>
      </c>
      <c r="D67" s="33">
        <v>208277</v>
      </c>
      <c r="E67" s="40"/>
      <c r="F67" s="36" t="s">
        <v>225</v>
      </c>
      <c r="G67" s="35">
        <v>1860</v>
      </c>
      <c r="H67" s="35">
        <v>1937</v>
      </c>
      <c r="I67" s="1" t="s">
        <v>1</v>
      </c>
      <c r="J67" s="10" t="str">
        <f>IF(OR(N67=1,O67=1,Q67=1,R67=1),"",1)</f>
        <v/>
      </c>
      <c r="K67" s="10" t="str">
        <f>IF(OR(C67="",C67=" ",$N67=1,$O67=1),"",1)</f>
        <v/>
      </c>
      <c r="L67" s="10" t="str">
        <f>IF(OR(D67="",D67=" ",$N67=1,$O67=1),"",1)</f>
        <v/>
      </c>
      <c r="M67" s="10" t="str">
        <f>IF(OR(E67="",E67=" ",$N67=1,$O67=1),"",1)</f>
        <v/>
      </c>
      <c r="N67" s="10">
        <f>IF(IFERROR(FIND(")",F67),0)&gt;0,1,"")</f>
        <v>1</v>
      </c>
      <c r="O67" s="10" t="str">
        <f>IF(A67="S",1,"")</f>
        <v/>
      </c>
      <c r="P67" s="10" t="str">
        <f>IF(OR(B67="",B67=" ",O67=1),"",1)</f>
        <v/>
      </c>
      <c r="Q67" s="10" t="str">
        <f>IF(IFERROR(FIND("Family",F67),0)&gt;0,1,"")</f>
        <v/>
      </c>
      <c r="R67" s="10" t="str">
        <f>IF(IFERROR(FIND("Second Marker",I67),0)&gt;0,1,"")</f>
        <v/>
      </c>
      <c r="S67" s="1"/>
      <c r="T67" s="1"/>
      <c r="U67" s="1"/>
      <c r="V67" s="1"/>
      <c r="W67" s="1"/>
      <c r="X67" s="1"/>
      <c r="Y67" s="1"/>
      <c r="Z67" s="1"/>
      <c r="AA67" s="9"/>
      <c r="AB67" s="1"/>
      <c r="AC67" s="1"/>
      <c r="AD67" s="1"/>
      <c r="AE67" s="9"/>
      <c r="AF67" s="9"/>
      <c r="AG67" s="9"/>
    </row>
    <row r="68" spans="1:33" s="18" customFormat="1" ht="15.75" x14ac:dyDescent="0.25">
      <c r="A68" s="51" t="s">
        <v>0</v>
      </c>
      <c r="B68" s="51"/>
      <c r="C68" s="51"/>
      <c r="D68" s="51"/>
      <c r="E68" s="35"/>
      <c r="F68" s="52" t="s">
        <v>32</v>
      </c>
      <c r="G68" s="54" t="s">
        <v>10</v>
      </c>
      <c r="H68" s="54" t="s">
        <v>11</v>
      </c>
      <c r="I68" s="28" t="s">
        <v>24</v>
      </c>
      <c r="J68" s="10" t="str">
        <f>IF(OR(N68=1,O68=1,Q68=1,R68=1),"",1)</f>
        <v/>
      </c>
      <c r="K68" s="10" t="str">
        <f>IF(OR(C68="",C68=" ",$N68=1,$O68=1),"",1)</f>
        <v/>
      </c>
      <c r="L68" s="10" t="str">
        <f>IF(OR(D68="",D68=" ",$N68=1,$O68=1),"",1)</f>
        <v/>
      </c>
      <c r="M68" s="10" t="str">
        <f>IF(OR(E68="",E68=" ",$N68=1,$O68=1),"",1)</f>
        <v/>
      </c>
      <c r="N68" s="10" t="str">
        <f>IF(IFERROR(FIND(")",F68),0)&gt;0,1,"")</f>
        <v/>
      </c>
      <c r="O68" s="10">
        <f>IF(A68="S",1,"")</f>
        <v>1</v>
      </c>
      <c r="P68" s="10" t="str">
        <f>IF(OR(B68="",B68=" ",O68=1),"",1)</f>
        <v/>
      </c>
      <c r="Q68" s="10" t="str">
        <f>IF(IFERROR(FIND("Family",F68),0)&gt;0,1,"")</f>
        <v/>
      </c>
      <c r="R68" s="10" t="str">
        <f>IF(IFERROR(FIND("Second Marker",I68),0)&gt;0,1,"")</f>
        <v/>
      </c>
      <c r="S68" s="1"/>
      <c r="T68" s="1"/>
      <c r="U68" s="1"/>
      <c r="V68" s="1"/>
      <c r="W68" s="1"/>
      <c r="X68" s="1"/>
      <c r="Y68" s="1"/>
      <c r="Z68" s="1"/>
      <c r="AA68" s="9"/>
      <c r="AB68" s="1"/>
      <c r="AC68" s="1"/>
      <c r="AD68" s="1"/>
      <c r="AE68" s="9"/>
      <c r="AF68" s="9"/>
      <c r="AG68" s="9"/>
    </row>
    <row r="69" spans="1:33" s="18" customFormat="1" x14ac:dyDescent="0.25">
      <c r="A69" s="35">
        <v>2486</v>
      </c>
      <c r="B69" s="40"/>
      <c r="C69" s="35">
        <v>434218</v>
      </c>
      <c r="D69" s="33">
        <v>208438</v>
      </c>
      <c r="E69" s="40"/>
      <c r="F69" s="36" t="s">
        <v>226</v>
      </c>
      <c r="G69" s="35">
        <v>1851</v>
      </c>
      <c r="H69" s="35">
        <v>1916</v>
      </c>
      <c r="I69" s="1" t="s">
        <v>227</v>
      </c>
      <c r="J69" s="10">
        <f>IF(OR(N69=1,O69=1,Q69=1,R69=1),"",1)</f>
        <v>1</v>
      </c>
      <c r="K69" s="10">
        <f>IF(OR(C69="",C69=" ",$N69=1,$O69=1),"",1)</f>
        <v>1</v>
      </c>
      <c r="L69" s="10">
        <f>IF(OR(D69="",D69=" ",$N69=1,$O69=1),"",1)</f>
        <v>1</v>
      </c>
      <c r="M69" s="10" t="str">
        <f>IF(OR(E69="",E69=" ",$N69=1,$O69=1),"",1)</f>
        <v/>
      </c>
      <c r="N69" s="10" t="str">
        <f>IF(IFERROR(FIND(")",F69),0)&gt;0,1,"")</f>
        <v/>
      </c>
      <c r="O69" s="10" t="str">
        <f>IF(A69="S",1,"")</f>
        <v/>
      </c>
      <c r="P69" s="10" t="str">
        <f>IF(OR(B69="",B69=" ",O69=1),"",1)</f>
        <v/>
      </c>
      <c r="Q69" s="10" t="str">
        <f>IF(IFERROR(FIND("Family",F69),0)&gt;0,1,"")</f>
        <v/>
      </c>
      <c r="R69" s="10" t="str">
        <f>IF(IFERROR(FIND("Second Marker",I69),0)&gt;0,1,"")</f>
        <v/>
      </c>
      <c r="S69" s="1"/>
      <c r="T69" s="1"/>
      <c r="U69" s="1"/>
      <c r="V69" s="1"/>
      <c r="W69" s="1"/>
      <c r="X69" s="1"/>
      <c r="Y69" s="1"/>
      <c r="Z69" s="1"/>
      <c r="AA69" s="9"/>
      <c r="AB69" s="1"/>
      <c r="AC69" s="1"/>
      <c r="AD69" s="1"/>
      <c r="AE69" s="9"/>
      <c r="AF69" s="9"/>
      <c r="AG69" s="9"/>
    </row>
    <row r="70" spans="1:33" s="18" customFormat="1" x14ac:dyDescent="0.25">
      <c r="A70" s="35">
        <v>2487</v>
      </c>
      <c r="B70" s="40"/>
      <c r="C70" s="35">
        <v>434219</v>
      </c>
      <c r="D70" s="33">
        <v>208439</v>
      </c>
      <c r="E70" s="40"/>
      <c r="F70" s="36" t="s">
        <v>228</v>
      </c>
      <c r="G70" s="35">
        <v>1851</v>
      </c>
      <c r="H70" s="35">
        <v>1923</v>
      </c>
      <c r="I70" s="1" t="s">
        <v>229</v>
      </c>
      <c r="J70" s="10">
        <f>IF(OR(N70=1,O70=1,Q70=1,R70=1),"",1)</f>
        <v>1</v>
      </c>
      <c r="K70" s="10">
        <f>IF(OR(C70="",C70=" ",$N70=1,$O70=1),"",1)</f>
        <v>1</v>
      </c>
      <c r="L70" s="10">
        <f>IF(OR(D70="",D70=" ",$N70=1,$O70=1),"",1)</f>
        <v>1</v>
      </c>
      <c r="M70" s="10" t="str">
        <f>IF(OR(E70="",E70=" ",$N70=1,$O70=1),"",1)</f>
        <v/>
      </c>
      <c r="N70" s="10" t="str">
        <f>IF(IFERROR(FIND(")",F70),0)&gt;0,1,"")</f>
        <v/>
      </c>
      <c r="O70" s="10" t="str">
        <f>IF(A70="S",1,"")</f>
        <v/>
      </c>
      <c r="P70" s="10" t="str">
        <f>IF(OR(B70="",B70=" ",O70=1),"",1)</f>
        <v/>
      </c>
      <c r="Q70" s="10" t="str">
        <f>IF(IFERROR(FIND("Family",F70),0)&gt;0,1,"")</f>
        <v/>
      </c>
      <c r="R70" s="10" t="str">
        <f>IF(IFERROR(FIND("Second Marker",I70),0)&gt;0,1,"")</f>
        <v/>
      </c>
      <c r="S70" s="1"/>
      <c r="T70" s="1"/>
      <c r="U70" s="1"/>
      <c r="V70" s="1"/>
      <c r="W70" s="1"/>
      <c r="X70" s="1"/>
      <c r="Y70" s="1"/>
      <c r="Z70" s="1"/>
      <c r="AA70" s="9"/>
      <c r="AB70" s="1"/>
      <c r="AC70" s="1"/>
      <c r="AD70" s="1"/>
      <c r="AE70" s="9"/>
      <c r="AF70" s="9"/>
      <c r="AG70" s="9"/>
    </row>
    <row r="71" spans="1:33" s="18" customFormat="1" x14ac:dyDescent="0.25">
      <c r="A71" s="35">
        <v>2488</v>
      </c>
      <c r="B71" s="40"/>
      <c r="C71" s="35">
        <v>434220</v>
      </c>
      <c r="D71" s="33"/>
      <c r="E71" s="40"/>
      <c r="F71" s="36" t="s">
        <v>230</v>
      </c>
      <c r="G71" s="35">
        <v>1886</v>
      </c>
      <c r="H71" s="35">
        <v>1967</v>
      </c>
      <c r="I71" s="1" t="s">
        <v>1</v>
      </c>
      <c r="J71" s="10">
        <f>IF(OR(N71=1,O71=1,Q71=1,R71=1),"",1)</f>
        <v>1</v>
      </c>
      <c r="K71" s="10">
        <f>IF(OR(C71="",C71=" ",$N71=1,$O71=1),"",1)</f>
        <v>1</v>
      </c>
      <c r="L71" s="10" t="str">
        <f>IF(OR(D71="",D71=" ",$N71=1,$O71=1),"",1)</f>
        <v/>
      </c>
      <c r="M71" s="10" t="str">
        <f>IF(OR(E71="",E71=" ",$N71=1,$O71=1),"",1)</f>
        <v/>
      </c>
      <c r="N71" s="10" t="str">
        <f>IF(IFERROR(FIND(")",F71),0)&gt;0,1,"")</f>
        <v/>
      </c>
      <c r="O71" s="10" t="str">
        <f>IF(A71="S",1,"")</f>
        <v/>
      </c>
      <c r="P71" s="10" t="str">
        <f>IF(OR(B71="",B71=" ",O71=1),"",1)</f>
        <v/>
      </c>
      <c r="Q71" s="10" t="str">
        <f>IF(IFERROR(FIND("Family",F71),0)&gt;0,1,"")</f>
        <v/>
      </c>
      <c r="R71" s="10" t="str">
        <f>IF(IFERROR(FIND("Second Marker",I71),0)&gt;0,1,"")</f>
        <v/>
      </c>
      <c r="S71" s="1"/>
      <c r="T71" s="1"/>
      <c r="U71" s="1"/>
      <c r="V71" s="1"/>
      <c r="W71" s="1"/>
      <c r="X71" s="1"/>
      <c r="Y71" s="1"/>
      <c r="Z71" s="1"/>
      <c r="AA71" s="9"/>
      <c r="AB71" s="1"/>
      <c r="AC71" s="1"/>
      <c r="AD71" s="1"/>
      <c r="AE71" s="9"/>
      <c r="AF71" s="9"/>
      <c r="AG71" s="9"/>
    </row>
    <row r="72" spans="1:33" s="18" customFormat="1" x14ac:dyDescent="0.25">
      <c r="A72" s="35">
        <v>2604</v>
      </c>
      <c r="B72" s="40"/>
      <c r="C72" s="35">
        <v>434372</v>
      </c>
      <c r="D72" s="33"/>
      <c r="E72" s="40"/>
      <c r="F72" s="36" t="s">
        <v>231</v>
      </c>
      <c r="G72" s="35">
        <v>1866</v>
      </c>
      <c r="H72" s="35">
        <v>1937</v>
      </c>
      <c r="I72" s="1" t="s">
        <v>232</v>
      </c>
      <c r="J72" s="10">
        <f>IF(OR(N72=1,O72=1,Q72=1,R72=1),"",1)</f>
        <v>1</v>
      </c>
      <c r="K72" s="10">
        <f>IF(OR(C72="",C72=" ",$N72=1,$O72=1),"",1)</f>
        <v>1</v>
      </c>
      <c r="L72" s="10" t="str">
        <f>IF(OR(D72="",D72=" ",$N72=1,$O72=1),"",1)</f>
        <v/>
      </c>
      <c r="M72" s="10" t="str">
        <f>IF(OR(E72="",E72=" ",$N72=1,$O72=1),"",1)</f>
        <v/>
      </c>
      <c r="N72" s="10" t="str">
        <f>IF(IFERROR(FIND(")",F72),0)&gt;0,1,"")</f>
        <v/>
      </c>
      <c r="O72" s="10" t="str">
        <f>IF(A72="S",1,"")</f>
        <v/>
      </c>
      <c r="P72" s="10" t="str">
        <f>IF(OR(B72="",B72=" ",O72=1),"",1)</f>
        <v/>
      </c>
      <c r="Q72" s="10" t="str">
        <f>IF(IFERROR(FIND("Family",F72),0)&gt;0,1,"")</f>
        <v/>
      </c>
      <c r="R72" s="10" t="str">
        <f>IF(IFERROR(FIND("Second Marker",I72),0)&gt;0,1,"")</f>
        <v/>
      </c>
      <c r="S72" s="1"/>
      <c r="T72" s="1"/>
      <c r="U72" s="1"/>
      <c r="V72" s="1"/>
      <c r="W72" s="1"/>
      <c r="X72" s="1"/>
      <c r="Y72" s="1"/>
      <c r="Z72" s="9"/>
      <c r="AA72" s="9"/>
      <c r="AB72" s="11"/>
      <c r="AC72" s="11"/>
    </row>
    <row r="73" spans="1:33" s="18" customFormat="1" x14ac:dyDescent="0.25">
      <c r="A73" s="35">
        <v>2604</v>
      </c>
      <c r="B73" s="40"/>
      <c r="C73" s="35">
        <v>434371</v>
      </c>
      <c r="D73" s="33"/>
      <c r="E73" s="40"/>
      <c r="F73" s="36" t="s">
        <v>233</v>
      </c>
      <c r="G73" s="35">
        <v>1885</v>
      </c>
      <c r="H73" s="35">
        <v>1974</v>
      </c>
      <c r="I73" s="1" t="s">
        <v>234</v>
      </c>
      <c r="J73" s="10">
        <f>IF(OR(N73=1,O73=1,Q73=1,R73=1),"",1)</f>
        <v>1</v>
      </c>
      <c r="K73" s="10">
        <f>IF(OR(C73="",C73=" ",$N73=1,$O73=1),"",1)</f>
        <v>1</v>
      </c>
      <c r="L73" s="10" t="str">
        <f>IF(OR(D73="",D73=" ",$N73=1,$O73=1),"",1)</f>
        <v/>
      </c>
      <c r="M73" s="10" t="str">
        <f>IF(OR(E73="",E73=" ",$N73=1,$O73=1),"",1)</f>
        <v/>
      </c>
      <c r="N73" s="10" t="str">
        <f>IF(IFERROR(FIND(")",F73),0)&gt;0,1,"")</f>
        <v/>
      </c>
      <c r="O73" s="10" t="str">
        <f>IF(A73="S",1,"")</f>
        <v/>
      </c>
      <c r="P73" s="10" t="str">
        <f>IF(OR(B73="",B73=" ",O73=1),"",1)</f>
        <v/>
      </c>
      <c r="Q73" s="10" t="str">
        <f>IF(IFERROR(FIND("Family",F73),0)&gt;0,1,"")</f>
        <v/>
      </c>
      <c r="R73" s="10" t="str">
        <f>IF(IFERROR(FIND("Second Marker",I73),0)&gt;0,1,"")</f>
        <v/>
      </c>
      <c r="S73" s="1"/>
      <c r="T73" s="1"/>
      <c r="U73" s="1"/>
      <c r="V73" s="1"/>
      <c r="W73" s="1"/>
      <c r="X73" s="1"/>
      <c r="Y73" s="1"/>
      <c r="Z73" s="1"/>
      <c r="AA73" s="9"/>
      <c r="AB73" s="1"/>
      <c r="AC73" s="1"/>
      <c r="AD73" s="1"/>
      <c r="AE73" s="9"/>
      <c r="AF73" s="9"/>
      <c r="AG73" s="9"/>
    </row>
    <row r="74" spans="1:33" s="18" customFormat="1" x14ac:dyDescent="0.25">
      <c r="A74" s="33">
        <v>2477</v>
      </c>
      <c r="B74" s="33"/>
      <c r="C74" s="33">
        <v>434210</v>
      </c>
      <c r="D74" s="33"/>
      <c r="E74" s="33"/>
      <c r="F74" s="36" t="s">
        <v>235</v>
      </c>
      <c r="G74" s="47">
        <v>1853</v>
      </c>
      <c r="H74" s="47">
        <v>1924</v>
      </c>
      <c r="I74" s="18" t="s">
        <v>236</v>
      </c>
      <c r="J74" s="10">
        <f>IF(OR(N74=1,O74=1,Q74=1,R74=1),"",1)</f>
        <v>1</v>
      </c>
      <c r="K74" s="10">
        <f>IF(OR(C74="",C74=" ",$N74=1,$O74=1),"",1)</f>
        <v>1</v>
      </c>
      <c r="L74" s="10" t="str">
        <f>IF(OR(D74="",D74=" ",$N74=1,$O74=1),"",1)</f>
        <v/>
      </c>
      <c r="M74" s="10" t="str">
        <f>IF(OR(E74="",E74=" ",$N74=1,$O74=1),"",1)</f>
        <v/>
      </c>
      <c r="N74" s="10" t="str">
        <f>IF(IFERROR(FIND(")",F74),0)&gt;0,1,"")</f>
        <v/>
      </c>
      <c r="O74" s="10" t="str">
        <f>IF(A74="S",1,"")</f>
        <v/>
      </c>
      <c r="P74" s="10" t="str">
        <f>IF(OR(B74="",B74=" ",O74=1),"",1)</f>
        <v/>
      </c>
      <c r="Q74" s="10" t="str">
        <f>IF(IFERROR(FIND("Family",F74),0)&gt;0,1,"")</f>
        <v/>
      </c>
      <c r="R74" s="10" t="str">
        <f>IF(IFERROR(FIND("Second Marker",I74),0)&gt;0,1,"")</f>
        <v/>
      </c>
      <c r="S74" s="1"/>
      <c r="T74" s="1"/>
      <c r="U74" s="1"/>
      <c r="V74" s="1"/>
      <c r="W74" s="1"/>
      <c r="X74" s="1"/>
      <c r="Y74" s="1"/>
      <c r="Z74" s="1"/>
      <c r="AA74" s="9"/>
      <c r="AB74" s="1"/>
      <c r="AC74" s="1"/>
      <c r="AD74" s="1"/>
      <c r="AE74" s="9"/>
      <c r="AF74" s="9"/>
      <c r="AG74" s="9"/>
    </row>
    <row r="75" spans="1:33" s="18" customFormat="1" x14ac:dyDescent="0.25">
      <c r="A75" s="35">
        <v>2479</v>
      </c>
      <c r="B75" s="40"/>
      <c r="C75" s="35">
        <v>434213</v>
      </c>
      <c r="D75" s="33"/>
      <c r="E75" s="40"/>
      <c r="F75" s="36" t="s">
        <v>237</v>
      </c>
      <c r="G75" s="35">
        <v>1900</v>
      </c>
      <c r="H75" s="35">
        <v>1980</v>
      </c>
      <c r="I75" s="1" t="s">
        <v>238</v>
      </c>
      <c r="J75" s="10">
        <f>IF(OR(N75=1,O75=1,Q75=1,R75=1),"",1)</f>
        <v>1</v>
      </c>
      <c r="K75" s="10">
        <f>IF(OR(C75="",C75=" ",$N75=1,$O75=1),"",1)</f>
        <v>1</v>
      </c>
      <c r="L75" s="10" t="str">
        <f>IF(OR(D75="",D75=" ",$N75=1,$O75=1),"",1)</f>
        <v/>
      </c>
      <c r="M75" s="10" t="str">
        <f>IF(OR(E75="",E75=" ",$N75=1,$O75=1),"",1)</f>
        <v/>
      </c>
      <c r="N75" s="10" t="str">
        <f>IF(IFERROR(FIND(")",F75),0)&gt;0,1,"")</f>
        <v/>
      </c>
      <c r="O75" s="10" t="str">
        <f>IF(A75="S",1,"")</f>
        <v/>
      </c>
      <c r="P75" s="10" t="str">
        <f>IF(OR(B75="",B75=" ",O75=1),"",1)</f>
        <v/>
      </c>
      <c r="Q75" s="10" t="str">
        <f>IF(IFERROR(FIND("Family",F75),0)&gt;0,1,"")</f>
        <v/>
      </c>
      <c r="R75" s="10" t="str">
        <f>IF(IFERROR(FIND("Second Marker",I75),0)&gt;0,1,"")</f>
        <v/>
      </c>
      <c r="S75" s="1"/>
      <c r="T75" s="1"/>
      <c r="U75" s="1"/>
      <c r="V75" s="1"/>
      <c r="W75" s="1"/>
      <c r="X75" s="1"/>
      <c r="Y75" s="1"/>
      <c r="Z75" s="1"/>
      <c r="AA75" s="9"/>
      <c r="AB75" s="1"/>
      <c r="AC75" s="1"/>
      <c r="AD75" s="1"/>
      <c r="AE75" s="9"/>
      <c r="AF75" s="9"/>
      <c r="AG75" s="9"/>
    </row>
    <row r="76" spans="1:33" s="18" customFormat="1" x14ac:dyDescent="0.25">
      <c r="A76" s="35">
        <v>2480</v>
      </c>
      <c r="B76" s="40"/>
      <c r="C76" s="35">
        <v>434214</v>
      </c>
      <c r="D76" s="33"/>
      <c r="E76" s="40"/>
      <c r="F76" s="36" t="s">
        <v>239</v>
      </c>
      <c r="G76" s="35">
        <v>1903</v>
      </c>
      <c r="H76" s="35">
        <v>1986</v>
      </c>
      <c r="I76" s="1" t="s">
        <v>240</v>
      </c>
      <c r="J76" s="10">
        <f>IF(OR(N76=1,O76=1,Q76=1,R76=1),"",1)</f>
        <v>1</v>
      </c>
      <c r="K76" s="10">
        <f>IF(OR(C76="",C76=" ",$N76=1,$O76=1),"",1)</f>
        <v>1</v>
      </c>
      <c r="L76" s="10" t="str">
        <f>IF(OR(D76="",D76=" ",$N76=1,$O76=1),"",1)</f>
        <v/>
      </c>
      <c r="M76" s="10" t="str">
        <f>IF(OR(E76="",E76=" ",$N76=1,$O76=1),"",1)</f>
        <v/>
      </c>
      <c r="N76" s="10" t="str">
        <f>IF(IFERROR(FIND(")",F76),0)&gt;0,1,"")</f>
        <v/>
      </c>
      <c r="O76" s="10" t="str">
        <f>IF(A76="S",1,"")</f>
        <v/>
      </c>
      <c r="P76" s="10" t="str">
        <f>IF(OR(B76="",B76=" ",O76=1),"",1)</f>
        <v/>
      </c>
      <c r="Q76" s="10" t="str">
        <f>IF(IFERROR(FIND("Family",F76),0)&gt;0,1,"")</f>
        <v/>
      </c>
      <c r="R76" s="10" t="str">
        <f>IF(IFERROR(FIND("Second Marker",I76),0)&gt;0,1,"")</f>
        <v/>
      </c>
      <c r="S76" s="1"/>
      <c r="T76" s="1"/>
      <c r="U76" s="1"/>
      <c r="V76" s="1"/>
      <c r="W76" s="1"/>
      <c r="X76" s="1"/>
      <c r="Y76" s="1"/>
      <c r="Z76" s="1"/>
      <c r="AA76" s="9"/>
      <c r="AB76" s="1"/>
      <c r="AC76" s="1"/>
      <c r="AD76" s="1"/>
      <c r="AE76" s="9"/>
      <c r="AF76" s="9"/>
      <c r="AG76" s="9"/>
    </row>
    <row r="77" spans="1:33" s="18" customFormat="1" x14ac:dyDescent="0.25">
      <c r="A77" s="35">
        <v>2478</v>
      </c>
      <c r="B77" s="40"/>
      <c r="C77" s="35">
        <v>434211</v>
      </c>
      <c r="D77" s="33"/>
      <c r="E77" s="40"/>
      <c r="F77" s="36" t="s">
        <v>241</v>
      </c>
      <c r="G77" s="35">
        <v>1862</v>
      </c>
      <c r="H77" s="35">
        <v>1935</v>
      </c>
      <c r="I77" s="1" t="s">
        <v>242</v>
      </c>
      <c r="J77" s="10" t="str">
        <f>IF(OR(N77=1,O77=1,Q77=1,R77=1),"",1)</f>
        <v/>
      </c>
      <c r="K77" s="10" t="str">
        <f>IF(OR(C77="",C77=" ",$N77=1,$O77=1),"",1)</f>
        <v/>
      </c>
      <c r="L77" s="10" t="str">
        <f>IF(OR(D77="",D77=" ",$N77=1,$O77=1),"",1)</f>
        <v/>
      </c>
      <c r="M77" s="10" t="str">
        <f>IF(OR(E77="",E77=" ",$N77=1,$O77=1),"",1)</f>
        <v/>
      </c>
      <c r="N77" s="10">
        <f>IF(IFERROR(FIND(")",F77),0)&gt;0,1,"")</f>
        <v>1</v>
      </c>
      <c r="O77" s="10" t="str">
        <f>IF(A77="S",1,"")</f>
        <v/>
      </c>
      <c r="P77" s="10" t="str">
        <f>IF(OR(B77="",B77=" ",O77=1),"",1)</f>
        <v/>
      </c>
      <c r="Q77" s="10" t="str">
        <f>IF(IFERROR(FIND("Family",F77),0)&gt;0,1,"")</f>
        <v/>
      </c>
      <c r="R77" s="10" t="str">
        <f>IF(IFERROR(FIND("Second Marker",I77),0)&gt;0,1,"")</f>
        <v/>
      </c>
      <c r="S77" s="1"/>
      <c r="T77" s="1"/>
      <c r="U77" s="1"/>
      <c r="V77" s="1"/>
      <c r="W77" s="1"/>
      <c r="X77" s="1"/>
      <c r="Y77" s="1"/>
      <c r="Z77" s="1"/>
      <c r="AA77" s="9"/>
      <c r="AB77" s="1"/>
      <c r="AC77" s="1"/>
      <c r="AD77" s="1"/>
      <c r="AE77" s="9"/>
      <c r="AF77" s="9"/>
      <c r="AG77" s="9"/>
    </row>
    <row r="78" spans="1:33" s="18" customFormat="1" x14ac:dyDescent="0.25">
      <c r="A78" s="35"/>
      <c r="B78" s="40"/>
      <c r="C78" s="35"/>
      <c r="D78" s="33">
        <v>208517</v>
      </c>
      <c r="E78" s="40"/>
      <c r="F78" s="36" t="s">
        <v>243</v>
      </c>
      <c r="G78" s="35" t="s">
        <v>38</v>
      </c>
      <c r="H78" s="35" t="s">
        <v>68</v>
      </c>
      <c r="I78" s="1" t="s">
        <v>1</v>
      </c>
      <c r="J78" s="10">
        <f>IF(OR(N78=1,O78=1,Q78=1,R78=1),"",1)</f>
        <v>1</v>
      </c>
      <c r="K78" s="10" t="str">
        <f>IF(OR(C78="",C78=" ",$N78=1,$O78=1),"",1)</f>
        <v/>
      </c>
      <c r="L78" s="10">
        <f>IF(OR(D78="",D78=" ",$N78=1,$O78=1),"",1)</f>
        <v>1</v>
      </c>
      <c r="M78" s="10" t="str">
        <f>IF(OR(E78="",E78=" ",$N78=1,$O78=1),"",1)</f>
        <v/>
      </c>
      <c r="N78" s="10" t="str">
        <f>IF(IFERROR(FIND(")",F78),0)&gt;0,1,"")</f>
        <v/>
      </c>
      <c r="O78" s="10" t="str">
        <f>IF(A78="S",1,"")</f>
        <v/>
      </c>
      <c r="P78" s="10" t="str">
        <f>IF(OR(B78="",B78=" ",O78=1),"",1)</f>
        <v/>
      </c>
      <c r="Q78" s="10" t="str">
        <f>IF(IFERROR(FIND("Family",F78),0)&gt;0,1,"")</f>
        <v/>
      </c>
      <c r="R78" s="10" t="str">
        <f>IF(IFERROR(FIND("Second Marker",I78),0)&gt;0,1,"")</f>
        <v/>
      </c>
      <c r="S78" s="1"/>
      <c r="T78" s="1"/>
      <c r="U78" s="1"/>
      <c r="V78" s="1"/>
      <c r="W78" s="1"/>
      <c r="X78" s="1"/>
      <c r="Y78" s="1"/>
      <c r="Z78" s="1"/>
      <c r="AA78" s="9"/>
      <c r="AB78" s="1"/>
      <c r="AC78" s="1"/>
      <c r="AD78" s="1"/>
      <c r="AE78" s="9"/>
      <c r="AF78" s="9"/>
      <c r="AG78" s="9"/>
    </row>
    <row r="79" spans="1:33" s="18" customFormat="1" x14ac:dyDescent="0.25">
      <c r="A79" s="35"/>
      <c r="B79" s="40" t="s">
        <v>1</v>
      </c>
      <c r="C79" s="35"/>
      <c r="D79" s="33"/>
      <c r="E79" s="40">
        <v>314359</v>
      </c>
      <c r="F79" s="36" t="s">
        <v>244</v>
      </c>
      <c r="G79" s="45" t="s">
        <v>245</v>
      </c>
      <c r="H79" s="46" t="s">
        <v>246</v>
      </c>
      <c r="I79" s="1" t="s">
        <v>247</v>
      </c>
      <c r="J79" s="10" t="str">
        <f>IF(OR(N79=1,O79=1,Q79=1,R79=1),"",1)</f>
        <v/>
      </c>
      <c r="K79" s="10" t="str">
        <f>IF(OR(C79="",C79=" ",$N79=1,$O79=1),"",1)</f>
        <v/>
      </c>
      <c r="L79" s="10" t="str">
        <f>IF(OR(D79="",D79=" ",$N79=1,$O79=1),"",1)</f>
        <v/>
      </c>
      <c r="M79" s="10" t="str">
        <f>IF(OR(E79="",E79=" ",$N79=1,$O79=1),"",1)</f>
        <v/>
      </c>
      <c r="N79" s="10">
        <f>IF(IFERROR(FIND(")",F79),0)&gt;0,1,"")</f>
        <v>1</v>
      </c>
      <c r="O79" s="10" t="str">
        <f>IF(A79="S",1,"")</f>
        <v/>
      </c>
      <c r="P79" s="10" t="str">
        <f>IF(OR(B79="",B79=" ",O79=1),"",1)</f>
        <v/>
      </c>
      <c r="Q79" s="10" t="str">
        <f>IF(IFERROR(FIND("Family",F79),0)&gt;0,1,"")</f>
        <v/>
      </c>
      <c r="R79" s="10" t="str">
        <f>IF(IFERROR(FIND("Second Marker",I79),0)&gt;0,1,"")</f>
        <v/>
      </c>
      <c r="S79" s="1"/>
      <c r="T79" s="1"/>
      <c r="U79" s="1"/>
      <c r="V79" s="1"/>
      <c r="W79" s="1"/>
      <c r="X79" s="1"/>
      <c r="Y79" s="1"/>
      <c r="Z79" s="1"/>
      <c r="AA79" s="9"/>
      <c r="AB79" s="1"/>
      <c r="AC79" s="1"/>
      <c r="AD79" s="1"/>
      <c r="AE79" s="9"/>
      <c r="AF79" s="9"/>
      <c r="AG79" s="9"/>
    </row>
    <row r="80" spans="1:33" s="18" customFormat="1" x14ac:dyDescent="0.25">
      <c r="A80" s="35"/>
      <c r="B80" s="40" t="s">
        <v>1</v>
      </c>
      <c r="C80" s="35"/>
      <c r="D80" s="33"/>
      <c r="E80" s="40">
        <v>314673</v>
      </c>
      <c r="F80" s="36" t="s">
        <v>248</v>
      </c>
      <c r="G80" s="48" t="s">
        <v>249</v>
      </c>
      <c r="H80" s="46" t="s">
        <v>250</v>
      </c>
      <c r="I80" s="1" t="s">
        <v>251</v>
      </c>
      <c r="J80" s="10">
        <f>IF(OR(N80=1,O80=1,Q80=1,R80=1),"",1)</f>
        <v>1</v>
      </c>
      <c r="K80" s="10" t="str">
        <f>IF(OR(C80="",C80=" ",$N80=1,$O80=1),"",1)</f>
        <v/>
      </c>
      <c r="L80" s="10" t="str">
        <f>IF(OR(D80="",D80=" ",$N80=1,$O80=1),"",1)</f>
        <v/>
      </c>
      <c r="M80" s="10">
        <f>IF(OR(E80="",E80=" ",$N80=1,$O80=1),"",1)</f>
        <v>1</v>
      </c>
      <c r="N80" s="10" t="str">
        <f>IF(IFERROR(FIND(")",F80),0)&gt;0,1,"")</f>
        <v/>
      </c>
      <c r="O80" s="10" t="str">
        <f>IF(A80="S",1,"")</f>
        <v/>
      </c>
      <c r="P80" s="10" t="str">
        <f>IF(OR(B80="",B80=" ",O80=1),"",1)</f>
        <v/>
      </c>
      <c r="Q80" s="10" t="str">
        <f>IF(IFERROR(FIND("Family",F80),0)&gt;0,1,"")</f>
        <v/>
      </c>
      <c r="R80" s="10" t="str">
        <f>IF(IFERROR(FIND("Second Marker",I80),0)&gt;0,1,"")</f>
        <v/>
      </c>
      <c r="S80" s="1"/>
      <c r="T80" s="1"/>
      <c r="U80" s="1"/>
      <c r="V80" s="1"/>
      <c r="W80" s="1"/>
      <c r="X80" s="1"/>
      <c r="Y80" s="1"/>
      <c r="Z80" s="1"/>
      <c r="AA80" s="9"/>
      <c r="AB80" s="1"/>
      <c r="AC80" s="1"/>
      <c r="AD80" s="1"/>
      <c r="AE80" s="9"/>
      <c r="AF80" s="9"/>
      <c r="AG80" s="9"/>
    </row>
    <row r="81" spans="1:33" s="18" customFormat="1" x14ac:dyDescent="0.25">
      <c r="A81" s="35">
        <v>2563</v>
      </c>
      <c r="B81" s="40"/>
      <c r="C81" s="35">
        <v>434322</v>
      </c>
      <c r="D81" s="33"/>
      <c r="E81" s="40"/>
      <c r="F81" s="36" t="s">
        <v>252</v>
      </c>
      <c r="G81" s="35">
        <v>1883</v>
      </c>
      <c r="H81" s="35">
        <v>1964</v>
      </c>
      <c r="I81" s="1" t="s">
        <v>253</v>
      </c>
      <c r="J81" s="10">
        <f>IF(OR(N81=1,O81=1,Q81=1,R81=1),"",1)</f>
        <v>1</v>
      </c>
      <c r="K81" s="10">
        <f>IF(OR(C81="",C81=" ",$N81=1,$O81=1),"",1)</f>
        <v>1</v>
      </c>
      <c r="L81" s="10" t="str">
        <f>IF(OR(D81="",D81=" ",$N81=1,$O81=1),"",1)</f>
        <v/>
      </c>
      <c r="M81" s="10" t="str">
        <f>IF(OR(E81="",E81=" ",$N81=1,$O81=1),"",1)</f>
        <v/>
      </c>
      <c r="N81" s="10" t="str">
        <f>IF(IFERROR(FIND(")",F81),0)&gt;0,1,"")</f>
        <v/>
      </c>
      <c r="O81" s="10" t="str">
        <f>IF(A81="S",1,"")</f>
        <v/>
      </c>
      <c r="P81" s="10" t="str">
        <f>IF(OR(B81="",B81=" ",O81=1),"",1)</f>
        <v/>
      </c>
      <c r="Q81" s="10" t="str">
        <f>IF(IFERROR(FIND("Family",F81),0)&gt;0,1,"")</f>
        <v/>
      </c>
      <c r="R81" s="10" t="str">
        <f>IF(IFERROR(FIND("Second Marker",I81),0)&gt;0,1,"")</f>
        <v/>
      </c>
      <c r="S81" s="1"/>
      <c r="T81" s="1"/>
      <c r="U81" s="1"/>
      <c r="V81" s="1"/>
      <c r="W81" s="1"/>
      <c r="X81" s="1"/>
      <c r="Y81" s="1"/>
      <c r="Z81" s="1"/>
      <c r="AA81" s="9"/>
      <c r="AB81" s="1"/>
      <c r="AC81" s="1"/>
      <c r="AD81" s="1"/>
      <c r="AE81" s="9"/>
      <c r="AF81" s="9"/>
      <c r="AG81" s="9"/>
    </row>
    <row r="82" spans="1:33" s="18" customFormat="1" x14ac:dyDescent="0.25">
      <c r="A82" s="33">
        <v>1051755</v>
      </c>
      <c r="B82" s="40"/>
      <c r="C82" s="33">
        <v>1051756</v>
      </c>
      <c r="D82" s="33"/>
      <c r="E82" s="33">
        <v>521493</v>
      </c>
      <c r="F82" s="36" t="s">
        <v>254</v>
      </c>
      <c r="G82" s="33" t="s">
        <v>255</v>
      </c>
      <c r="H82" s="33" t="s">
        <v>256</v>
      </c>
      <c r="I82" s="1" t="s">
        <v>257</v>
      </c>
      <c r="J82" s="10">
        <f>IF(OR(N82=1,O82=1,Q82=1,R82=1),"",1)</f>
        <v>1</v>
      </c>
      <c r="K82" s="10">
        <f>IF(OR(C82="",C82=" ",$N82=1,$O82=1),"",1)</f>
        <v>1</v>
      </c>
      <c r="L82" s="10" t="str">
        <f>IF(OR(D82="",D82=" ",$N82=1,$O82=1),"",1)</f>
        <v/>
      </c>
      <c r="M82" s="10">
        <f>IF(OR(E82="",E82=" ",$N82=1,$O82=1),"",1)</f>
        <v>1</v>
      </c>
      <c r="N82" s="10" t="str">
        <f>IF(IFERROR(FIND(")",F82),0)&gt;0,1,"")</f>
        <v/>
      </c>
      <c r="O82" s="10" t="str">
        <f>IF(A82="S",1,"")</f>
        <v/>
      </c>
      <c r="P82" s="10" t="str">
        <f>IF(OR(B82="",B82=" ",O82=1),"",1)</f>
        <v/>
      </c>
      <c r="Q82" s="10" t="str">
        <f>IF(IFERROR(FIND("Family",F82),0)&gt;0,1,"")</f>
        <v/>
      </c>
      <c r="R82" s="10" t="str">
        <f>IF(IFERROR(FIND("Second Marker",I82),0)&gt;0,1,"")</f>
        <v/>
      </c>
      <c r="S82" s="1"/>
      <c r="T82" s="1"/>
      <c r="U82" s="1"/>
      <c r="V82" s="1"/>
      <c r="W82" s="1"/>
      <c r="X82" s="1"/>
      <c r="Y82" s="1"/>
      <c r="Z82" s="1"/>
      <c r="AA82" s="9"/>
      <c r="AB82" s="1"/>
      <c r="AC82" s="1"/>
      <c r="AD82" s="1"/>
      <c r="AE82" s="9"/>
      <c r="AF82" s="9"/>
      <c r="AG82" s="9"/>
    </row>
    <row r="83" spans="1:33" s="18" customFormat="1" x14ac:dyDescent="0.25">
      <c r="A83" s="35">
        <v>2564</v>
      </c>
      <c r="B83" s="40"/>
      <c r="C83" s="35">
        <v>434323</v>
      </c>
      <c r="D83" s="33"/>
      <c r="E83" s="40"/>
      <c r="F83" s="36" t="s">
        <v>258</v>
      </c>
      <c r="G83" s="35">
        <v>1880</v>
      </c>
      <c r="H83" s="35">
        <v>1948</v>
      </c>
      <c r="I83" s="1" t="s">
        <v>259</v>
      </c>
      <c r="J83" s="10">
        <f>IF(OR(N83=1,O83=1,Q83=1,R83=1),"",1)</f>
        <v>1</v>
      </c>
      <c r="K83" s="10">
        <f>IF(OR(C83="",C83=" ",$N83=1,$O83=1),"",1)</f>
        <v>1</v>
      </c>
      <c r="L83" s="10" t="str">
        <f>IF(OR(D83="",D83=" ",$N83=1,$O83=1),"",1)</f>
        <v/>
      </c>
      <c r="M83" s="10" t="str">
        <f>IF(OR(E83="",E83=" ",$N83=1,$O83=1),"",1)</f>
        <v/>
      </c>
      <c r="N83" s="10" t="str">
        <f>IF(IFERROR(FIND(")",F83),0)&gt;0,1,"")</f>
        <v/>
      </c>
      <c r="O83" s="10" t="str">
        <f>IF(A83="S",1,"")</f>
        <v/>
      </c>
      <c r="P83" s="10" t="str">
        <f>IF(OR(B83="",B83=" ",O83=1),"",1)</f>
        <v/>
      </c>
      <c r="Q83" s="10" t="str">
        <f>IF(IFERROR(FIND("Family",F83),0)&gt;0,1,"")</f>
        <v/>
      </c>
      <c r="R83" s="10" t="str">
        <f>IF(IFERROR(FIND("Second Marker",I83),0)&gt;0,1,"")</f>
        <v/>
      </c>
      <c r="S83" s="1"/>
      <c r="T83" s="1"/>
      <c r="U83" s="1"/>
      <c r="V83" s="1"/>
      <c r="W83" s="1"/>
      <c r="X83" s="1"/>
      <c r="Y83" s="1"/>
      <c r="Z83" s="1"/>
      <c r="AA83" s="9"/>
      <c r="AB83" s="1"/>
      <c r="AC83" s="1"/>
      <c r="AD83" s="1"/>
      <c r="AE83" s="9"/>
      <c r="AF83" s="9"/>
      <c r="AG83" s="9"/>
    </row>
    <row r="84" spans="1:33" s="18" customFormat="1" ht="15.75" x14ac:dyDescent="0.25">
      <c r="A84" s="51" t="s">
        <v>0</v>
      </c>
      <c r="B84" s="51"/>
      <c r="C84" s="51"/>
      <c r="D84" s="51"/>
      <c r="E84" s="35"/>
      <c r="F84" s="52" t="s">
        <v>33</v>
      </c>
      <c r="G84" s="54" t="s">
        <v>10</v>
      </c>
      <c r="H84" s="54" t="s">
        <v>11</v>
      </c>
      <c r="I84" s="28" t="s">
        <v>24</v>
      </c>
      <c r="J84" s="10" t="str">
        <f>IF(OR(N84=1,O84=1,Q84=1,R84=1),"",1)</f>
        <v/>
      </c>
      <c r="K84" s="10" t="str">
        <f>IF(OR(C84="",C84=" ",$N84=1,$O84=1),"",1)</f>
        <v/>
      </c>
      <c r="L84" s="10" t="str">
        <f>IF(OR(D84="",D84=" ",$N84=1,$O84=1),"",1)</f>
        <v/>
      </c>
      <c r="M84" s="10" t="str">
        <f>IF(OR(E84="",E84=" ",$N84=1,$O84=1),"",1)</f>
        <v/>
      </c>
      <c r="N84" s="10" t="str">
        <f>IF(IFERROR(FIND(")",F84),0)&gt;0,1,"")</f>
        <v/>
      </c>
      <c r="O84" s="10">
        <f>IF(A84="S",1,"")</f>
        <v>1</v>
      </c>
      <c r="P84" s="10" t="str">
        <f>IF(OR(B84="",B84=" ",O84=1),"",1)</f>
        <v/>
      </c>
      <c r="Q84" s="10" t="str">
        <f>IF(IFERROR(FIND("Family",F84),0)&gt;0,1,"")</f>
        <v/>
      </c>
      <c r="R84" s="10" t="str">
        <f>IF(IFERROR(FIND("Second Marker",I84),0)&gt;0,1,"")</f>
        <v/>
      </c>
      <c r="S84" s="1"/>
      <c r="T84" s="1"/>
      <c r="U84" s="1"/>
      <c r="V84" s="1"/>
      <c r="W84" s="1"/>
      <c r="X84" s="1"/>
      <c r="Y84" s="1"/>
      <c r="Z84" s="1"/>
      <c r="AA84" s="9"/>
      <c r="AB84" s="1"/>
      <c r="AC84" s="1"/>
      <c r="AD84" s="1"/>
      <c r="AE84" s="9"/>
      <c r="AF84" s="9"/>
      <c r="AG84" s="9"/>
    </row>
    <row r="85" spans="1:33" s="18" customFormat="1" x14ac:dyDescent="0.25">
      <c r="A85" s="35">
        <v>2626</v>
      </c>
      <c r="B85" s="40"/>
      <c r="C85" s="35">
        <v>434410</v>
      </c>
      <c r="D85" s="33"/>
      <c r="E85" s="40"/>
      <c r="F85" s="36" t="s">
        <v>260</v>
      </c>
      <c r="G85" s="35" t="s">
        <v>261</v>
      </c>
      <c r="H85" s="35" t="s">
        <v>262</v>
      </c>
      <c r="I85" s="1" t="s">
        <v>263</v>
      </c>
      <c r="J85" s="10">
        <f>IF(OR(N85=1,O85=1,Q85=1,R85=1),"",1)</f>
        <v>1</v>
      </c>
      <c r="K85" s="10">
        <f>IF(OR(C85="",C85=" ",$N85=1,$O85=1),"",1)</f>
        <v>1</v>
      </c>
      <c r="L85" s="10" t="str">
        <f>IF(OR(D85="",D85=" ",$N85=1,$O85=1),"",1)</f>
        <v/>
      </c>
      <c r="M85" s="10" t="str">
        <f>IF(OR(E85="",E85=" ",$N85=1,$O85=1),"",1)</f>
        <v/>
      </c>
      <c r="N85" s="10" t="str">
        <f>IF(IFERROR(FIND(")",F85),0)&gt;0,1,"")</f>
        <v/>
      </c>
      <c r="O85" s="10" t="str">
        <f>IF(A85="S",1,"")</f>
        <v/>
      </c>
      <c r="P85" s="10" t="str">
        <f>IF(OR(B85="",B85=" ",O85=1),"",1)</f>
        <v/>
      </c>
      <c r="Q85" s="10" t="str">
        <f>IF(IFERROR(FIND("Family",F85),0)&gt;0,1,"")</f>
        <v/>
      </c>
      <c r="R85" s="10" t="str">
        <f>IF(IFERROR(FIND("Second Marker",I85),0)&gt;0,1,"")</f>
        <v/>
      </c>
      <c r="S85" s="1"/>
      <c r="T85" s="1"/>
      <c r="U85" s="1"/>
      <c r="V85" s="1"/>
      <c r="W85" s="1"/>
      <c r="X85" s="1"/>
      <c r="Y85" s="1"/>
      <c r="Z85" s="1"/>
      <c r="AA85" s="9"/>
      <c r="AB85" s="1"/>
      <c r="AC85" s="1"/>
      <c r="AD85" s="1"/>
      <c r="AE85" s="9"/>
      <c r="AF85" s="9"/>
      <c r="AG85" s="9"/>
    </row>
    <row r="86" spans="1:33" s="18" customFormat="1" x14ac:dyDescent="0.25">
      <c r="A86" s="35">
        <v>2627</v>
      </c>
      <c r="B86" s="40"/>
      <c r="C86" s="33">
        <v>434412</v>
      </c>
      <c r="D86" s="33"/>
      <c r="E86" s="40"/>
      <c r="F86" s="36" t="s">
        <v>264</v>
      </c>
      <c r="G86" s="33" t="s">
        <v>265</v>
      </c>
      <c r="H86" s="33" t="s">
        <v>266</v>
      </c>
      <c r="I86" s="1" t="s">
        <v>267</v>
      </c>
      <c r="J86" s="10">
        <f>IF(OR(N86=1,O86=1,Q86=1,R86=1),"",1)</f>
        <v>1</v>
      </c>
      <c r="K86" s="10">
        <f>IF(OR(C86="",C86=" ",$N86=1,$O86=1),"",1)</f>
        <v>1</v>
      </c>
      <c r="L86" s="10" t="str">
        <f>IF(OR(D86="",D86=" ",$N86=1,$O86=1),"",1)</f>
        <v/>
      </c>
      <c r="M86" s="10" t="str">
        <f>IF(OR(E86="",E86=" ",$N86=1,$O86=1),"",1)</f>
        <v/>
      </c>
      <c r="N86" s="10" t="str">
        <f>IF(IFERROR(FIND(")",F86),0)&gt;0,1,"")</f>
        <v/>
      </c>
      <c r="O86" s="10" t="str">
        <f>IF(A86="S",1,"")</f>
        <v/>
      </c>
      <c r="P86" s="10" t="str">
        <f>IF(OR(B86="",B86=" ",O86=1),"",1)</f>
        <v/>
      </c>
      <c r="Q86" s="10" t="str">
        <f>IF(IFERROR(FIND("Family",F86),0)&gt;0,1,"")</f>
        <v/>
      </c>
      <c r="R86" s="10" t="str">
        <f>IF(IFERROR(FIND("Second Marker",I86),0)&gt;0,1,"")</f>
        <v/>
      </c>
      <c r="S86" s="1"/>
      <c r="T86" s="1"/>
      <c r="U86" s="1"/>
      <c r="V86" s="1"/>
      <c r="W86" s="1"/>
      <c r="X86" s="1"/>
      <c r="Y86" s="1"/>
      <c r="Z86" s="1"/>
      <c r="AA86" s="9"/>
      <c r="AB86" s="1"/>
      <c r="AC86" s="1"/>
      <c r="AD86" s="1"/>
      <c r="AE86" s="9"/>
      <c r="AF86" s="9"/>
      <c r="AG86" s="9"/>
    </row>
    <row r="87" spans="1:33" s="18" customFormat="1" x14ac:dyDescent="0.25">
      <c r="A87" s="33">
        <v>1051319</v>
      </c>
      <c r="B87" s="40"/>
      <c r="C87" s="33">
        <v>1051319</v>
      </c>
      <c r="D87" s="33"/>
      <c r="E87" s="40"/>
      <c r="F87" s="36" t="s">
        <v>268</v>
      </c>
      <c r="G87" s="33">
        <v>1912</v>
      </c>
      <c r="H87" s="33">
        <v>1945</v>
      </c>
      <c r="I87" s="1" t="s">
        <v>1</v>
      </c>
      <c r="J87" s="10">
        <f>IF(OR(N87=1,O87=1,Q87=1,R87=1),"",1)</f>
        <v>1</v>
      </c>
      <c r="K87" s="10">
        <f>IF(OR(C87="",C87=" ",$N87=1,$O87=1),"",1)</f>
        <v>1</v>
      </c>
      <c r="L87" s="10" t="str">
        <f>IF(OR(D87="",D87=" ",$N87=1,$O87=1),"",1)</f>
        <v/>
      </c>
      <c r="M87" s="10" t="str">
        <f>IF(OR(E87="",E87=" ",$N87=1,$O87=1),"",1)</f>
        <v/>
      </c>
      <c r="N87" s="10" t="str">
        <f>IF(IFERROR(FIND(")",F87),0)&gt;0,1,"")</f>
        <v/>
      </c>
      <c r="O87" s="10" t="str">
        <f>IF(A87="S",1,"")</f>
        <v/>
      </c>
      <c r="P87" s="10" t="str">
        <f>IF(OR(B87="",B87=" ",O87=1),"",1)</f>
        <v/>
      </c>
      <c r="Q87" s="10" t="str">
        <f>IF(IFERROR(FIND("Family",F87),0)&gt;0,1,"")</f>
        <v/>
      </c>
      <c r="R87" s="10" t="str">
        <f>IF(IFERROR(FIND("Second Marker",I87),0)&gt;0,1,"")</f>
        <v/>
      </c>
      <c r="S87" s="1"/>
      <c r="T87" s="1"/>
      <c r="U87" s="1"/>
      <c r="V87" s="1"/>
      <c r="W87" s="1"/>
      <c r="X87" s="1"/>
      <c r="Y87" s="1"/>
      <c r="Z87" s="1"/>
      <c r="AA87" s="9"/>
      <c r="AB87" s="1"/>
      <c r="AC87" s="1"/>
      <c r="AD87" s="1"/>
      <c r="AE87" s="9"/>
      <c r="AF87" s="9"/>
      <c r="AG87" s="9"/>
    </row>
    <row r="88" spans="1:33" s="18" customFormat="1" x14ac:dyDescent="0.25">
      <c r="A88" s="35">
        <v>2457</v>
      </c>
      <c r="B88" s="40"/>
      <c r="C88" s="35">
        <v>434185</v>
      </c>
      <c r="D88" s="33"/>
      <c r="E88" s="40"/>
      <c r="F88" s="36" t="s">
        <v>269</v>
      </c>
      <c r="G88" s="35">
        <v>1888</v>
      </c>
      <c r="H88" s="35">
        <v>1969</v>
      </c>
      <c r="I88" s="1" t="s">
        <v>270</v>
      </c>
      <c r="J88" s="10">
        <f>IF(OR(N88=1,O88=1,Q88=1,R88=1),"",1)</f>
        <v>1</v>
      </c>
      <c r="K88" s="10">
        <f>IF(OR(C88="",C88=" ",$N88=1,$O88=1),"",1)</f>
        <v>1</v>
      </c>
      <c r="L88" s="10" t="str">
        <f>IF(OR(D88="",D88=" ",$N88=1,$O88=1),"",1)</f>
        <v/>
      </c>
      <c r="M88" s="10" t="str">
        <f>IF(OR(E88="",E88=" ",$N88=1,$O88=1),"",1)</f>
        <v/>
      </c>
      <c r="N88" s="10" t="str">
        <f>IF(IFERROR(FIND(")",F88),0)&gt;0,1,"")</f>
        <v/>
      </c>
      <c r="O88" s="10" t="str">
        <f>IF(A88="S",1,"")</f>
        <v/>
      </c>
      <c r="P88" s="10" t="str">
        <f>IF(OR(B88="",B88=" ",O88=1),"",1)</f>
        <v/>
      </c>
      <c r="Q88" s="10" t="str">
        <f>IF(IFERROR(FIND("Family",F88),0)&gt;0,1,"")</f>
        <v/>
      </c>
      <c r="R88" s="10" t="str">
        <f>IF(IFERROR(FIND("Second Marker",I88),0)&gt;0,1,"")</f>
        <v/>
      </c>
      <c r="S88" s="1"/>
      <c r="T88" s="1"/>
      <c r="U88" s="1"/>
      <c r="V88" s="1"/>
      <c r="W88" s="1"/>
      <c r="X88" s="1"/>
      <c r="Y88" s="1"/>
      <c r="Z88" s="1"/>
      <c r="AA88" s="9"/>
      <c r="AB88" s="1"/>
      <c r="AC88" s="1"/>
      <c r="AD88" s="1"/>
      <c r="AE88" s="9"/>
      <c r="AF88" s="9"/>
      <c r="AG88" s="9"/>
    </row>
    <row r="89" spans="1:33" s="18" customFormat="1" x14ac:dyDescent="0.25">
      <c r="A89" s="35">
        <v>2460</v>
      </c>
      <c r="B89" s="40"/>
      <c r="C89" s="35">
        <v>434188</v>
      </c>
      <c r="D89" s="33"/>
      <c r="E89" s="40"/>
      <c r="F89" s="36" t="s">
        <v>271</v>
      </c>
      <c r="G89" s="35">
        <v>1923</v>
      </c>
      <c r="H89" s="35">
        <v>1977</v>
      </c>
      <c r="I89" s="1" t="s">
        <v>1</v>
      </c>
      <c r="J89" s="10">
        <f>IF(OR(N89=1,O89=1,Q89=1,R89=1),"",1)</f>
        <v>1</v>
      </c>
      <c r="K89" s="10">
        <f>IF(OR(C89="",C89=" ",$N89=1,$O89=1),"",1)</f>
        <v>1</v>
      </c>
      <c r="L89" s="10" t="str">
        <f>IF(OR(D89="",D89=" ",$N89=1,$O89=1),"",1)</f>
        <v/>
      </c>
      <c r="M89" s="10" t="str">
        <f>IF(OR(E89="",E89=" ",$N89=1,$O89=1),"",1)</f>
        <v/>
      </c>
      <c r="N89" s="10" t="str">
        <f>IF(IFERROR(FIND(")",F89),0)&gt;0,1,"")</f>
        <v/>
      </c>
      <c r="O89" s="10" t="str">
        <f>IF(A89="S",1,"")</f>
        <v/>
      </c>
      <c r="P89" s="10" t="str">
        <f>IF(OR(B89="",B89=" ",O89=1),"",1)</f>
        <v/>
      </c>
      <c r="Q89" s="10" t="str">
        <f>IF(IFERROR(FIND("Family",F89),0)&gt;0,1,"")</f>
        <v/>
      </c>
      <c r="R89" s="10" t="str">
        <f>IF(IFERROR(FIND("Second Marker",I89),0)&gt;0,1,"")</f>
        <v/>
      </c>
      <c r="S89" s="1"/>
      <c r="T89" s="1"/>
      <c r="U89" s="1"/>
      <c r="V89" s="1"/>
      <c r="W89" s="1"/>
      <c r="X89" s="1"/>
      <c r="Y89" s="1"/>
      <c r="Z89" s="1"/>
      <c r="AA89" s="9"/>
      <c r="AB89" s="1"/>
      <c r="AC89" s="1"/>
      <c r="AD89" s="1"/>
      <c r="AE89" s="9"/>
      <c r="AF89" s="9"/>
      <c r="AG89" s="9"/>
    </row>
    <row r="90" spans="1:33" s="18" customFormat="1" x14ac:dyDescent="0.25">
      <c r="A90" s="35">
        <v>2457</v>
      </c>
      <c r="B90" s="40"/>
      <c r="C90" s="35">
        <v>434184</v>
      </c>
      <c r="D90" s="33"/>
      <c r="E90" s="40"/>
      <c r="F90" s="36" t="s">
        <v>272</v>
      </c>
      <c r="G90" s="35">
        <v>1896</v>
      </c>
      <c r="H90" s="35">
        <v>1974</v>
      </c>
      <c r="I90" s="1" t="s">
        <v>273</v>
      </c>
      <c r="J90" s="10">
        <f>IF(OR(N90=1,O90=1,Q90=1,R90=1),"",1)</f>
        <v>1</v>
      </c>
      <c r="K90" s="10">
        <f>IF(OR(C90="",C90=" ",$N90=1,$O90=1),"",1)</f>
        <v>1</v>
      </c>
      <c r="L90" s="10" t="str">
        <f>IF(OR(D90="",D90=" ",$N90=1,$O90=1),"",1)</f>
        <v/>
      </c>
      <c r="M90" s="10" t="str">
        <f>IF(OR(E90="",E90=" ",$N90=1,$O90=1),"",1)</f>
        <v/>
      </c>
      <c r="N90" s="10" t="str">
        <f>IF(IFERROR(FIND(")",F90),0)&gt;0,1,"")</f>
        <v/>
      </c>
      <c r="O90" s="10" t="str">
        <f>IF(A90="S",1,"")</f>
        <v/>
      </c>
      <c r="P90" s="10" t="str">
        <f>IF(OR(B90="",B90=" ",O90=1),"",1)</f>
        <v/>
      </c>
      <c r="Q90" s="10" t="str">
        <f>IF(IFERROR(FIND("Family",F90),0)&gt;0,1,"")</f>
        <v/>
      </c>
      <c r="R90" s="10" t="str">
        <f>IF(IFERROR(FIND("Second Marker",I90),0)&gt;0,1,"")</f>
        <v/>
      </c>
      <c r="S90" s="1"/>
      <c r="T90" s="1"/>
      <c r="U90" s="1"/>
      <c r="V90" s="1"/>
      <c r="W90" s="1"/>
      <c r="X90" s="1"/>
      <c r="Y90" s="1"/>
      <c r="Z90" s="1"/>
      <c r="AA90" s="9"/>
      <c r="AB90" s="1"/>
      <c r="AC90" s="1"/>
      <c r="AD90" s="1"/>
      <c r="AE90" s="9"/>
      <c r="AF90" s="9"/>
      <c r="AG90" s="9"/>
    </row>
    <row r="91" spans="1:33" s="18" customFormat="1" x14ac:dyDescent="0.25">
      <c r="A91" s="33">
        <v>1051320</v>
      </c>
      <c r="B91" s="40"/>
      <c r="C91" s="33">
        <v>1051320</v>
      </c>
      <c r="D91" s="33"/>
      <c r="E91" s="40"/>
      <c r="F91" s="36" t="s">
        <v>274</v>
      </c>
      <c r="G91" s="33" t="s">
        <v>275</v>
      </c>
      <c r="H91" s="33" t="s">
        <v>276</v>
      </c>
      <c r="I91" s="1" t="s">
        <v>277</v>
      </c>
      <c r="J91" s="10">
        <f>IF(OR(N91=1,O91=1,Q91=1,R91=1),"",1)</f>
        <v>1</v>
      </c>
      <c r="K91" s="10">
        <f>IF(OR(C91="",C91=" ",$N91=1,$O91=1),"",1)</f>
        <v>1</v>
      </c>
      <c r="L91" s="10" t="str">
        <f>IF(OR(D91="",D91=" ",$N91=1,$O91=1),"",1)</f>
        <v/>
      </c>
      <c r="M91" s="10" t="str">
        <f>IF(OR(E91="",E91=" ",$N91=1,$O91=1),"",1)</f>
        <v/>
      </c>
      <c r="N91" s="10" t="str">
        <f>IF(IFERROR(FIND(")",F91),0)&gt;0,1,"")</f>
        <v/>
      </c>
      <c r="O91" s="10" t="str">
        <f>IF(A91="S",1,"")</f>
        <v/>
      </c>
      <c r="P91" s="10" t="str">
        <f>IF(OR(B91="",B91=" ",O91=1),"",1)</f>
        <v/>
      </c>
      <c r="Q91" s="10" t="str">
        <f>IF(IFERROR(FIND("Family",F91),0)&gt;0,1,"")</f>
        <v/>
      </c>
      <c r="R91" s="10" t="str">
        <f>IF(IFERROR(FIND("Second Marker",I91),0)&gt;0,1,"")</f>
        <v/>
      </c>
      <c r="S91" s="1"/>
      <c r="T91" s="1"/>
      <c r="U91" s="1"/>
      <c r="V91" s="1"/>
      <c r="W91" s="1"/>
      <c r="X91" s="1"/>
      <c r="Y91" s="1"/>
      <c r="Z91" s="1"/>
      <c r="AA91" s="9"/>
      <c r="AB91" s="1"/>
      <c r="AC91" s="1"/>
      <c r="AD91" s="1"/>
      <c r="AE91" s="9"/>
      <c r="AF91" s="9"/>
      <c r="AG91" s="9"/>
    </row>
    <row r="92" spans="1:33" s="18" customFormat="1" x14ac:dyDescent="0.25">
      <c r="A92" s="35">
        <v>2559</v>
      </c>
      <c r="B92" s="40"/>
      <c r="C92" s="35">
        <v>434317</v>
      </c>
      <c r="D92" s="33"/>
      <c r="E92" s="40"/>
      <c r="F92" s="36" t="s">
        <v>278</v>
      </c>
      <c r="G92" s="35"/>
      <c r="H92" s="35"/>
      <c r="I92" s="1" t="s">
        <v>1</v>
      </c>
      <c r="J92" s="10" t="str">
        <f>IF(OR(N92=1,O92=1,Q92=1,R92=1),"",1)</f>
        <v/>
      </c>
      <c r="K92" s="10">
        <f>IF(OR(C92="",C92=" ",$N92=1,$O92=1),"",1)</f>
        <v>1</v>
      </c>
      <c r="L92" s="10" t="str">
        <f>IF(OR(D92="",D92=" ",$N92=1,$O92=1),"",1)</f>
        <v/>
      </c>
      <c r="M92" s="10" t="str">
        <f>IF(OR(E92="",E92=" ",$N92=1,$O92=1),"",1)</f>
        <v/>
      </c>
      <c r="N92" s="10" t="str">
        <f>IF(IFERROR(FIND(")",F92),0)&gt;0,1,"")</f>
        <v/>
      </c>
      <c r="O92" s="10" t="str">
        <f>IF(A92="S",1,"")</f>
        <v/>
      </c>
      <c r="P92" s="10" t="str">
        <f>IF(OR(B92="",B92=" ",O92=1),"",1)</f>
        <v/>
      </c>
      <c r="Q92" s="10">
        <f>IF(IFERROR(FIND("Family",F92),0)&gt;0,1,"")</f>
        <v>1</v>
      </c>
      <c r="R92" s="10" t="str">
        <f>IF(IFERROR(FIND("Second Marker",I92),0)&gt;0,1,"")</f>
        <v/>
      </c>
      <c r="S92" s="1"/>
      <c r="T92" s="1"/>
      <c r="U92" s="1"/>
      <c r="V92" s="1"/>
      <c r="W92" s="1"/>
      <c r="X92" s="1"/>
      <c r="Y92" s="1"/>
      <c r="Z92" s="9"/>
      <c r="AA92" s="9"/>
      <c r="AB92" s="11"/>
      <c r="AC92" s="11"/>
    </row>
    <row r="93" spans="1:33" s="18" customFormat="1" x14ac:dyDescent="0.25">
      <c r="A93" s="35">
        <v>2560</v>
      </c>
      <c r="B93" s="40"/>
      <c r="C93" s="35">
        <v>434318</v>
      </c>
      <c r="D93" s="33">
        <v>208771</v>
      </c>
      <c r="E93" s="40"/>
      <c r="F93" s="36" t="s">
        <v>279</v>
      </c>
      <c r="G93" s="35">
        <v>1844</v>
      </c>
      <c r="H93" s="35">
        <v>1904</v>
      </c>
      <c r="I93" s="1" t="s">
        <v>280</v>
      </c>
      <c r="J93" s="10">
        <f>IF(OR(N93=1,O93=1,Q93=1,R93=1),"",1)</f>
        <v>1</v>
      </c>
      <c r="K93" s="10">
        <f>IF(OR(C93="",C93=" ",$N93=1,$O93=1),"",1)</f>
        <v>1</v>
      </c>
      <c r="L93" s="10">
        <f>IF(OR(D93="",D93=" ",$N93=1,$O93=1),"",1)</f>
        <v>1</v>
      </c>
      <c r="M93" s="10" t="str">
        <f>IF(OR(E93="",E93=" ",$N93=1,$O93=1),"",1)</f>
        <v/>
      </c>
      <c r="N93" s="10" t="str">
        <f>IF(IFERROR(FIND(")",F93),0)&gt;0,1,"")</f>
        <v/>
      </c>
      <c r="O93" s="10" t="str">
        <f>IF(A93="S",1,"")</f>
        <v/>
      </c>
      <c r="P93" s="10" t="str">
        <f>IF(OR(B93="",B93=" ",O93=1),"",1)</f>
        <v/>
      </c>
      <c r="Q93" s="10" t="str">
        <f>IF(IFERROR(FIND("Family",F93),0)&gt;0,1,"")</f>
        <v/>
      </c>
      <c r="R93" s="10" t="str">
        <f>IF(IFERROR(FIND("Second Marker",I93),0)&gt;0,1,"")</f>
        <v/>
      </c>
      <c r="S93" s="1"/>
      <c r="T93" s="1"/>
      <c r="U93" s="1"/>
      <c r="V93" s="1"/>
      <c r="W93" s="1"/>
      <c r="X93" s="1"/>
      <c r="Y93" s="1"/>
      <c r="Z93" s="1"/>
      <c r="AA93" s="9"/>
      <c r="AB93" s="1"/>
      <c r="AC93" s="1"/>
      <c r="AD93" s="1"/>
      <c r="AE93" s="9"/>
      <c r="AF93" s="9"/>
      <c r="AG93" s="9"/>
    </row>
    <row r="94" spans="1:33" s="18" customFormat="1" x14ac:dyDescent="0.25">
      <c r="A94" s="35">
        <v>2562</v>
      </c>
      <c r="B94" s="40"/>
      <c r="C94" s="35">
        <v>434321</v>
      </c>
      <c r="D94" s="33"/>
      <c r="E94" s="40"/>
      <c r="F94" s="36" t="s">
        <v>281</v>
      </c>
      <c r="G94" s="35">
        <v>1888</v>
      </c>
      <c r="H94" s="35">
        <v>1888</v>
      </c>
      <c r="I94" s="1" t="s">
        <v>280</v>
      </c>
      <c r="J94" s="10">
        <f>IF(OR(N94=1,O94=1,Q94=1,R94=1),"",1)</f>
        <v>1</v>
      </c>
      <c r="K94" s="10">
        <f>IF(OR(C94="",C94=" ",$N94=1,$O94=1),"",1)</f>
        <v>1</v>
      </c>
      <c r="L94" s="10" t="str">
        <f>IF(OR(D94="",D94=" ",$N94=1,$O94=1),"",1)</f>
        <v/>
      </c>
      <c r="M94" s="10" t="str">
        <f>IF(OR(E94="",E94=" ",$N94=1,$O94=1),"",1)</f>
        <v/>
      </c>
      <c r="N94" s="10" t="str">
        <f>IF(IFERROR(FIND(")",F94),0)&gt;0,1,"")</f>
        <v/>
      </c>
      <c r="O94" s="10" t="str">
        <f>IF(A94="S",1,"")</f>
        <v/>
      </c>
      <c r="P94" s="10" t="str">
        <f>IF(OR(B94="",B94=" ",O94=1),"",1)</f>
        <v/>
      </c>
      <c r="Q94" s="10" t="str">
        <f>IF(IFERROR(FIND("Family",F94),0)&gt;0,1,"")</f>
        <v/>
      </c>
      <c r="R94" s="10" t="str">
        <f>IF(IFERROR(FIND("Second Marker",I94),0)&gt;0,1,"")</f>
        <v/>
      </c>
      <c r="S94" s="1"/>
      <c r="T94" s="1"/>
      <c r="U94" s="1"/>
      <c r="V94" s="1"/>
      <c r="W94" s="1"/>
      <c r="X94" s="1"/>
      <c r="Y94" s="1"/>
      <c r="Z94" s="1"/>
      <c r="AA94" s="9"/>
      <c r="AB94" s="1"/>
      <c r="AC94" s="1"/>
      <c r="AD94" s="1"/>
      <c r="AE94" s="9"/>
      <c r="AF94" s="9"/>
      <c r="AG94" s="9"/>
    </row>
    <row r="95" spans="1:33" s="18" customFormat="1" x14ac:dyDescent="0.25">
      <c r="A95" s="35">
        <v>2562</v>
      </c>
      <c r="B95" s="40"/>
      <c r="C95" s="35">
        <v>434320</v>
      </c>
      <c r="D95" s="33"/>
      <c r="E95" s="40"/>
      <c r="F95" s="36" t="s">
        <v>282</v>
      </c>
      <c r="G95" s="35">
        <v>1867</v>
      </c>
      <c r="H95" s="35">
        <v>1867</v>
      </c>
      <c r="I95" s="1" t="s">
        <v>280</v>
      </c>
      <c r="J95" s="10">
        <f>IF(OR(N95=1,O95=1,Q95=1,R95=1),"",1)</f>
        <v>1</v>
      </c>
      <c r="K95" s="10">
        <f>IF(OR(C95="",C95=" ",$N95=1,$O95=1),"",1)</f>
        <v>1</v>
      </c>
      <c r="L95" s="10" t="str">
        <f>IF(OR(D95="",D95=" ",$N95=1,$O95=1),"",1)</f>
        <v/>
      </c>
      <c r="M95" s="10" t="str">
        <f>IF(OR(E95="",E95=" ",$N95=1,$O95=1),"",1)</f>
        <v/>
      </c>
      <c r="N95" s="10" t="str">
        <f>IF(IFERROR(FIND(")",F95),0)&gt;0,1,"")</f>
        <v/>
      </c>
      <c r="O95" s="10" t="str">
        <f>IF(A95="S",1,"")</f>
        <v/>
      </c>
      <c r="P95" s="10" t="str">
        <f>IF(OR(B95="",B95=" ",O95=1),"",1)</f>
        <v/>
      </c>
      <c r="Q95" s="10" t="str">
        <f>IF(IFERROR(FIND("Family",F95),0)&gt;0,1,"")</f>
        <v/>
      </c>
      <c r="R95" s="10" t="str">
        <f>IF(IFERROR(FIND("Second Marker",I95),0)&gt;0,1,"")</f>
        <v/>
      </c>
      <c r="S95" s="1"/>
      <c r="T95" s="1"/>
      <c r="U95" s="1"/>
      <c r="V95" s="1"/>
      <c r="W95" s="1"/>
      <c r="X95" s="1"/>
      <c r="Y95" s="1"/>
      <c r="Z95" s="1"/>
      <c r="AA95" s="9"/>
      <c r="AB95" s="1"/>
      <c r="AC95" s="1"/>
      <c r="AD95" s="1"/>
      <c r="AE95" s="9"/>
      <c r="AF95" s="9"/>
      <c r="AG95" s="9"/>
    </row>
    <row r="96" spans="1:33" s="18" customFormat="1" x14ac:dyDescent="0.25">
      <c r="A96" s="35">
        <v>2561</v>
      </c>
      <c r="B96" s="40"/>
      <c r="C96" s="35">
        <v>434319</v>
      </c>
      <c r="D96" s="33">
        <v>208770</v>
      </c>
      <c r="E96" s="40"/>
      <c r="F96" s="36" t="s">
        <v>283</v>
      </c>
      <c r="G96" s="35">
        <v>1879</v>
      </c>
      <c r="H96" s="35">
        <v>1914</v>
      </c>
      <c r="I96" s="1" t="s">
        <v>280</v>
      </c>
      <c r="J96" s="10">
        <f>IF(OR(N96=1,O96=1,Q96=1,R96=1),"",1)</f>
        <v>1</v>
      </c>
      <c r="K96" s="10">
        <f>IF(OR(C96="",C96=" ",$N96=1,$O96=1),"",1)</f>
        <v>1</v>
      </c>
      <c r="L96" s="10">
        <f>IF(OR(D96="",D96=" ",$N96=1,$O96=1),"",1)</f>
        <v>1</v>
      </c>
      <c r="M96" s="10" t="str">
        <f>IF(OR(E96="",E96=" ",$N96=1,$O96=1),"",1)</f>
        <v/>
      </c>
      <c r="N96" s="10" t="str">
        <f>IF(IFERROR(FIND(")",F96),0)&gt;0,1,"")</f>
        <v/>
      </c>
      <c r="O96" s="10" t="str">
        <f>IF(A96="S",1,"")</f>
        <v/>
      </c>
      <c r="P96" s="10" t="str">
        <f>IF(OR(B96="",B96=" ",O96=1),"",1)</f>
        <v/>
      </c>
      <c r="Q96" s="10" t="str">
        <f>IF(IFERROR(FIND("Family",F96),0)&gt;0,1,"")</f>
        <v/>
      </c>
      <c r="R96" s="10" t="str">
        <f>IF(IFERROR(FIND("Second Marker",I96),0)&gt;0,1,"")</f>
        <v/>
      </c>
      <c r="S96" s="1"/>
      <c r="T96" s="1"/>
      <c r="U96" s="1"/>
      <c r="V96" s="1"/>
      <c r="W96" s="1"/>
      <c r="X96" s="1"/>
      <c r="Y96" s="1"/>
      <c r="Z96" s="1"/>
      <c r="AA96" s="9"/>
      <c r="AB96" s="1"/>
      <c r="AC96" s="1"/>
      <c r="AD96" s="1"/>
      <c r="AE96" s="9"/>
      <c r="AF96" s="9"/>
      <c r="AG96" s="9"/>
    </row>
    <row r="97" spans="1:33" s="18" customFormat="1" ht="15.75" x14ac:dyDescent="0.25">
      <c r="A97" s="51" t="s">
        <v>0</v>
      </c>
      <c r="B97" s="51"/>
      <c r="C97" s="51"/>
      <c r="D97" s="51"/>
      <c r="E97" s="35"/>
      <c r="F97" s="52" t="s">
        <v>34</v>
      </c>
      <c r="G97" s="54" t="s">
        <v>10</v>
      </c>
      <c r="H97" s="54" t="s">
        <v>11</v>
      </c>
      <c r="I97" s="28" t="s">
        <v>24</v>
      </c>
      <c r="J97" s="10" t="str">
        <f>IF(OR(N97=1,O97=1,Q97=1,R97=1),"",1)</f>
        <v/>
      </c>
      <c r="K97" s="10" t="str">
        <f>IF(OR(C97="",C97=" ",$N97=1,$O97=1),"",1)</f>
        <v/>
      </c>
      <c r="L97" s="10" t="str">
        <f>IF(OR(D97="",D97=" ",$N97=1,$O97=1),"",1)</f>
        <v/>
      </c>
      <c r="M97" s="10" t="str">
        <f>IF(OR(E97="",E97=" ",$N97=1,$O97=1),"",1)</f>
        <v/>
      </c>
      <c r="N97" s="10" t="str">
        <f>IF(IFERROR(FIND(")",F97),0)&gt;0,1,"")</f>
        <v/>
      </c>
      <c r="O97" s="10">
        <f>IF(A97="S",1,"")</f>
        <v>1</v>
      </c>
      <c r="P97" s="10" t="str">
        <f>IF(OR(B97="",B97=" ",O97=1),"",1)</f>
        <v/>
      </c>
      <c r="Q97" s="10" t="str">
        <f>IF(IFERROR(FIND("Family",F97),0)&gt;0,1,"")</f>
        <v/>
      </c>
      <c r="R97" s="10" t="str">
        <f>IF(IFERROR(FIND("Second Marker",I97),0)&gt;0,1,"")</f>
        <v/>
      </c>
      <c r="S97" s="1"/>
      <c r="T97" s="1"/>
      <c r="U97" s="1"/>
      <c r="V97" s="1"/>
      <c r="W97" s="1"/>
      <c r="X97" s="1"/>
      <c r="Y97" s="1"/>
      <c r="Z97" s="1"/>
      <c r="AA97" s="9"/>
      <c r="AB97" s="1"/>
      <c r="AC97" s="1"/>
      <c r="AD97" s="1"/>
      <c r="AE97" s="9"/>
      <c r="AF97" s="9"/>
      <c r="AG97" s="9"/>
    </row>
    <row r="98" spans="1:33" s="18" customFormat="1" x14ac:dyDescent="0.25">
      <c r="A98" s="35"/>
      <c r="B98" s="40"/>
      <c r="C98" s="35"/>
      <c r="D98" s="33">
        <v>208955</v>
      </c>
      <c r="E98" s="40"/>
      <c r="F98" s="36" t="s">
        <v>284</v>
      </c>
      <c r="G98" s="35" t="s">
        <v>26</v>
      </c>
      <c r="H98" s="35" t="s">
        <v>28</v>
      </c>
      <c r="I98" s="1" t="s">
        <v>1</v>
      </c>
      <c r="J98" s="10">
        <f>IF(OR(N98=1,O98=1,Q98=1,R98=1),"",1)</f>
        <v>1</v>
      </c>
      <c r="K98" s="10" t="str">
        <f>IF(OR(C98="",C98=" ",$N98=1,$O98=1),"",1)</f>
        <v/>
      </c>
      <c r="L98" s="10">
        <f>IF(OR(D98="",D98=" ",$N98=1,$O98=1),"",1)</f>
        <v>1</v>
      </c>
      <c r="M98" s="10" t="str">
        <f>IF(OR(E98="",E98=" ",$N98=1,$O98=1),"",1)</f>
        <v/>
      </c>
      <c r="N98" s="10" t="str">
        <f>IF(IFERROR(FIND(")",F98),0)&gt;0,1,"")</f>
        <v/>
      </c>
      <c r="O98" s="10" t="str">
        <f>IF(A98="S",1,"")</f>
        <v/>
      </c>
      <c r="P98" s="10" t="str">
        <f>IF(OR(B98="",B98=" ",O98=1),"",1)</f>
        <v/>
      </c>
      <c r="Q98" s="10" t="str">
        <f>IF(IFERROR(FIND("Family",F98),0)&gt;0,1,"")</f>
        <v/>
      </c>
      <c r="R98" s="10" t="str">
        <f>IF(IFERROR(FIND("Second Marker",I98),0)&gt;0,1,"")</f>
        <v/>
      </c>
      <c r="S98" s="1"/>
      <c r="T98" s="1"/>
      <c r="U98" s="1"/>
      <c r="V98" s="1"/>
      <c r="W98" s="1"/>
      <c r="X98" s="1"/>
      <c r="Y98" s="1"/>
      <c r="Z98" s="1"/>
      <c r="AA98" s="9"/>
      <c r="AB98" s="1"/>
      <c r="AC98" s="1"/>
      <c r="AD98" s="1"/>
      <c r="AE98" s="9"/>
      <c r="AF98" s="9"/>
      <c r="AG98" s="9"/>
    </row>
    <row r="99" spans="1:33" s="18" customFormat="1" x14ac:dyDescent="0.25">
      <c r="A99" s="35"/>
      <c r="B99" s="40"/>
      <c r="C99" s="35"/>
      <c r="D99" s="33">
        <v>208963</v>
      </c>
      <c r="E99" s="40"/>
      <c r="F99" s="36" t="s">
        <v>285</v>
      </c>
      <c r="G99" s="35" t="s">
        <v>1</v>
      </c>
      <c r="H99" s="35" t="s">
        <v>1</v>
      </c>
      <c r="I99" s="1" t="s">
        <v>1</v>
      </c>
      <c r="J99" s="10">
        <f>IF(OR(N99=1,O99=1,Q99=1,R99=1),"",1)</f>
        <v>1</v>
      </c>
      <c r="K99" s="10" t="str">
        <f>IF(OR(C99="",C99=" ",$N99=1,$O99=1),"",1)</f>
        <v/>
      </c>
      <c r="L99" s="10">
        <f>IF(OR(D99="",D99=" ",$N99=1,$O99=1),"",1)</f>
        <v>1</v>
      </c>
      <c r="M99" s="10" t="str">
        <f>IF(OR(E99="",E99=" ",$N99=1,$O99=1),"",1)</f>
        <v/>
      </c>
      <c r="N99" s="10" t="str">
        <f>IF(IFERROR(FIND(")",F99),0)&gt;0,1,"")</f>
        <v/>
      </c>
      <c r="O99" s="10" t="str">
        <f>IF(A99="S",1,"")</f>
        <v/>
      </c>
      <c r="P99" s="10" t="str">
        <f>IF(OR(B99="",B99=" ",O99=1),"",1)</f>
        <v/>
      </c>
      <c r="Q99" s="10" t="str">
        <f>IF(IFERROR(FIND("Family",F99),0)&gt;0,1,"")</f>
        <v/>
      </c>
      <c r="R99" s="10" t="str">
        <f>IF(IFERROR(FIND("Second Marker",I99),0)&gt;0,1,"")</f>
        <v/>
      </c>
      <c r="S99" s="1"/>
      <c r="T99" s="1"/>
      <c r="U99" s="1"/>
      <c r="V99" s="1"/>
      <c r="W99" s="1"/>
      <c r="X99" s="1"/>
      <c r="Y99" s="1"/>
      <c r="Z99" s="1"/>
      <c r="AA99" s="9"/>
      <c r="AB99" s="1"/>
      <c r="AC99" s="1"/>
      <c r="AD99" s="1"/>
      <c r="AE99" s="9"/>
      <c r="AF99" s="9"/>
      <c r="AG99" s="9"/>
    </row>
    <row r="100" spans="1:33" s="18" customFormat="1" x14ac:dyDescent="0.25">
      <c r="A100" s="35">
        <v>2553</v>
      </c>
      <c r="B100" s="40"/>
      <c r="C100" s="35">
        <v>434307</v>
      </c>
      <c r="D100" s="33"/>
      <c r="E100" s="40"/>
      <c r="F100" s="36" t="s">
        <v>286</v>
      </c>
      <c r="G100" s="35" t="s">
        <v>287</v>
      </c>
      <c r="H100" s="35" t="s">
        <v>288</v>
      </c>
      <c r="I100" s="1" t="s">
        <v>289</v>
      </c>
      <c r="J100" s="10">
        <f>IF(OR(N100=1,O100=1,Q100=1,R100=1),"",1)</f>
        <v>1</v>
      </c>
      <c r="K100" s="10">
        <f>IF(OR(C100="",C100=" ",$N100=1,$O100=1),"",1)</f>
        <v>1</v>
      </c>
      <c r="L100" s="10" t="str">
        <f>IF(OR(D100="",D100=" ",$N100=1,$O100=1),"",1)</f>
        <v/>
      </c>
      <c r="M100" s="10" t="str">
        <f>IF(OR(E100="",E100=" ",$N100=1,$O100=1),"",1)</f>
        <v/>
      </c>
      <c r="N100" s="10" t="str">
        <f>IF(IFERROR(FIND(")",F100),0)&gt;0,1,"")</f>
        <v/>
      </c>
      <c r="O100" s="10" t="str">
        <f>IF(A100="S",1,"")</f>
        <v/>
      </c>
      <c r="P100" s="10" t="str">
        <f>IF(OR(B100="",B100=" ",O100=1),"",1)</f>
        <v/>
      </c>
      <c r="Q100" s="10" t="str">
        <f>IF(IFERROR(FIND("Family",F100),0)&gt;0,1,"")</f>
        <v/>
      </c>
      <c r="R100" s="10" t="str">
        <f>IF(IFERROR(FIND("Second Marker",I100),0)&gt;0,1,"")</f>
        <v/>
      </c>
      <c r="S100" s="1"/>
      <c r="T100" s="1"/>
      <c r="U100" s="1"/>
      <c r="V100" s="1"/>
      <c r="W100" s="1"/>
      <c r="X100" s="1"/>
      <c r="Y100" s="1"/>
      <c r="Z100" s="1"/>
      <c r="AA100" s="9"/>
      <c r="AB100" s="1"/>
      <c r="AC100" s="1"/>
      <c r="AD100" s="1"/>
      <c r="AE100" s="9"/>
      <c r="AF100" s="9"/>
      <c r="AG100" s="9"/>
    </row>
    <row r="101" spans="1:33" s="18" customFormat="1" x14ac:dyDescent="0.25">
      <c r="A101" s="33">
        <v>1051286</v>
      </c>
      <c r="B101" s="40"/>
      <c r="C101" s="33">
        <v>1051286</v>
      </c>
      <c r="D101" s="33"/>
      <c r="E101" s="40"/>
      <c r="F101" s="36" t="s">
        <v>286</v>
      </c>
      <c r="G101" s="33" t="s">
        <v>287</v>
      </c>
      <c r="H101" s="43" t="s">
        <v>288</v>
      </c>
      <c r="I101" s="1" t="s">
        <v>290</v>
      </c>
      <c r="J101" s="10">
        <f>IF(OR(N101=1,O101=1,Q101=1,R101=1),"",1)</f>
        <v>1</v>
      </c>
      <c r="K101" s="10">
        <f>IF(OR(C101="",C101=" ",$N101=1,$O101=1),"",1)</f>
        <v>1</v>
      </c>
      <c r="L101" s="10" t="str">
        <f>IF(OR(D101="",D101=" ",$N101=1,$O101=1),"",1)</f>
        <v/>
      </c>
      <c r="M101" s="10" t="str">
        <f>IF(OR(E101="",E101=" ",$N101=1,$O101=1),"",1)</f>
        <v/>
      </c>
      <c r="N101" s="10" t="str">
        <f>IF(IFERROR(FIND(")",F101),0)&gt;0,1,"")</f>
        <v/>
      </c>
      <c r="O101" s="10" t="str">
        <f>IF(A101="S",1,"")</f>
        <v/>
      </c>
      <c r="P101" s="10" t="str">
        <f>IF(OR(B101="",B101=" ",O101=1),"",1)</f>
        <v/>
      </c>
      <c r="Q101" s="10" t="str">
        <f>IF(IFERROR(FIND("Family",F101),0)&gt;0,1,"")</f>
        <v/>
      </c>
      <c r="R101" s="10" t="str">
        <f>IF(IFERROR(FIND("Second Marker",I101),0)&gt;0,1,"")</f>
        <v/>
      </c>
      <c r="S101" s="1"/>
      <c r="T101" s="1"/>
      <c r="U101" s="1"/>
      <c r="V101" s="1"/>
      <c r="W101" s="1"/>
      <c r="X101" s="1"/>
      <c r="Y101" s="1"/>
      <c r="Z101" s="1"/>
      <c r="AA101" s="9"/>
      <c r="AB101" s="1"/>
      <c r="AC101" s="1"/>
      <c r="AD101" s="1"/>
      <c r="AE101" s="9"/>
      <c r="AF101" s="9"/>
      <c r="AG101" s="9"/>
    </row>
    <row r="102" spans="1:33" s="18" customFormat="1" x14ac:dyDescent="0.25">
      <c r="A102" s="35">
        <v>2553</v>
      </c>
      <c r="B102" s="40" t="s">
        <v>1</v>
      </c>
      <c r="C102" s="35">
        <v>434308</v>
      </c>
      <c r="D102" s="33"/>
      <c r="E102" s="40">
        <v>300292</v>
      </c>
      <c r="F102" s="36" t="s">
        <v>291</v>
      </c>
      <c r="G102" s="48" t="s">
        <v>292</v>
      </c>
      <c r="H102" s="49" t="s">
        <v>293</v>
      </c>
      <c r="I102" s="1" t="s">
        <v>294</v>
      </c>
      <c r="J102" s="10" t="str">
        <f>IF(OR(N102=1,O102=1,Q102=1,R102=1),"",1)</f>
        <v/>
      </c>
      <c r="K102" s="10" t="str">
        <f>IF(OR(C102="",C102=" ",$N102=1,$O102=1),"",1)</f>
        <v/>
      </c>
      <c r="L102" s="10" t="str">
        <f>IF(OR(D102="",D102=" ",$N102=1,$O102=1),"",1)</f>
        <v/>
      </c>
      <c r="M102" s="10" t="str">
        <f>IF(OR(E102="",E102=" ",$N102=1,$O102=1),"",1)</f>
        <v/>
      </c>
      <c r="N102" s="10">
        <f>IF(IFERROR(FIND(")",F102),0)&gt;0,1,"")</f>
        <v>1</v>
      </c>
      <c r="O102" s="10" t="str">
        <f>IF(A102="S",1,"")</f>
        <v/>
      </c>
      <c r="P102" s="10" t="str">
        <f>IF(OR(B102="",B102=" ",O102=1),"",1)</f>
        <v/>
      </c>
      <c r="Q102" s="10" t="str">
        <f>IF(IFERROR(FIND("Family",F102),0)&gt;0,1,"")</f>
        <v/>
      </c>
      <c r="R102" s="10" t="str">
        <f>IF(IFERROR(FIND("Second Marker",I102),0)&gt;0,1,"")</f>
        <v/>
      </c>
      <c r="S102" s="1"/>
      <c r="T102" s="1"/>
      <c r="U102" s="1"/>
      <c r="V102" s="1"/>
      <c r="W102" s="1"/>
      <c r="X102" s="1"/>
      <c r="Y102" s="1"/>
      <c r="Z102" s="9"/>
      <c r="AA102" s="9"/>
      <c r="AB102" s="11"/>
      <c r="AC102" s="11"/>
    </row>
    <row r="103" spans="1:33" s="18" customFormat="1" x14ac:dyDescent="0.25">
      <c r="A103" s="35">
        <v>2505</v>
      </c>
      <c r="B103" s="40"/>
      <c r="C103" s="35">
        <v>434244</v>
      </c>
      <c r="D103" s="33">
        <v>209003</v>
      </c>
      <c r="E103" s="40"/>
      <c r="F103" s="36" t="s">
        <v>295</v>
      </c>
      <c r="G103" s="35" t="s">
        <v>296</v>
      </c>
      <c r="H103" s="35" t="s">
        <v>297</v>
      </c>
      <c r="I103" s="1" t="s">
        <v>298</v>
      </c>
      <c r="J103" s="10">
        <f>IF(OR(N103=1,O103=1,Q103=1,R103=1),"",1)</f>
        <v>1</v>
      </c>
      <c r="K103" s="10">
        <f>IF(OR(C103="",C103=" ",$N103=1,$O103=1),"",1)</f>
        <v>1</v>
      </c>
      <c r="L103" s="10">
        <f>IF(OR(D103="",D103=" ",$N103=1,$O103=1),"",1)</f>
        <v>1</v>
      </c>
      <c r="M103" s="10" t="str">
        <f>IF(OR(E103="",E103=" ",$N103=1,$O103=1),"",1)</f>
        <v/>
      </c>
      <c r="N103" s="10" t="str">
        <f>IF(IFERROR(FIND(")",F103),0)&gt;0,1,"")</f>
        <v/>
      </c>
      <c r="O103" s="10" t="str">
        <f>IF(A103="S",1,"")</f>
        <v/>
      </c>
      <c r="P103" s="10" t="str">
        <f>IF(OR(B103="",B103=" ",O103=1),"",1)</f>
        <v/>
      </c>
      <c r="Q103" s="10" t="str">
        <f>IF(IFERROR(FIND("Family",F103),0)&gt;0,1,"")</f>
        <v/>
      </c>
      <c r="R103" s="10" t="str">
        <f>IF(IFERROR(FIND("Second Marker",I103),0)&gt;0,1,"")</f>
        <v/>
      </c>
      <c r="S103" s="1"/>
      <c r="T103" s="1"/>
      <c r="U103" s="1"/>
      <c r="V103" s="1"/>
      <c r="W103" s="1"/>
      <c r="X103" s="1"/>
      <c r="Y103" s="1"/>
      <c r="Z103" s="1"/>
      <c r="AA103" s="9"/>
      <c r="AB103" s="1"/>
      <c r="AC103" s="1"/>
      <c r="AD103" s="1"/>
      <c r="AE103" s="9"/>
      <c r="AF103" s="9"/>
      <c r="AG103" s="9"/>
    </row>
    <row r="104" spans="1:33" s="18" customFormat="1" x14ac:dyDescent="0.25">
      <c r="A104" s="35">
        <v>2507</v>
      </c>
      <c r="B104" s="40"/>
      <c r="C104" s="35">
        <v>434245</v>
      </c>
      <c r="D104" s="33">
        <v>209011</v>
      </c>
      <c r="E104" s="40"/>
      <c r="F104" s="36" t="s">
        <v>299</v>
      </c>
      <c r="G104" s="35" t="s">
        <v>300</v>
      </c>
      <c r="H104" s="35" t="s">
        <v>301</v>
      </c>
      <c r="I104" s="1" t="s">
        <v>302</v>
      </c>
      <c r="J104" s="10">
        <f>IF(OR(N104=1,O104=1,Q104=1,R104=1),"",1)</f>
        <v>1</v>
      </c>
      <c r="K104" s="10">
        <f>IF(OR(C104="",C104=" ",$N104=1,$O104=1),"",1)</f>
        <v>1</v>
      </c>
      <c r="L104" s="10">
        <f>IF(OR(D104="",D104=" ",$N104=1,$O104=1),"",1)</f>
        <v>1</v>
      </c>
      <c r="M104" s="10" t="str">
        <f>IF(OR(E104="",E104=" ",$N104=1,$O104=1),"",1)</f>
        <v/>
      </c>
      <c r="N104" s="10" t="str">
        <f>IF(IFERROR(FIND(")",F104),0)&gt;0,1,"")</f>
        <v/>
      </c>
      <c r="O104" s="10" t="str">
        <f>IF(A104="S",1,"")</f>
        <v/>
      </c>
      <c r="P104" s="10" t="str">
        <f>IF(OR(B104="",B104=" ",O104=1),"",1)</f>
        <v/>
      </c>
      <c r="Q104" s="10" t="str">
        <f>IF(IFERROR(FIND("Family",F104),0)&gt;0,1,"")</f>
        <v/>
      </c>
      <c r="R104" s="10" t="str">
        <f>IF(IFERROR(FIND("Second Marker",I104),0)&gt;0,1,"")</f>
        <v/>
      </c>
      <c r="S104" s="1"/>
      <c r="T104" s="1"/>
      <c r="U104" s="1"/>
      <c r="V104" s="1"/>
      <c r="W104" s="1"/>
      <c r="X104" s="1"/>
      <c r="Y104" s="1"/>
      <c r="Z104" s="1"/>
      <c r="AA104" s="9"/>
      <c r="AB104" s="1"/>
      <c r="AC104" s="1"/>
      <c r="AD104" s="1"/>
      <c r="AE104" s="9"/>
      <c r="AF104" s="9"/>
      <c r="AG104" s="9"/>
    </row>
    <row r="105" spans="1:33" s="18" customFormat="1" x14ac:dyDescent="0.25">
      <c r="A105" s="35">
        <v>2507</v>
      </c>
      <c r="B105" s="40"/>
      <c r="C105" s="35">
        <v>434246</v>
      </c>
      <c r="D105" s="33">
        <v>209005</v>
      </c>
      <c r="E105" s="40"/>
      <c r="F105" s="36" t="s">
        <v>303</v>
      </c>
      <c r="G105" s="35" t="s">
        <v>304</v>
      </c>
      <c r="H105" s="35" t="s">
        <v>305</v>
      </c>
      <c r="I105" s="1" t="s">
        <v>306</v>
      </c>
      <c r="J105" s="10">
        <f>IF(OR(N105=1,O105=1,Q105=1,R105=1),"",1)</f>
        <v>1</v>
      </c>
      <c r="K105" s="10">
        <f>IF(OR(C105="",C105=" ",$N105=1,$O105=1),"",1)</f>
        <v>1</v>
      </c>
      <c r="L105" s="10">
        <f>IF(OR(D105="",D105=" ",$N105=1,$O105=1),"",1)</f>
        <v>1</v>
      </c>
      <c r="M105" s="10" t="str">
        <f>IF(OR(E105="",E105=" ",$N105=1,$O105=1),"",1)</f>
        <v/>
      </c>
      <c r="N105" s="10" t="str">
        <f>IF(IFERROR(FIND(")",F105),0)&gt;0,1,"")</f>
        <v/>
      </c>
      <c r="O105" s="10" t="str">
        <f>IF(A105="S",1,"")</f>
        <v/>
      </c>
      <c r="P105" s="10" t="str">
        <f>IF(OR(B105="",B105=" ",O105=1),"",1)</f>
        <v/>
      </c>
      <c r="Q105" s="10" t="str">
        <f>IF(IFERROR(FIND("Family",F105),0)&gt;0,1,"")</f>
        <v/>
      </c>
      <c r="R105" s="10" t="str">
        <f>IF(IFERROR(FIND("Second Marker",I105),0)&gt;0,1,"")</f>
        <v/>
      </c>
      <c r="S105" s="1"/>
      <c r="T105" s="1"/>
      <c r="U105" s="1"/>
      <c r="V105" s="1"/>
      <c r="W105" s="1"/>
      <c r="X105" s="1"/>
      <c r="Y105" s="1"/>
      <c r="Z105" s="1"/>
      <c r="AA105" s="9"/>
      <c r="AB105" s="1"/>
      <c r="AC105" s="1"/>
      <c r="AD105" s="1"/>
      <c r="AE105" s="9"/>
      <c r="AF105" s="9"/>
      <c r="AG105" s="9"/>
    </row>
    <row r="106" spans="1:33" s="18" customFormat="1" x14ac:dyDescent="0.25">
      <c r="A106" s="35"/>
      <c r="B106" s="40" t="s">
        <v>1</v>
      </c>
      <c r="C106" s="35"/>
      <c r="D106" s="33"/>
      <c r="E106" s="40">
        <v>300292</v>
      </c>
      <c r="F106" s="36" t="s">
        <v>307</v>
      </c>
      <c r="G106" s="45" t="s">
        <v>292</v>
      </c>
      <c r="H106" s="46" t="s">
        <v>293</v>
      </c>
      <c r="I106" s="1" t="s">
        <v>294</v>
      </c>
      <c r="J106" s="10">
        <f>IF(OR(N106=1,O106=1,Q106=1,R106=1),"",1)</f>
        <v>1</v>
      </c>
      <c r="K106" s="10" t="str">
        <f>IF(OR(C106="",C106=" ",$N106=1,$O106=1),"",1)</f>
        <v/>
      </c>
      <c r="L106" s="10" t="str">
        <f>IF(OR(D106="",D106=" ",$N106=1,$O106=1),"",1)</f>
        <v/>
      </c>
      <c r="M106" s="10">
        <f>IF(OR(E106="",E106=" ",$N106=1,$O106=1),"",1)</f>
        <v>1</v>
      </c>
      <c r="N106" s="10" t="str">
        <f>IF(IFERROR(FIND(")",F106),0)&gt;0,1,"")</f>
        <v/>
      </c>
      <c r="O106" s="10" t="str">
        <f>IF(A106="S",1,"")</f>
        <v/>
      </c>
      <c r="P106" s="10" t="str">
        <f>IF(OR(B106="",B106=" ",O106=1),"",1)</f>
        <v/>
      </c>
      <c r="Q106" s="10" t="str">
        <f>IF(IFERROR(FIND("Family",F106),0)&gt;0,1,"")</f>
        <v/>
      </c>
      <c r="R106" s="10" t="str">
        <f>IF(IFERROR(FIND("Second Marker",I106),0)&gt;0,1,"")</f>
        <v/>
      </c>
      <c r="S106" s="1"/>
      <c r="T106" s="1"/>
      <c r="U106" s="1"/>
      <c r="V106" s="1"/>
      <c r="W106" s="1"/>
      <c r="X106" s="1"/>
      <c r="Y106" s="1"/>
      <c r="Z106" s="1"/>
      <c r="AA106" s="9"/>
      <c r="AB106" s="1"/>
      <c r="AC106" s="1"/>
      <c r="AD106" s="1"/>
      <c r="AE106" s="9"/>
      <c r="AF106" s="9"/>
      <c r="AG106" s="9"/>
    </row>
    <row r="107" spans="1:33" s="18" customFormat="1" x14ac:dyDescent="0.25">
      <c r="A107" s="35">
        <v>2554</v>
      </c>
      <c r="B107" s="37"/>
      <c r="C107" s="35">
        <v>434309</v>
      </c>
      <c r="D107" s="33"/>
      <c r="E107" s="37">
        <v>529944</v>
      </c>
      <c r="F107" s="36" t="s">
        <v>308</v>
      </c>
      <c r="G107" s="38" t="s">
        <v>309</v>
      </c>
      <c r="H107" s="39" t="s">
        <v>310</v>
      </c>
      <c r="I107" s="1" t="s">
        <v>1</v>
      </c>
      <c r="J107" s="10">
        <f>IF(OR(N107=1,O107=1,Q107=1,R107=1),"",1)</f>
        <v>1</v>
      </c>
      <c r="K107" s="10">
        <f>IF(OR(C107="",C107=" ",$N107=1,$O107=1),"",1)</f>
        <v>1</v>
      </c>
      <c r="L107" s="10" t="str">
        <f>IF(OR(D107="",D107=" ",$N107=1,$O107=1),"",1)</f>
        <v/>
      </c>
      <c r="M107" s="10">
        <f>IF(OR(E107="",E107=" ",$N107=1,$O107=1),"",1)</f>
        <v>1</v>
      </c>
      <c r="N107" s="10" t="str">
        <f>IF(IFERROR(FIND(")",F107),0)&gt;0,1,"")</f>
        <v/>
      </c>
      <c r="O107" s="10" t="str">
        <f>IF(A107="S",1,"")</f>
        <v/>
      </c>
      <c r="P107" s="10" t="str">
        <f>IF(OR(B107="",B107=" ",O107=1),"",1)</f>
        <v/>
      </c>
      <c r="Q107" s="10" t="str">
        <f>IF(IFERROR(FIND("Family",F107),0)&gt;0,1,"")</f>
        <v/>
      </c>
      <c r="R107" s="10" t="str">
        <f>IF(IFERROR(FIND("Second Marker",I107),0)&gt;0,1,"")</f>
        <v/>
      </c>
      <c r="S107" s="1"/>
      <c r="T107" s="1"/>
      <c r="U107" s="1"/>
      <c r="V107" s="1"/>
      <c r="W107" s="1"/>
      <c r="X107" s="1"/>
      <c r="Y107" s="1"/>
      <c r="Z107" s="1"/>
      <c r="AA107" s="9"/>
      <c r="AB107" s="1"/>
      <c r="AC107" s="1"/>
      <c r="AD107" s="1"/>
      <c r="AE107" s="9"/>
      <c r="AF107" s="9"/>
      <c r="AG107" s="9"/>
    </row>
    <row r="108" spans="1:33" s="18" customFormat="1" x14ac:dyDescent="0.25">
      <c r="A108" s="35">
        <v>2498</v>
      </c>
      <c r="B108" s="37"/>
      <c r="C108" s="35">
        <v>434231</v>
      </c>
      <c r="D108" s="33">
        <v>209154</v>
      </c>
      <c r="E108" s="37"/>
      <c r="F108" s="36" t="s">
        <v>311</v>
      </c>
      <c r="G108" s="35">
        <v>1854</v>
      </c>
      <c r="H108" s="35">
        <v>1932</v>
      </c>
      <c r="I108" s="1" t="s">
        <v>312</v>
      </c>
      <c r="J108" s="10">
        <f>IF(OR(N108=1,O108=1,Q108=1,R108=1),"",1)</f>
        <v>1</v>
      </c>
      <c r="K108" s="10">
        <f>IF(OR(C108="",C108=" ",$N108=1,$O108=1),"",1)</f>
        <v>1</v>
      </c>
      <c r="L108" s="10">
        <f>IF(OR(D108="",D108=" ",$N108=1,$O108=1),"",1)</f>
        <v>1</v>
      </c>
      <c r="M108" s="10" t="str">
        <f>IF(OR(E108="",E108=" ",$N108=1,$O108=1),"",1)</f>
        <v/>
      </c>
      <c r="N108" s="10" t="str">
        <f>IF(IFERROR(FIND(")",F108),0)&gt;0,1,"")</f>
        <v/>
      </c>
      <c r="O108" s="10" t="str">
        <f>IF(A108="S",1,"")</f>
        <v/>
      </c>
      <c r="P108" s="10" t="str">
        <f>IF(OR(B108="",B108=" ",O108=1),"",1)</f>
        <v/>
      </c>
      <c r="Q108" s="10" t="str">
        <f>IF(IFERROR(FIND("Family",F108),0)&gt;0,1,"")</f>
        <v/>
      </c>
      <c r="R108" s="10" t="str">
        <f>IF(IFERROR(FIND("Second Marker",I108),0)&gt;0,1,"")</f>
        <v/>
      </c>
      <c r="S108" s="1"/>
      <c r="T108" s="1"/>
      <c r="U108" s="1"/>
      <c r="V108" s="1"/>
      <c r="W108" s="1"/>
      <c r="X108" s="1"/>
      <c r="Y108" s="1"/>
      <c r="Z108" s="1"/>
      <c r="AA108" s="9"/>
      <c r="AB108" s="1"/>
      <c r="AC108" s="1"/>
      <c r="AD108" s="1"/>
      <c r="AE108" s="9"/>
      <c r="AF108" s="9"/>
      <c r="AG108" s="9"/>
    </row>
    <row r="109" spans="1:33" s="18" customFormat="1" x14ac:dyDescent="0.25">
      <c r="A109" s="35">
        <v>2497</v>
      </c>
      <c r="B109" s="37"/>
      <c r="C109" s="35">
        <v>434230</v>
      </c>
      <c r="D109" s="33"/>
      <c r="E109" s="37"/>
      <c r="F109" s="36" t="s">
        <v>313</v>
      </c>
      <c r="G109" s="35">
        <v>1850</v>
      </c>
      <c r="H109" s="35">
        <v>1926</v>
      </c>
      <c r="I109" s="1" t="s">
        <v>314</v>
      </c>
      <c r="J109" s="10">
        <f>IF(OR(N109=1,O109=1,Q109=1,R109=1),"",1)</f>
        <v>1</v>
      </c>
      <c r="K109" s="10">
        <f>IF(OR(C109="",C109=" ",$N109=1,$O109=1),"",1)</f>
        <v>1</v>
      </c>
      <c r="L109" s="10" t="str">
        <f>IF(OR(D109="",D109=" ",$N109=1,$O109=1),"",1)</f>
        <v/>
      </c>
      <c r="M109" s="10" t="str">
        <f>IF(OR(E109="",E109=" ",$N109=1,$O109=1),"",1)</f>
        <v/>
      </c>
      <c r="N109" s="10" t="str">
        <f>IF(IFERROR(FIND(")",F109),0)&gt;0,1,"")</f>
        <v/>
      </c>
      <c r="O109" s="10" t="str">
        <f>IF(A109="S",1,"")</f>
        <v/>
      </c>
      <c r="P109" s="10" t="str">
        <f>IF(OR(B109="",B109=" ",O109=1),"",1)</f>
        <v/>
      </c>
      <c r="Q109" s="10" t="str">
        <f>IF(IFERROR(FIND("Family",F109),0)&gt;0,1,"")</f>
        <v/>
      </c>
      <c r="R109" s="10" t="str">
        <f>IF(IFERROR(FIND("Second Marker",I109),0)&gt;0,1,"")</f>
        <v/>
      </c>
      <c r="S109" s="1"/>
      <c r="T109" s="1"/>
      <c r="U109" s="1"/>
      <c r="V109" s="1"/>
      <c r="W109" s="1"/>
      <c r="X109" s="1"/>
      <c r="Y109" s="1"/>
      <c r="Z109" s="1"/>
      <c r="AA109" s="9"/>
      <c r="AB109" s="1"/>
      <c r="AC109" s="1"/>
      <c r="AD109" s="1"/>
      <c r="AE109" s="9"/>
      <c r="AF109" s="9"/>
      <c r="AG109" s="9"/>
    </row>
    <row r="110" spans="1:33" s="18" customFormat="1" x14ac:dyDescent="0.25">
      <c r="A110" s="35">
        <v>2496</v>
      </c>
      <c r="B110" s="37"/>
      <c r="C110" s="35">
        <v>434229</v>
      </c>
      <c r="D110" s="33"/>
      <c r="E110" s="37"/>
      <c r="F110" s="36" t="s">
        <v>315</v>
      </c>
      <c r="G110" s="35"/>
      <c r="H110" s="35"/>
      <c r="I110" s="1" t="s">
        <v>1</v>
      </c>
      <c r="J110" s="10" t="str">
        <f>IF(OR(N110=1,O110=1,Q110=1,R110=1),"",1)</f>
        <v/>
      </c>
      <c r="K110" s="10">
        <f>IF(OR(C110="",C110=" ",$N110=1,$O110=1),"",1)</f>
        <v>1</v>
      </c>
      <c r="L110" s="10" t="str">
        <f>IF(OR(D110="",D110=" ",$N110=1,$O110=1),"",1)</f>
        <v/>
      </c>
      <c r="M110" s="10" t="str">
        <f>IF(OR(E110="",E110=" ",$N110=1,$O110=1),"",1)</f>
        <v/>
      </c>
      <c r="N110" s="10" t="str">
        <f>IF(IFERROR(FIND(")",F110),0)&gt;0,1,"")</f>
        <v/>
      </c>
      <c r="O110" s="10" t="str">
        <f>IF(A110="S",1,"")</f>
        <v/>
      </c>
      <c r="P110" s="10" t="str">
        <f>IF(OR(B110="",B110=" ",O110=1),"",1)</f>
        <v/>
      </c>
      <c r="Q110" s="10">
        <f>IF(IFERROR(FIND("Family",F110),0)&gt;0,1,"")</f>
        <v>1</v>
      </c>
      <c r="R110" s="10" t="str">
        <f>IF(IFERROR(FIND("Second Marker",I110),0)&gt;0,1,"")</f>
        <v/>
      </c>
      <c r="S110" s="1"/>
      <c r="T110" s="1"/>
      <c r="U110" s="1"/>
      <c r="V110" s="1"/>
      <c r="W110" s="1"/>
      <c r="X110" s="1"/>
      <c r="Y110" s="1"/>
      <c r="Z110" s="1"/>
      <c r="AA110" s="9"/>
      <c r="AB110" s="1"/>
      <c r="AC110" s="1"/>
      <c r="AD110" s="1"/>
      <c r="AE110" s="9"/>
      <c r="AF110" s="9"/>
      <c r="AG110" s="9"/>
    </row>
    <row r="111" spans="1:33" s="18" customFormat="1" x14ac:dyDescent="0.25">
      <c r="A111" s="35"/>
      <c r="B111" s="37"/>
      <c r="C111" s="35"/>
      <c r="D111" s="33">
        <v>209158</v>
      </c>
      <c r="E111" s="37"/>
      <c r="F111" s="36" t="s">
        <v>316</v>
      </c>
      <c r="G111" s="35" t="s">
        <v>40</v>
      </c>
      <c r="H111" s="35" t="s">
        <v>66</v>
      </c>
      <c r="I111" s="1" t="s">
        <v>1</v>
      </c>
      <c r="J111" s="10">
        <f>IF(OR(N111=1,O111=1,Q111=1,R111=1),"",1)</f>
        <v>1</v>
      </c>
      <c r="K111" s="10" t="str">
        <f>IF(OR(C111="",C111=" ",$N111=1,$O111=1),"",1)</f>
        <v/>
      </c>
      <c r="L111" s="10">
        <f>IF(OR(D111="",D111=" ",$N111=1,$O111=1),"",1)</f>
        <v>1</v>
      </c>
      <c r="M111" s="10" t="str">
        <f>IF(OR(E111="",E111=" ",$N111=1,$O111=1),"",1)</f>
        <v/>
      </c>
      <c r="N111" s="10" t="str">
        <f>IF(IFERROR(FIND(")",F111),0)&gt;0,1,"")</f>
        <v/>
      </c>
      <c r="O111" s="10" t="str">
        <f>IF(A111="S",1,"")</f>
        <v/>
      </c>
      <c r="P111" s="10" t="str">
        <f>IF(OR(B111="",B111=" ",O111=1),"",1)</f>
        <v/>
      </c>
      <c r="Q111" s="10" t="str">
        <f>IF(IFERROR(FIND("Family",F111),0)&gt;0,1,"")</f>
        <v/>
      </c>
      <c r="R111" s="10" t="str">
        <f>IF(IFERROR(FIND("Second Marker",I111),0)&gt;0,1,"")</f>
        <v/>
      </c>
      <c r="S111" s="1"/>
      <c r="T111" s="1"/>
      <c r="U111" s="1"/>
      <c r="V111" s="1"/>
      <c r="W111" s="1"/>
      <c r="X111" s="1"/>
      <c r="Y111" s="1"/>
      <c r="Z111" s="1"/>
      <c r="AA111" s="9"/>
      <c r="AB111" s="1"/>
      <c r="AC111" s="1"/>
      <c r="AD111" s="1"/>
      <c r="AE111" s="9"/>
      <c r="AF111" s="9"/>
      <c r="AG111" s="9"/>
    </row>
    <row r="112" spans="1:33" s="18" customFormat="1" x14ac:dyDescent="0.25">
      <c r="A112" s="35"/>
      <c r="B112" s="37"/>
      <c r="C112" s="35"/>
      <c r="D112" s="33">
        <v>209174</v>
      </c>
      <c r="E112" s="37"/>
      <c r="F112" s="36" t="s">
        <v>317</v>
      </c>
      <c r="G112" s="35" t="s">
        <v>318</v>
      </c>
      <c r="H112" s="35" t="s">
        <v>319</v>
      </c>
      <c r="I112" s="1" t="s">
        <v>1</v>
      </c>
      <c r="J112" s="10">
        <f>IF(OR(N112=1,O112=1,Q112=1,R112=1),"",1)</f>
        <v>1</v>
      </c>
      <c r="K112" s="10" t="str">
        <f>IF(OR(C112="",C112=" ",$N112=1,$O112=1),"",1)</f>
        <v/>
      </c>
      <c r="L112" s="10">
        <f>IF(OR(D112="",D112=" ",$N112=1,$O112=1),"",1)</f>
        <v>1</v>
      </c>
      <c r="M112" s="10" t="str">
        <f>IF(OR(E112="",E112=" ",$N112=1,$O112=1),"",1)</f>
        <v/>
      </c>
      <c r="N112" s="10" t="str">
        <f>IF(IFERROR(FIND(")",F112),0)&gt;0,1,"")</f>
        <v/>
      </c>
      <c r="O112" s="10" t="str">
        <f>IF(A112="S",1,"")</f>
        <v/>
      </c>
      <c r="P112" s="10" t="str">
        <f>IF(OR(B112="",B112=" ",O112=1),"",1)</f>
        <v/>
      </c>
      <c r="Q112" s="10" t="str">
        <f>IF(IFERROR(FIND("Family",F112),0)&gt;0,1,"")</f>
        <v/>
      </c>
      <c r="R112" s="10" t="str">
        <f>IF(IFERROR(FIND("Second Marker",I112),0)&gt;0,1,"")</f>
        <v/>
      </c>
      <c r="S112" s="1"/>
      <c r="T112" s="1"/>
      <c r="U112" s="1"/>
      <c r="V112" s="1"/>
      <c r="W112" s="1"/>
      <c r="X112" s="1"/>
      <c r="Y112" s="1"/>
      <c r="Z112" s="1"/>
      <c r="AA112" s="9"/>
      <c r="AB112" s="1"/>
      <c r="AC112" s="1"/>
      <c r="AD112" s="1"/>
      <c r="AE112" s="9"/>
      <c r="AF112" s="9"/>
      <c r="AG112" s="9"/>
    </row>
    <row r="113" spans="1:33" s="18" customFormat="1" x14ac:dyDescent="0.25">
      <c r="A113" s="35"/>
      <c r="B113" s="37"/>
      <c r="C113" s="35"/>
      <c r="D113" s="33">
        <v>209173</v>
      </c>
      <c r="E113" s="37"/>
      <c r="F113" s="36" t="s">
        <v>320</v>
      </c>
      <c r="G113" s="35" t="s">
        <v>31</v>
      </c>
      <c r="H113" s="35" t="s">
        <v>42</v>
      </c>
      <c r="I113" s="1" t="s">
        <v>1</v>
      </c>
      <c r="J113" s="10">
        <f>IF(OR(N113=1,O113=1,Q113=1,R113=1),"",1)</f>
        <v>1</v>
      </c>
      <c r="K113" s="10" t="str">
        <f>IF(OR(C113="",C113=" ",$N113=1,$O113=1),"",1)</f>
        <v/>
      </c>
      <c r="L113" s="10">
        <f>IF(OR(D113="",D113=" ",$N113=1,$O113=1),"",1)</f>
        <v>1</v>
      </c>
      <c r="M113" s="10" t="str">
        <f>IF(OR(E113="",E113=" ",$N113=1,$O113=1),"",1)</f>
        <v/>
      </c>
      <c r="N113" s="10" t="str">
        <f>IF(IFERROR(FIND(")",F113),0)&gt;0,1,"")</f>
        <v/>
      </c>
      <c r="O113" s="10" t="str">
        <f>IF(A113="S",1,"")</f>
        <v/>
      </c>
      <c r="P113" s="10" t="str">
        <f>IF(OR(B113="",B113=" ",O113=1),"",1)</f>
        <v/>
      </c>
      <c r="Q113" s="10" t="str">
        <f>IF(IFERROR(FIND("Family",F113),0)&gt;0,1,"")</f>
        <v/>
      </c>
      <c r="R113" s="10" t="str">
        <f>IF(IFERROR(FIND("Second Marker",I113),0)&gt;0,1,"")</f>
        <v/>
      </c>
      <c r="S113" s="1"/>
      <c r="T113" s="1"/>
      <c r="U113" s="1"/>
      <c r="V113" s="1"/>
      <c r="W113" s="1"/>
      <c r="X113" s="1"/>
      <c r="Y113" s="1"/>
      <c r="Z113" s="1"/>
      <c r="AA113" s="9"/>
      <c r="AB113" s="1"/>
      <c r="AC113" s="1"/>
      <c r="AD113" s="1"/>
      <c r="AE113" s="9"/>
      <c r="AF113" s="9"/>
      <c r="AG113" s="9"/>
    </row>
    <row r="114" spans="1:33" s="18" customFormat="1" ht="15.75" x14ac:dyDescent="0.25">
      <c r="A114" s="51" t="s">
        <v>0</v>
      </c>
      <c r="B114" s="51"/>
      <c r="C114" s="51"/>
      <c r="D114" s="51"/>
      <c r="E114" s="35"/>
      <c r="F114" s="52" t="s">
        <v>35</v>
      </c>
      <c r="G114" s="54" t="s">
        <v>10</v>
      </c>
      <c r="H114" s="54" t="s">
        <v>11</v>
      </c>
      <c r="I114" s="28" t="s">
        <v>24</v>
      </c>
      <c r="J114" s="10" t="str">
        <f>IF(OR(N114=1,O114=1,Q114=1,R114=1),"",1)</f>
        <v/>
      </c>
      <c r="K114" s="10" t="str">
        <f>IF(OR(C114="",C114=" ",$N114=1,$O114=1),"",1)</f>
        <v/>
      </c>
      <c r="L114" s="10" t="str">
        <f>IF(OR(D114="",D114=" ",$N114=1,$O114=1),"",1)</f>
        <v/>
      </c>
      <c r="M114" s="10" t="str">
        <f>IF(OR(E114="",E114=" ",$N114=1,$O114=1),"",1)</f>
        <v/>
      </c>
      <c r="N114" s="10" t="str">
        <f>IF(IFERROR(FIND(")",F114),0)&gt;0,1,"")</f>
        <v/>
      </c>
      <c r="O114" s="10">
        <f>IF(A114="S",1,"")</f>
        <v>1</v>
      </c>
      <c r="P114" s="10" t="str">
        <f>IF(OR(B114="",B114=" ",O114=1),"",1)</f>
        <v/>
      </c>
      <c r="Q114" s="10" t="str">
        <f>IF(IFERROR(FIND("Family",F114),0)&gt;0,1,"")</f>
        <v/>
      </c>
      <c r="R114" s="10" t="str">
        <f>IF(IFERROR(FIND("Second Marker",I114),0)&gt;0,1,"")</f>
        <v/>
      </c>
      <c r="S114" s="1"/>
      <c r="T114" s="1"/>
      <c r="U114" s="1"/>
      <c r="V114" s="1"/>
      <c r="W114" s="1"/>
      <c r="X114" s="1"/>
      <c r="Y114" s="1"/>
      <c r="Z114" s="1"/>
      <c r="AA114" s="9"/>
      <c r="AB114" s="1"/>
      <c r="AC114" s="1"/>
      <c r="AD114" s="1"/>
      <c r="AE114" s="9"/>
      <c r="AF114" s="9"/>
      <c r="AG114" s="9"/>
    </row>
    <row r="115" spans="1:33" s="18" customFormat="1" x14ac:dyDescent="0.25">
      <c r="A115" s="35">
        <v>2492</v>
      </c>
      <c r="B115" s="37"/>
      <c r="C115" s="35">
        <v>434223</v>
      </c>
      <c r="D115" s="33">
        <v>209290</v>
      </c>
      <c r="E115" s="37"/>
      <c r="F115" s="36" t="s">
        <v>321</v>
      </c>
      <c r="G115" s="35">
        <v>1842</v>
      </c>
      <c r="H115" s="35">
        <v>1899</v>
      </c>
      <c r="I115" s="1" t="s">
        <v>1</v>
      </c>
      <c r="J115" s="10" t="str">
        <f>IF(OR(N115=1,O115=1,Q115=1,R115=1),"",1)</f>
        <v/>
      </c>
      <c r="K115" s="10" t="str">
        <f>IF(OR(C115="",C115=" ",$N115=1,$O115=1),"",1)</f>
        <v/>
      </c>
      <c r="L115" s="10" t="str">
        <f>IF(OR(D115="",D115=" ",$N115=1,$O115=1),"",1)</f>
        <v/>
      </c>
      <c r="M115" s="10" t="str">
        <f>IF(OR(E115="",E115=" ",$N115=1,$O115=1),"",1)</f>
        <v/>
      </c>
      <c r="N115" s="10">
        <f>IF(IFERROR(FIND(")",F115),0)&gt;0,1,"")</f>
        <v>1</v>
      </c>
      <c r="O115" s="10" t="str">
        <f>IF(A115="S",1,"")</f>
        <v/>
      </c>
      <c r="P115" s="10" t="str">
        <f>IF(OR(B115="",B115=" ",O115=1),"",1)</f>
        <v/>
      </c>
      <c r="Q115" s="10" t="str">
        <f>IF(IFERROR(FIND("Family",F115),0)&gt;0,1,"")</f>
        <v/>
      </c>
      <c r="R115" s="10" t="str">
        <f>IF(IFERROR(FIND("Second Marker",I115),0)&gt;0,1,"")</f>
        <v/>
      </c>
      <c r="S115" s="1"/>
      <c r="T115" s="1"/>
      <c r="U115" s="1"/>
      <c r="V115" s="1"/>
      <c r="W115" s="1"/>
      <c r="X115" s="1"/>
      <c r="Y115" s="1"/>
      <c r="Z115" s="1"/>
      <c r="AA115" s="9"/>
      <c r="AB115" s="1"/>
      <c r="AC115" s="1"/>
      <c r="AD115" s="1"/>
      <c r="AE115" s="9"/>
      <c r="AF115" s="9"/>
      <c r="AG115" s="9"/>
    </row>
    <row r="116" spans="1:33" s="18" customFormat="1" x14ac:dyDescent="0.25">
      <c r="A116" s="35">
        <v>2495</v>
      </c>
      <c r="B116" s="37"/>
      <c r="C116" s="35">
        <v>434228</v>
      </c>
      <c r="D116" s="33"/>
      <c r="E116" s="37"/>
      <c r="F116" s="36" t="s">
        <v>322</v>
      </c>
      <c r="G116" s="35">
        <v>1842</v>
      </c>
      <c r="H116" s="35">
        <v>1880</v>
      </c>
      <c r="I116" s="1" t="s">
        <v>1</v>
      </c>
      <c r="J116" s="10">
        <f>IF(OR(N116=1,O116=1,Q116=1,R116=1),"",1)</f>
        <v>1</v>
      </c>
      <c r="K116" s="10">
        <f>IF(OR(C116="",C116=" ",$N116=1,$O116=1),"",1)</f>
        <v>1</v>
      </c>
      <c r="L116" s="10" t="str">
        <f>IF(OR(D116="",D116=" ",$N116=1,$O116=1),"",1)</f>
        <v/>
      </c>
      <c r="M116" s="10" t="str">
        <f>IF(OR(E116="",E116=" ",$N116=1,$O116=1),"",1)</f>
        <v/>
      </c>
      <c r="N116" s="10" t="str">
        <f>IF(IFERROR(FIND(")",F116),0)&gt;0,1,"")</f>
        <v/>
      </c>
      <c r="O116" s="10" t="str">
        <f>IF(A116="S",1,"")</f>
        <v/>
      </c>
      <c r="P116" s="10" t="str">
        <f>IF(OR(B116="",B116=" ",O116=1),"",1)</f>
        <v/>
      </c>
      <c r="Q116" s="10" t="str">
        <f>IF(IFERROR(FIND("Family",F116),0)&gt;0,1,"")</f>
        <v/>
      </c>
      <c r="R116" s="10" t="str">
        <f>IF(IFERROR(FIND("Second Marker",I116),0)&gt;0,1,"")</f>
        <v/>
      </c>
      <c r="S116" s="1"/>
      <c r="T116" s="1"/>
      <c r="U116" s="1"/>
      <c r="V116" s="1"/>
      <c r="W116" s="1"/>
      <c r="X116" s="1"/>
      <c r="Y116" s="1"/>
      <c r="Z116" s="1"/>
      <c r="AA116" s="9"/>
      <c r="AB116" s="1"/>
      <c r="AC116" s="1"/>
      <c r="AD116" s="1"/>
      <c r="AE116" s="9"/>
      <c r="AF116" s="9"/>
      <c r="AG116" s="9"/>
    </row>
    <row r="117" spans="1:33" s="18" customFormat="1" x14ac:dyDescent="0.25">
      <c r="A117" s="35"/>
      <c r="B117" s="37"/>
      <c r="C117" s="35"/>
      <c r="D117" s="33">
        <v>209389</v>
      </c>
      <c r="E117" s="37"/>
      <c r="F117" s="36" t="s">
        <v>323</v>
      </c>
      <c r="G117" s="35" t="s">
        <v>1</v>
      </c>
      <c r="H117" s="35" t="s">
        <v>1</v>
      </c>
      <c r="I117" s="1" t="s">
        <v>1</v>
      </c>
      <c r="J117" s="10">
        <f>IF(OR(N117=1,O117=1,Q117=1,R117=1),"",1)</f>
        <v>1</v>
      </c>
      <c r="K117" s="10" t="str">
        <f>IF(OR(C117="",C117=" ",$N117=1,$O117=1),"",1)</f>
        <v/>
      </c>
      <c r="L117" s="10">
        <f>IF(OR(D117="",D117=" ",$N117=1,$O117=1),"",1)</f>
        <v>1</v>
      </c>
      <c r="M117" s="10" t="str">
        <f>IF(OR(E117="",E117=" ",$N117=1,$O117=1),"",1)</f>
        <v/>
      </c>
      <c r="N117" s="10" t="str">
        <f>IF(IFERROR(FIND(")",F117),0)&gt;0,1,"")</f>
        <v/>
      </c>
      <c r="O117" s="10" t="str">
        <f>IF(A117="S",1,"")</f>
        <v/>
      </c>
      <c r="P117" s="10" t="str">
        <f>IF(OR(B117="",B117=" ",O117=1),"",1)</f>
        <v/>
      </c>
      <c r="Q117" s="10" t="str">
        <f>IF(IFERROR(FIND("Family",F117),0)&gt;0,1,"")</f>
        <v/>
      </c>
      <c r="R117" s="10" t="str">
        <f>IF(IFERROR(FIND("Second Marker",I117),0)&gt;0,1,"")</f>
        <v/>
      </c>
      <c r="S117" s="1"/>
      <c r="T117" s="1"/>
      <c r="U117" s="1"/>
      <c r="V117" s="1"/>
      <c r="W117" s="1"/>
      <c r="X117" s="1"/>
      <c r="Y117" s="1"/>
      <c r="Z117" s="1"/>
      <c r="AA117" s="9"/>
      <c r="AB117" s="1"/>
      <c r="AC117" s="1"/>
      <c r="AD117" s="1"/>
      <c r="AE117" s="9"/>
      <c r="AF117" s="9"/>
      <c r="AG117" s="9"/>
    </row>
    <row r="118" spans="1:33" s="18" customFormat="1" x14ac:dyDescent="0.25">
      <c r="A118" s="35">
        <v>2594</v>
      </c>
      <c r="B118" s="37"/>
      <c r="C118" s="35">
        <v>434358</v>
      </c>
      <c r="D118" s="33"/>
      <c r="E118" s="37"/>
      <c r="F118" s="36" t="s">
        <v>324</v>
      </c>
      <c r="G118" s="35" t="s">
        <v>325</v>
      </c>
      <c r="H118" s="35" t="s">
        <v>326</v>
      </c>
      <c r="I118" s="1" t="s">
        <v>327</v>
      </c>
      <c r="J118" s="10">
        <f>IF(OR(N118=1,O118=1,Q118=1,R118=1),"",1)</f>
        <v>1</v>
      </c>
      <c r="K118" s="10">
        <f>IF(OR(C118="",C118=" ",$N118=1,$O118=1),"",1)</f>
        <v>1</v>
      </c>
      <c r="L118" s="10" t="str">
        <f>IF(OR(D118="",D118=" ",$N118=1,$O118=1),"",1)</f>
        <v/>
      </c>
      <c r="M118" s="10" t="str">
        <f>IF(OR(E118="",E118=" ",$N118=1,$O118=1),"",1)</f>
        <v/>
      </c>
      <c r="N118" s="10" t="str">
        <f>IF(IFERROR(FIND(")",F118),0)&gt;0,1,"")</f>
        <v/>
      </c>
      <c r="O118" s="10" t="str">
        <f>IF(A118="S",1,"")</f>
        <v/>
      </c>
      <c r="P118" s="10" t="str">
        <f>IF(OR(B118="",B118=" ",O118=1),"",1)</f>
        <v/>
      </c>
      <c r="Q118" s="10" t="str">
        <f>IF(IFERROR(FIND("Family",F118),0)&gt;0,1,"")</f>
        <v/>
      </c>
      <c r="R118" s="10" t="str">
        <f>IF(IFERROR(FIND("Second Marker",I118),0)&gt;0,1,"")</f>
        <v/>
      </c>
      <c r="S118" s="1"/>
      <c r="T118" s="1"/>
      <c r="U118" s="1"/>
      <c r="V118" s="1"/>
      <c r="W118" s="1"/>
      <c r="X118" s="1"/>
      <c r="Y118" s="1"/>
      <c r="Z118" s="1"/>
      <c r="AA118" s="9"/>
      <c r="AB118" s="1"/>
      <c r="AC118" s="1"/>
      <c r="AD118" s="1"/>
      <c r="AE118" s="9"/>
      <c r="AF118" s="9"/>
      <c r="AG118" s="9"/>
    </row>
    <row r="119" spans="1:33" s="18" customFormat="1" x14ac:dyDescent="0.25">
      <c r="A119" s="35">
        <v>2621</v>
      </c>
      <c r="B119" s="37"/>
      <c r="C119" s="35">
        <v>434403</v>
      </c>
      <c r="D119" s="33"/>
      <c r="E119" s="37"/>
      <c r="F119" s="36" t="s">
        <v>328</v>
      </c>
      <c r="G119" s="35">
        <v>1885</v>
      </c>
      <c r="H119" s="35">
        <v>1942</v>
      </c>
      <c r="I119" s="1" t="s">
        <v>1</v>
      </c>
      <c r="J119" s="10">
        <f>IF(OR(N119=1,O119=1,Q119=1,R119=1),"",1)</f>
        <v>1</v>
      </c>
      <c r="K119" s="10">
        <f>IF(OR(C119="",C119=" ",$N119=1,$O119=1),"",1)</f>
        <v>1</v>
      </c>
      <c r="L119" s="10" t="str">
        <f>IF(OR(D119="",D119=" ",$N119=1,$O119=1),"",1)</f>
        <v/>
      </c>
      <c r="M119" s="10" t="str">
        <f>IF(OR(E119="",E119=" ",$N119=1,$O119=1),"",1)</f>
        <v/>
      </c>
      <c r="N119" s="10" t="str">
        <f>IF(IFERROR(FIND(")",F119),0)&gt;0,1,"")</f>
        <v/>
      </c>
      <c r="O119" s="10" t="str">
        <f>IF(A119="S",1,"")</f>
        <v/>
      </c>
      <c r="P119" s="10" t="str">
        <f>IF(OR(B119="",B119=" ",O119=1),"",1)</f>
        <v/>
      </c>
      <c r="Q119" s="10" t="str">
        <f>IF(IFERROR(FIND("Family",F119),0)&gt;0,1,"")</f>
        <v/>
      </c>
      <c r="R119" s="10" t="str">
        <f>IF(IFERROR(FIND("Second Marker",I119),0)&gt;0,1,"")</f>
        <v/>
      </c>
      <c r="S119" s="1"/>
      <c r="T119" s="1"/>
      <c r="U119" s="1"/>
      <c r="V119" s="1"/>
      <c r="W119" s="1"/>
      <c r="X119" s="1"/>
      <c r="Y119" s="1"/>
      <c r="Z119" s="9"/>
      <c r="AA119" s="9"/>
      <c r="AB119" s="11"/>
      <c r="AC119" s="11"/>
    </row>
    <row r="120" spans="1:33" s="18" customFormat="1" x14ac:dyDescent="0.25">
      <c r="A120" s="35">
        <v>2624</v>
      </c>
      <c r="B120" s="37"/>
      <c r="C120" s="35">
        <v>434408</v>
      </c>
      <c r="D120" s="33">
        <v>209400</v>
      </c>
      <c r="E120" s="37"/>
      <c r="F120" s="36" t="s">
        <v>329</v>
      </c>
      <c r="G120" s="35">
        <v>1858</v>
      </c>
      <c r="H120" s="35">
        <v>1916</v>
      </c>
      <c r="I120" s="1" t="s">
        <v>330</v>
      </c>
      <c r="J120" s="10">
        <f>IF(OR(N120=1,O120=1,Q120=1,R120=1),"",1)</f>
        <v>1</v>
      </c>
      <c r="K120" s="10">
        <f>IF(OR(C120="",C120=" ",$N120=1,$O120=1),"",1)</f>
        <v>1</v>
      </c>
      <c r="L120" s="10">
        <f>IF(OR(D120="",D120=" ",$N120=1,$O120=1),"",1)</f>
        <v>1</v>
      </c>
      <c r="M120" s="10" t="str">
        <f>IF(OR(E120="",E120=" ",$N120=1,$O120=1),"",1)</f>
        <v/>
      </c>
      <c r="N120" s="10" t="str">
        <f>IF(IFERROR(FIND(")",F120),0)&gt;0,1,"")</f>
        <v/>
      </c>
      <c r="O120" s="10" t="str">
        <f>IF(A120="S",1,"")</f>
        <v/>
      </c>
      <c r="P120" s="10" t="str">
        <f>IF(OR(B120="",B120=" ",O120=1),"",1)</f>
        <v/>
      </c>
      <c r="Q120" s="10" t="str">
        <f>IF(IFERROR(FIND("Family",F120),0)&gt;0,1,"")</f>
        <v/>
      </c>
      <c r="R120" s="10" t="str">
        <f>IF(IFERROR(FIND("Second Marker",I120),0)&gt;0,1,"")</f>
        <v/>
      </c>
      <c r="S120" s="1"/>
      <c r="T120" s="1"/>
      <c r="U120" s="1"/>
      <c r="V120" s="1"/>
      <c r="W120" s="1"/>
      <c r="X120" s="1"/>
      <c r="Y120" s="1"/>
      <c r="Z120" s="9"/>
      <c r="AA120" s="9"/>
      <c r="AB120" s="11"/>
      <c r="AC120" s="11"/>
    </row>
    <row r="121" spans="1:33" s="18" customFormat="1" x14ac:dyDescent="0.25">
      <c r="A121" s="35">
        <v>2623</v>
      </c>
      <c r="B121" s="37"/>
      <c r="C121" s="35">
        <v>434407</v>
      </c>
      <c r="D121" s="33"/>
      <c r="E121" s="37"/>
      <c r="F121" s="36" t="s">
        <v>331</v>
      </c>
      <c r="G121" s="35">
        <v>1862</v>
      </c>
      <c r="H121" s="35">
        <v>1952</v>
      </c>
      <c r="I121" s="1" t="s">
        <v>332</v>
      </c>
      <c r="J121" s="10">
        <f>IF(OR(N121=1,O121=1,Q121=1,R121=1),"",1)</f>
        <v>1</v>
      </c>
      <c r="K121" s="10">
        <f>IF(OR(C121="",C121=" ",$N121=1,$O121=1),"",1)</f>
        <v>1</v>
      </c>
      <c r="L121" s="10" t="str">
        <f>IF(OR(D121="",D121=" ",$N121=1,$O121=1),"",1)</f>
        <v/>
      </c>
      <c r="M121" s="10" t="str">
        <f>IF(OR(E121="",E121=" ",$N121=1,$O121=1),"",1)</f>
        <v/>
      </c>
      <c r="N121" s="10" t="str">
        <f>IF(IFERROR(FIND(")",F121),0)&gt;0,1,"")</f>
        <v/>
      </c>
      <c r="O121" s="10" t="str">
        <f>IF(A121="S",1,"")</f>
        <v/>
      </c>
      <c r="P121" s="10" t="str">
        <f>IF(OR(B121="",B121=" ",O121=1),"",1)</f>
        <v/>
      </c>
      <c r="Q121" s="10" t="str">
        <f>IF(IFERROR(FIND("Family",F121),0)&gt;0,1,"")</f>
        <v/>
      </c>
      <c r="R121" s="10" t="str">
        <f>IF(IFERROR(FIND("Second Marker",I121),0)&gt;0,1,"")</f>
        <v/>
      </c>
      <c r="S121" s="1"/>
      <c r="T121" s="1"/>
      <c r="U121" s="1"/>
      <c r="V121" s="1"/>
      <c r="W121" s="1"/>
      <c r="X121" s="1"/>
      <c r="Y121" s="1"/>
      <c r="Z121" s="1"/>
      <c r="AA121" s="9"/>
      <c r="AB121" s="1"/>
      <c r="AC121" s="1"/>
      <c r="AD121" s="1"/>
      <c r="AE121" s="9"/>
      <c r="AF121" s="9"/>
      <c r="AG121" s="9"/>
    </row>
    <row r="122" spans="1:33" s="18" customFormat="1" x14ac:dyDescent="0.25">
      <c r="A122" s="35">
        <v>2595</v>
      </c>
      <c r="B122" s="37"/>
      <c r="C122" s="35">
        <v>434359</v>
      </c>
      <c r="D122" s="33"/>
      <c r="E122" s="37"/>
      <c r="F122" s="36" t="s">
        <v>333</v>
      </c>
      <c r="G122" s="35" t="s">
        <v>334</v>
      </c>
      <c r="H122" s="35" t="s">
        <v>335</v>
      </c>
      <c r="I122" s="1" t="s">
        <v>336</v>
      </c>
      <c r="J122" s="10">
        <f>IF(OR(N122=1,O122=1,Q122=1,R122=1),"",1)</f>
        <v>1</v>
      </c>
      <c r="K122" s="10">
        <f>IF(OR(C122="",C122=" ",$N122=1,$O122=1),"",1)</f>
        <v>1</v>
      </c>
      <c r="L122" s="10" t="str">
        <f>IF(OR(D122="",D122=" ",$N122=1,$O122=1),"",1)</f>
        <v/>
      </c>
      <c r="M122" s="10" t="str">
        <f>IF(OR(E122="",E122=" ",$N122=1,$O122=1),"",1)</f>
        <v/>
      </c>
      <c r="N122" s="10" t="str">
        <f>IF(IFERROR(FIND(")",F122),0)&gt;0,1,"")</f>
        <v/>
      </c>
      <c r="O122" s="10" t="str">
        <f>IF(A122="S",1,"")</f>
        <v/>
      </c>
      <c r="P122" s="10" t="str">
        <f>IF(OR(B122="",B122=" ",O122=1),"",1)</f>
        <v/>
      </c>
      <c r="Q122" s="10" t="str">
        <f>IF(IFERROR(FIND("Family",F122),0)&gt;0,1,"")</f>
        <v/>
      </c>
      <c r="R122" s="10" t="str">
        <f>IF(IFERROR(FIND("Second Marker",I122),0)&gt;0,1,"")</f>
        <v/>
      </c>
      <c r="S122" s="1"/>
      <c r="T122" s="1"/>
      <c r="U122" s="1"/>
      <c r="V122" s="1"/>
      <c r="W122" s="1"/>
      <c r="X122" s="1"/>
      <c r="Y122" s="1"/>
      <c r="Z122" s="1"/>
      <c r="AA122" s="9"/>
      <c r="AB122" s="1"/>
      <c r="AC122" s="1"/>
      <c r="AD122" s="1"/>
      <c r="AE122" s="9"/>
      <c r="AF122" s="9"/>
      <c r="AG122" s="9"/>
    </row>
    <row r="123" spans="1:33" s="18" customFormat="1" x14ac:dyDescent="0.25">
      <c r="A123" s="35">
        <v>2596</v>
      </c>
      <c r="B123" s="37"/>
      <c r="C123" s="35">
        <v>434360</v>
      </c>
      <c r="D123" s="33"/>
      <c r="E123" s="37"/>
      <c r="F123" s="36" t="s">
        <v>337</v>
      </c>
      <c r="G123" s="35" t="s">
        <v>338</v>
      </c>
      <c r="H123" s="35" t="s">
        <v>339</v>
      </c>
      <c r="I123" s="1" t="s">
        <v>340</v>
      </c>
      <c r="J123" s="10">
        <f>IF(OR(N123=1,O123=1,Q123=1,R123=1),"",1)</f>
        <v>1</v>
      </c>
      <c r="K123" s="10">
        <f>IF(OR(C123="",C123=" ",$N123=1,$O123=1),"",1)</f>
        <v>1</v>
      </c>
      <c r="L123" s="10" t="str">
        <f>IF(OR(D123="",D123=" ",$N123=1,$O123=1),"",1)</f>
        <v/>
      </c>
      <c r="M123" s="10" t="str">
        <f>IF(OR(E123="",E123=" ",$N123=1,$O123=1),"",1)</f>
        <v/>
      </c>
      <c r="N123" s="10" t="str">
        <f>IF(IFERROR(FIND(")",F123),0)&gt;0,1,"")</f>
        <v/>
      </c>
      <c r="O123" s="10" t="str">
        <f>IF(A123="S",1,"")</f>
        <v/>
      </c>
      <c r="P123" s="10" t="str">
        <f>IF(OR(B123="",B123=" ",O123=1),"",1)</f>
        <v/>
      </c>
      <c r="Q123" s="10" t="str">
        <f>IF(IFERROR(FIND("Family",F123),0)&gt;0,1,"")</f>
        <v/>
      </c>
      <c r="R123" s="10" t="str">
        <f>IF(IFERROR(FIND("Second Marker",I123),0)&gt;0,1,"")</f>
        <v/>
      </c>
      <c r="S123" s="1"/>
      <c r="T123" s="1"/>
      <c r="U123" s="1"/>
      <c r="V123" s="1"/>
      <c r="W123" s="1"/>
      <c r="X123" s="1"/>
      <c r="Y123" s="1"/>
      <c r="Z123" s="1"/>
      <c r="AA123" s="9"/>
      <c r="AB123" s="1"/>
      <c r="AC123" s="1"/>
      <c r="AD123" s="1"/>
      <c r="AE123" s="9"/>
      <c r="AF123" s="9"/>
      <c r="AG123" s="9"/>
    </row>
    <row r="124" spans="1:33" s="18" customFormat="1" x14ac:dyDescent="0.25">
      <c r="A124" s="35">
        <v>2530</v>
      </c>
      <c r="B124" s="40" t="s">
        <v>1</v>
      </c>
      <c r="C124" s="35">
        <v>434275</v>
      </c>
      <c r="D124" s="33"/>
      <c r="E124" s="40">
        <v>152877</v>
      </c>
      <c r="F124" s="36" t="s">
        <v>341</v>
      </c>
      <c r="G124" s="45" t="s">
        <v>342</v>
      </c>
      <c r="H124" s="46" t="s">
        <v>343</v>
      </c>
      <c r="I124" s="1" t="s">
        <v>344</v>
      </c>
      <c r="J124" s="10">
        <f>IF(OR(N124=1,O124=1,Q124=1,R124=1),"",1)</f>
        <v>1</v>
      </c>
      <c r="K124" s="10">
        <f>IF(OR(C124="",C124=" ",$N124=1,$O124=1),"",1)</f>
        <v>1</v>
      </c>
      <c r="L124" s="10" t="str">
        <f>IF(OR(D124="",D124=" ",$N124=1,$O124=1),"",1)</f>
        <v/>
      </c>
      <c r="M124" s="10">
        <f>IF(OR(E124="",E124=" ",$N124=1,$O124=1),"",1)</f>
        <v>1</v>
      </c>
      <c r="N124" s="10" t="str">
        <f>IF(IFERROR(FIND(")",F124),0)&gt;0,1,"")</f>
        <v/>
      </c>
      <c r="O124" s="10" t="str">
        <f>IF(A124="S",1,"")</f>
        <v/>
      </c>
      <c r="P124" s="10" t="str">
        <f>IF(OR(B124="",B124=" ",O124=1),"",1)</f>
        <v/>
      </c>
      <c r="Q124" s="10" t="str">
        <f>IF(IFERROR(FIND("Family",F124),0)&gt;0,1,"")</f>
        <v/>
      </c>
      <c r="R124" s="10" t="str">
        <f>IF(IFERROR(FIND("Second Marker",I124),0)&gt;0,1,"")</f>
        <v/>
      </c>
      <c r="S124" s="1"/>
      <c r="T124" s="1"/>
      <c r="U124" s="1"/>
      <c r="V124" s="1"/>
      <c r="W124" s="1"/>
      <c r="X124" s="1"/>
      <c r="Y124" s="1"/>
      <c r="Z124" s="1"/>
      <c r="AA124" s="9"/>
      <c r="AB124" s="1"/>
      <c r="AC124" s="1"/>
      <c r="AD124" s="1"/>
      <c r="AE124" s="9"/>
      <c r="AF124" s="9"/>
      <c r="AG124" s="9"/>
    </row>
    <row r="125" spans="1:33" s="18" customFormat="1" x14ac:dyDescent="0.25">
      <c r="A125" s="35">
        <v>2622</v>
      </c>
      <c r="B125" s="40"/>
      <c r="C125" s="35">
        <v>434406</v>
      </c>
      <c r="D125" s="33"/>
      <c r="E125" s="40"/>
      <c r="F125" s="36" t="s">
        <v>345</v>
      </c>
      <c r="G125" s="35">
        <v>1880</v>
      </c>
      <c r="H125" s="35">
        <v>1926</v>
      </c>
      <c r="I125" s="1" t="s">
        <v>346</v>
      </c>
      <c r="J125" s="10">
        <f>IF(OR(N125=1,O125=1,Q125=1,R125=1),"",1)</f>
        <v>1</v>
      </c>
      <c r="K125" s="10">
        <f>IF(OR(C125="",C125=" ",$N125=1,$O125=1),"",1)</f>
        <v>1</v>
      </c>
      <c r="L125" s="10" t="str">
        <f>IF(OR(D125="",D125=" ",$N125=1,$O125=1),"",1)</f>
        <v/>
      </c>
      <c r="M125" s="10" t="str">
        <f>IF(OR(E125="",E125=" ",$N125=1,$O125=1),"",1)</f>
        <v/>
      </c>
      <c r="N125" s="10" t="str">
        <f>IF(IFERROR(FIND(")",F125),0)&gt;0,1,"")</f>
        <v/>
      </c>
      <c r="O125" s="10" t="str">
        <f>IF(A125="S",1,"")</f>
        <v/>
      </c>
      <c r="P125" s="10" t="str">
        <f>IF(OR(B125="",B125=" ",O125=1),"",1)</f>
        <v/>
      </c>
      <c r="Q125" s="10" t="str">
        <f>IF(IFERROR(FIND("Family",F125),0)&gt;0,1,"")</f>
        <v/>
      </c>
      <c r="R125" s="10" t="str">
        <f>IF(IFERROR(FIND("Second Marker",I125),0)&gt;0,1,"")</f>
        <v/>
      </c>
      <c r="S125" s="1"/>
      <c r="T125" s="1"/>
      <c r="U125" s="1"/>
      <c r="V125" s="1"/>
      <c r="W125" s="1"/>
      <c r="X125" s="1"/>
      <c r="Y125" s="1"/>
      <c r="Z125" s="1"/>
      <c r="AA125" s="9"/>
      <c r="AB125" s="1"/>
      <c r="AC125" s="1"/>
      <c r="AD125" s="1"/>
      <c r="AE125" s="9"/>
      <c r="AF125" s="9"/>
      <c r="AG125" s="9"/>
    </row>
    <row r="126" spans="1:33" s="18" customFormat="1" x14ac:dyDescent="0.25">
      <c r="A126" s="35">
        <v>2622</v>
      </c>
      <c r="B126" s="40"/>
      <c r="C126" s="35">
        <v>434405</v>
      </c>
      <c r="D126" s="33"/>
      <c r="E126" s="40"/>
      <c r="F126" s="36" t="s">
        <v>347</v>
      </c>
      <c r="G126" s="35">
        <v>1878</v>
      </c>
      <c r="H126" s="35">
        <v>1965</v>
      </c>
      <c r="I126" s="1" t="s">
        <v>348</v>
      </c>
      <c r="J126" s="10">
        <f>IF(OR(N126=1,O126=1,Q126=1,R126=1),"",1)</f>
        <v>1</v>
      </c>
      <c r="K126" s="10">
        <f>IF(OR(C126="",C126=" ",$N126=1,$O126=1),"",1)</f>
        <v>1</v>
      </c>
      <c r="L126" s="10" t="str">
        <f>IF(OR(D126="",D126=" ",$N126=1,$O126=1),"",1)</f>
        <v/>
      </c>
      <c r="M126" s="10" t="str">
        <f>IF(OR(E126="",E126=" ",$N126=1,$O126=1),"",1)</f>
        <v/>
      </c>
      <c r="N126" s="10" t="str">
        <f>IF(IFERROR(FIND(")",F126),0)&gt;0,1,"")</f>
        <v/>
      </c>
      <c r="O126" s="10" t="str">
        <f>IF(A126="S",1,"")</f>
        <v/>
      </c>
      <c r="P126" s="10" t="str">
        <f>IF(OR(B126="",B126=" ",O126=1),"",1)</f>
        <v/>
      </c>
      <c r="Q126" s="10" t="str">
        <f>IF(IFERROR(FIND("Family",F126),0)&gt;0,1,"")</f>
        <v/>
      </c>
      <c r="R126" s="10" t="str">
        <f>IF(IFERROR(FIND("Second Marker",I126),0)&gt;0,1,"")</f>
        <v/>
      </c>
      <c r="S126" s="1"/>
      <c r="T126" s="1"/>
      <c r="U126" s="1"/>
      <c r="V126" s="1"/>
      <c r="W126" s="1"/>
      <c r="X126" s="1"/>
      <c r="Y126" s="1"/>
      <c r="Z126" s="1"/>
      <c r="AA126" s="9"/>
      <c r="AB126" s="1"/>
      <c r="AC126" s="1"/>
      <c r="AD126" s="1"/>
      <c r="AE126" s="9"/>
      <c r="AF126" s="9"/>
      <c r="AG126" s="9"/>
    </row>
    <row r="127" spans="1:33" s="18" customFormat="1" x14ac:dyDescent="0.25">
      <c r="A127" s="35">
        <v>2622</v>
      </c>
      <c r="B127" s="40"/>
      <c r="C127" s="35">
        <v>434404</v>
      </c>
      <c r="D127" s="33"/>
      <c r="E127" s="40"/>
      <c r="F127" s="36" t="s">
        <v>349</v>
      </c>
      <c r="G127" s="35">
        <v>1885</v>
      </c>
      <c r="H127" s="35">
        <v>1977</v>
      </c>
      <c r="I127" s="1" t="s">
        <v>350</v>
      </c>
      <c r="J127" s="10">
        <f>IF(OR(N127=1,O127=1,Q127=1,R127=1),"",1)</f>
        <v>1</v>
      </c>
      <c r="K127" s="10">
        <f>IF(OR(C127="",C127=" ",$N127=1,$O127=1),"",1)</f>
        <v>1</v>
      </c>
      <c r="L127" s="10" t="str">
        <f>IF(OR(D127="",D127=" ",$N127=1,$O127=1),"",1)</f>
        <v/>
      </c>
      <c r="M127" s="10" t="str">
        <f>IF(OR(E127="",E127=" ",$N127=1,$O127=1),"",1)</f>
        <v/>
      </c>
      <c r="N127" s="10" t="str">
        <f>IF(IFERROR(FIND(")",F127),0)&gt;0,1,"")</f>
        <v/>
      </c>
      <c r="O127" s="10" t="str">
        <f>IF(A127="S",1,"")</f>
        <v/>
      </c>
      <c r="P127" s="10" t="str">
        <f>IF(OR(B127="",B127=" ",O127=1),"",1)</f>
        <v/>
      </c>
      <c r="Q127" s="10" t="str">
        <f>IF(IFERROR(FIND("Family",F127),0)&gt;0,1,"")</f>
        <v/>
      </c>
      <c r="R127" s="10" t="str">
        <f>IF(IFERROR(FIND("Second Marker",I127),0)&gt;0,1,"")</f>
        <v/>
      </c>
      <c r="S127" s="1"/>
      <c r="T127" s="1"/>
      <c r="U127" s="1"/>
      <c r="V127" s="1"/>
      <c r="W127" s="1"/>
      <c r="X127" s="1"/>
      <c r="Y127" s="1"/>
      <c r="Z127" s="9"/>
      <c r="AA127" s="9"/>
      <c r="AB127" s="11"/>
      <c r="AC127" s="11"/>
    </row>
    <row r="128" spans="1:33" s="18" customFormat="1" x14ac:dyDescent="0.25">
      <c r="A128" s="35">
        <v>2577</v>
      </c>
      <c r="B128" s="40"/>
      <c r="C128" s="35">
        <v>434337</v>
      </c>
      <c r="D128" s="33"/>
      <c r="E128" s="40"/>
      <c r="F128" s="36" t="s">
        <v>351</v>
      </c>
      <c r="G128" s="35">
        <v>1880</v>
      </c>
      <c r="H128" s="35">
        <v>1924</v>
      </c>
      <c r="I128" s="1" t="s">
        <v>1</v>
      </c>
      <c r="J128" s="10">
        <f>IF(OR(N128=1,O128=1,Q128=1,R128=1),"",1)</f>
        <v>1</v>
      </c>
      <c r="K128" s="10">
        <f>IF(OR(C128="",C128=" ",$N128=1,$O128=1),"",1)</f>
        <v>1</v>
      </c>
      <c r="L128" s="10" t="str">
        <f>IF(OR(D128="",D128=" ",$N128=1,$O128=1),"",1)</f>
        <v/>
      </c>
      <c r="M128" s="10" t="str">
        <f>IF(OR(E128="",E128=" ",$N128=1,$O128=1),"",1)</f>
        <v/>
      </c>
      <c r="N128" s="10" t="str">
        <f>IF(IFERROR(FIND(")",F128),0)&gt;0,1,"")</f>
        <v/>
      </c>
      <c r="O128" s="10" t="str">
        <f>IF(A128="S",1,"")</f>
        <v/>
      </c>
      <c r="P128" s="10" t="str">
        <f>IF(OR(B128="",B128=" ",O128=1),"",1)</f>
        <v/>
      </c>
      <c r="Q128" s="10" t="str">
        <f>IF(IFERROR(FIND("Family",F128),0)&gt;0,1,"")</f>
        <v/>
      </c>
      <c r="R128" s="10" t="str">
        <f>IF(IFERROR(FIND("Second Marker",I128),0)&gt;0,1,"")</f>
        <v/>
      </c>
      <c r="S128" s="1"/>
      <c r="T128" s="1"/>
      <c r="U128" s="1"/>
      <c r="V128" s="1"/>
      <c r="W128" s="1"/>
      <c r="X128" s="1"/>
      <c r="Y128" s="1"/>
      <c r="Z128" s="1"/>
      <c r="AA128" s="9"/>
      <c r="AB128" s="1"/>
      <c r="AC128" s="1"/>
      <c r="AD128" s="1"/>
      <c r="AE128" s="9"/>
      <c r="AF128" s="9"/>
      <c r="AG128" s="9"/>
    </row>
    <row r="129" spans="1:33" s="18" customFormat="1" x14ac:dyDescent="0.25">
      <c r="A129" s="35">
        <v>2548</v>
      </c>
      <c r="B129" s="40"/>
      <c r="C129" s="35">
        <v>434301</v>
      </c>
      <c r="D129" s="33"/>
      <c r="E129" s="40"/>
      <c r="F129" s="36" t="s">
        <v>352</v>
      </c>
      <c r="G129" s="35">
        <v>1859</v>
      </c>
      <c r="H129" s="35">
        <v>1945</v>
      </c>
      <c r="I129" s="1" t="s">
        <v>353</v>
      </c>
      <c r="J129" s="10">
        <f>IF(OR(N129=1,O129=1,Q129=1,R129=1),"",1)</f>
        <v>1</v>
      </c>
      <c r="K129" s="10">
        <f>IF(OR(C129="",C129=" ",$N129=1,$O129=1),"",1)</f>
        <v>1</v>
      </c>
      <c r="L129" s="10" t="str">
        <f>IF(OR(D129="",D129=" ",$N129=1,$O129=1),"",1)</f>
        <v/>
      </c>
      <c r="M129" s="10" t="str">
        <f>IF(OR(E129="",E129=" ",$N129=1,$O129=1),"",1)</f>
        <v/>
      </c>
      <c r="N129" s="10" t="str">
        <f>IF(IFERROR(FIND(")",F129),0)&gt;0,1,"")</f>
        <v/>
      </c>
      <c r="O129" s="10" t="str">
        <f>IF(A129="S",1,"")</f>
        <v/>
      </c>
      <c r="P129" s="10" t="str">
        <f>IF(OR(B129="",B129=" ",O129=1),"",1)</f>
        <v/>
      </c>
      <c r="Q129" s="10" t="str">
        <f>IF(IFERROR(FIND("Family",F129),0)&gt;0,1,"")</f>
        <v/>
      </c>
      <c r="R129" s="10" t="str">
        <f>IF(IFERROR(FIND("Second Marker",I129),0)&gt;0,1,"")</f>
        <v/>
      </c>
      <c r="S129" s="1"/>
      <c r="T129" s="1"/>
      <c r="U129" s="1"/>
      <c r="V129" s="1"/>
      <c r="W129" s="1"/>
      <c r="X129" s="1"/>
      <c r="Y129" s="1"/>
      <c r="Z129" s="1"/>
      <c r="AA129" s="9"/>
      <c r="AB129" s="1"/>
      <c r="AC129" s="1"/>
      <c r="AD129" s="1"/>
      <c r="AE129" s="9"/>
      <c r="AF129" s="9"/>
      <c r="AG129" s="9"/>
    </row>
    <row r="130" spans="1:33" s="18" customFormat="1" x14ac:dyDescent="0.25">
      <c r="A130" s="35">
        <v>2547</v>
      </c>
      <c r="B130" s="40"/>
      <c r="C130" s="35">
        <v>434300</v>
      </c>
      <c r="D130" s="33"/>
      <c r="E130" s="40"/>
      <c r="F130" s="36" t="s">
        <v>354</v>
      </c>
      <c r="G130" s="35">
        <v>1853</v>
      </c>
      <c r="H130" s="35">
        <v>1940</v>
      </c>
      <c r="I130" s="1" t="s">
        <v>355</v>
      </c>
      <c r="J130" s="10">
        <f>IF(OR(N130=1,O130=1,Q130=1,R130=1),"",1)</f>
        <v>1</v>
      </c>
      <c r="K130" s="10">
        <f>IF(OR(C130="",C130=" ",$N130=1,$O130=1),"",1)</f>
        <v>1</v>
      </c>
      <c r="L130" s="10" t="str">
        <f>IF(OR(D130="",D130=" ",$N130=1,$O130=1),"",1)</f>
        <v/>
      </c>
      <c r="M130" s="10" t="str">
        <f>IF(OR(E130="",E130=" ",$N130=1,$O130=1),"",1)</f>
        <v/>
      </c>
      <c r="N130" s="10" t="str">
        <f>IF(IFERROR(FIND(")",F130),0)&gt;0,1,"")</f>
        <v/>
      </c>
      <c r="O130" s="10" t="str">
        <f>IF(A130="S",1,"")</f>
        <v/>
      </c>
      <c r="P130" s="10" t="str">
        <f>IF(OR(B130="",B130=" ",O130=1),"",1)</f>
        <v/>
      </c>
      <c r="Q130" s="10" t="str">
        <f>IF(IFERROR(FIND("Family",F130),0)&gt;0,1,"")</f>
        <v/>
      </c>
      <c r="R130" s="10" t="str">
        <f>IF(IFERROR(FIND("Second Marker",I130),0)&gt;0,1,"")</f>
        <v/>
      </c>
      <c r="S130" s="1"/>
      <c r="T130" s="1"/>
      <c r="U130" s="1"/>
      <c r="V130" s="1"/>
      <c r="W130" s="1"/>
      <c r="X130" s="1"/>
      <c r="Y130" s="1"/>
      <c r="Z130" s="9"/>
      <c r="AA130" s="9"/>
      <c r="AB130" s="11"/>
      <c r="AC130" s="11"/>
    </row>
    <row r="131" spans="1:33" s="18" customFormat="1" x14ac:dyDescent="0.25">
      <c r="A131" s="35">
        <v>2552</v>
      </c>
      <c r="B131" s="37"/>
      <c r="C131" s="35">
        <v>434305</v>
      </c>
      <c r="D131" s="33"/>
      <c r="E131" s="37">
        <v>534855</v>
      </c>
      <c r="F131" s="36" t="s">
        <v>356</v>
      </c>
      <c r="G131" s="38" t="s">
        <v>65</v>
      </c>
      <c r="H131" s="39" t="s">
        <v>357</v>
      </c>
      <c r="I131" s="1" t="s">
        <v>358</v>
      </c>
      <c r="J131" s="10">
        <f>IF(OR(N131=1,O131=1,Q131=1,R131=1),"",1)</f>
        <v>1</v>
      </c>
      <c r="K131" s="10">
        <f>IF(OR(C131="",C131=" ",$N131=1,$O131=1),"",1)</f>
        <v>1</v>
      </c>
      <c r="L131" s="10" t="str">
        <f>IF(OR(D131="",D131=" ",$N131=1,$O131=1),"",1)</f>
        <v/>
      </c>
      <c r="M131" s="10">
        <f>IF(OR(E131="",E131=" ",$N131=1,$O131=1),"",1)</f>
        <v>1</v>
      </c>
      <c r="N131" s="10" t="str">
        <f>IF(IFERROR(FIND(")",F131),0)&gt;0,1,"")</f>
        <v/>
      </c>
      <c r="O131" s="10" t="str">
        <f>IF(A131="S",1,"")</f>
        <v/>
      </c>
      <c r="P131" s="10" t="str">
        <f>IF(OR(B131="",B131=" ",O131=1),"",1)</f>
        <v/>
      </c>
      <c r="Q131" s="10" t="str">
        <f>IF(IFERROR(FIND("Family",F131),0)&gt;0,1,"")</f>
        <v/>
      </c>
      <c r="R131" s="10" t="str">
        <f>IF(IFERROR(FIND("Second Marker",I131),0)&gt;0,1,"")</f>
        <v/>
      </c>
      <c r="S131" s="1"/>
      <c r="T131" s="1"/>
      <c r="U131" s="1"/>
      <c r="V131" s="1"/>
      <c r="W131" s="1"/>
      <c r="X131" s="1"/>
      <c r="Y131" s="1"/>
      <c r="Z131" s="1"/>
      <c r="AA131" s="9"/>
      <c r="AB131" s="1"/>
      <c r="AC131" s="1"/>
      <c r="AD131" s="1"/>
      <c r="AE131" s="9"/>
      <c r="AF131" s="9"/>
      <c r="AG131" s="9"/>
    </row>
    <row r="132" spans="1:33" s="18" customFormat="1" x14ac:dyDescent="0.25">
      <c r="A132" s="35">
        <v>2550</v>
      </c>
      <c r="B132" s="37"/>
      <c r="C132" s="35">
        <v>434303</v>
      </c>
      <c r="D132" s="33"/>
      <c r="E132" s="37"/>
      <c r="F132" s="36" t="s">
        <v>359</v>
      </c>
      <c r="G132" s="35">
        <v>1890</v>
      </c>
      <c r="H132" s="35">
        <v>1966</v>
      </c>
      <c r="I132" s="1" t="s">
        <v>46</v>
      </c>
      <c r="J132" s="10">
        <f>IF(OR(N132=1,O132=1,Q132=1,R132=1),"",1)</f>
        <v>1</v>
      </c>
      <c r="K132" s="10">
        <f>IF(OR(C132="",C132=" ",$N132=1,$O132=1),"",1)</f>
        <v>1</v>
      </c>
      <c r="L132" s="10" t="str">
        <f>IF(OR(D132="",D132=" ",$N132=1,$O132=1),"",1)</f>
        <v/>
      </c>
      <c r="M132" s="10" t="str">
        <f>IF(OR(E132="",E132=" ",$N132=1,$O132=1),"",1)</f>
        <v/>
      </c>
      <c r="N132" s="10" t="str">
        <f>IF(IFERROR(FIND(")",F132),0)&gt;0,1,"")</f>
        <v/>
      </c>
      <c r="O132" s="10" t="str">
        <f>IF(A132="S",1,"")</f>
        <v/>
      </c>
      <c r="P132" s="10" t="str">
        <f>IF(OR(B132="",B132=" ",O132=1),"",1)</f>
        <v/>
      </c>
      <c r="Q132" s="10" t="str">
        <f>IF(IFERROR(FIND("Family",F132),0)&gt;0,1,"")</f>
        <v/>
      </c>
      <c r="R132" s="10" t="str">
        <f>IF(IFERROR(FIND("Second Marker",I132),0)&gt;0,1,"")</f>
        <v/>
      </c>
      <c r="S132" s="1"/>
      <c r="T132" s="1"/>
      <c r="U132" s="1"/>
      <c r="V132" s="1"/>
      <c r="W132" s="1"/>
      <c r="X132" s="1"/>
      <c r="Y132" s="1"/>
      <c r="Z132" s="1"/>
      <c r="AA132" s="9"/>
      <c r="AB132" s="1"/>
      <c r="AC132" s="1"/>
      <c r="AD132" s="1"/>
      <c r="AE132" s="9"/>
      <c r="AF132" s="9"/>
      <c r="AG132" s="9"/>
    </row>
    <row r="133" spans="1:33" s="18" customFormat="1" x14ac:dyDescent="0.25">
      <c r="A133" s="35">
        <v>2549</v>
      </c>
      <c r="B133" s="37"/>
      <c r="C133" s="35">
        <v>434302</v>
      </c>
      <c r="D133" s="33"/>
      <c r="E133" s="37"/>
      <c r="F133" s="36" t="s">
        <v>360</v>
      </c>
      <c r="G133" s="35" t="s">
        <v>361</v>
      </c>
      <c r="H133" s="35" t="s">
        <v>362</v>
      </c>
      <c r="I133" s="1" t="s">
        <v>363</v>
      </c>
      <c r="J133" s="10">
        <f>IF(OR(N133=1,O133=1,Q133=1,R133=1),"",1)</f>
        <v>1</v>
      </c>
      <c r="K133" s="10">
        <f>IF(OR(C133="",C133=" ",$N133=1,$O133=1),"",1)</f>
        <v>1</v>
      </c>
      <c r="L133" s="10" t="str">
        <f>IF(OR(D133="",D133=" ",$N133=1,$O133=1),"",1)</f>
        <v/>
      </c>
      <c r="M133" s="10" t="str">
        <f>IF(OR(E133="",E133=" ",$N133=1,$O133=1),"",1)</f>
        <v/>
      </c>
      <c r="N133" s="10" t="str">
        <f>IF(IFERROR(FIND(")",F133),0)&gt;0,1,"")</f>
        <v/>
      </c>
      <c r="O133" s="10" t="str">
        <f>IF(A133="S",1,"")</f>
        <v/>
      </c>
      <c r="P133" s="10" t="str">
        <f>IF(OR(B133="",B133=" ",O133=1),"",1)</f>
        <v/>
      </c>
      <c r="Q133" s="10" t="str">
        <f>IF(IFERROR(FIND("Family",F133),0)&gt;0,1,"")</f>
        <v/>
      </c>
      <c r="R133" s="10" t="str">
        <f>IF(IFERROR(FIND("Second Marker",I133),0)&gt;0,1,"")</f>
        <v/>
      </c>
      <c r="S133" s="1"/>
      <c r="T133" s="1"/>
      <c r="U133" s="1"/>
      <c r="V133" s="1"/>
      <c r="W133" s="1"/>
      <c r="X133" s="1"/>
      <c r="Y133" s="1"/>
      <c r="Z133" s="1"/>
      <c r="AA133" s="9"/>
      <c r="AB133" s="1"/>
      <c r="AC133" s="1"/>
      <c r="AD133" s="1"/>
      <c r="AE133" s="9"/>
      <c r="AF133" s="9"/>
      <c r="AG133" s="9"/>
    </row>
    <row r="134" spans="1:33" s="18" customFormat="1" x14ac:dyDescent="0.25">
      <c r="A134" s="35">
        <v>2552</v>
      </c>
      <c r="B134" s="37"/>
      <c r="C134" s="35">
        <v>434306</v>
      </c>
      <c r="D134" s="33"/>
      <c r="E134" s="37"/>
      <c r="F134" s="36" t="s">
        <v>364</v>
      </c>
      <c r="G134" s="35">
        <v>1892</v>
      </c>
      <c r="H134" s="35">
        <v>1978</v>
      </c>
      <c r="I134" s="1" t="s">
        <v>365</v>
      </c>
      <c r="J134" s="10">
        <f>IF(OR(N134=1,O134=1,Q134=1,R134=1),"",1)</f>
        <v>1</v>
      </c>
      <c r="K134" s="10">
        <f>IF(OR(C134="",C134=" ",$N134=1,$O134=1),"",1)</f>
        <v>1</v>
      </c>
      <c r="L134" s="10" t="str">
        <f>IF(OR(D134="",D134=" ",$N134=1,$O134=1),"",1)</f>
        <v/>
      </c>
      <c r="M134" s="10" t="str">
        <f>IF(OR(E134="",E134=" ",$N134=1,$O134=1),"",1)</f>
        <v/>
      </c>
      <c r="N134" s="10" t="str">
        <f>IF(IFERROR(FIND(")",F134),0)&gt;0,1,"")</f>
        <v/>
      </c>
      <c r="O134" s="10" t="str">
        <f>IF(A134="S",1,"")</f>
        <v/>
      </c>
      <c r="P134" s="10" t="str">
        <f>IF(OR(B134="",B134=" ",O134=1),"",1)</f>
        <v/>
      </c>
      <c r="Q134" s="10" t="str">
        <f>IF(IFERROR(FIND("Family",F134),0)&gt;0,1,"")</f>
        <v/>
      </c>
      <c r="R134" s="10" t="str">
        <f>IF(IFERROR(FIND("Second Marker",I134),0)&gt;0,1,"")</f>
        <v/>
      </c>
      <c r="S134" s="1"/>
      <c r="T134" s="1"/>
      <c r="U134" s="1"/>
      <c r="V134" s="1"/>
      <c r="W134" s="1"/>
      <c r="X134" s="1"/>
      <c r="Y134" s="1"/>
      <c r="Z134" s="9"/>
      <c r="AA134" s="9"/>
      <c r="AB134" s="11"/>
      <c r="AC134" s="11"/>
    </row>
    <row r="135" spans="1:33" s="18" customFormat="1" x14ac:dyDescent="0.25">
      <c r="A135" s="35">
        <v>2551</v>
      </c>
      <c r="B135" s="37"/>
      <c r="C135" s="35">
        <v>434304</v>
      </c>
      <c r="D135" s="33"/>
      <c r="E135" s="37"/>
      <c r="F135" s="36" t="s">
        <v>366</v>
      </c>
      <c r="G135" s="35" t="s">
        <v>367</v>
      </c>
      <c r="H135" s="35" t="s">
        <v>368</v>
      </c>
      <c r="I135" s="1" t="s">
        <v>1</v>
      </c>
      <c r="J135" s="10">
        <f>IF(OR(N135=1,O135=1,Q135=1,R135=1),"",1)</f>
        <v>1</v>
      </c>
      <c r="K135" s="10">
        <f>IF(OR(C135="",C135=" ",$N135=1,$O135=1),"",1)</f>
        <v>1</v>
      </c>
      <c r="L135" s="10" t="str">
        <f>IF(OR(D135="",D135=" ",$N135=1,$O135=1),"",1)</f>
        <v/>
      </c>
      <c r="M135" s="10" t="str">
        <f>IF(OR(E135="",E135=" ",$N135=1,$O135=1),"",1)</f>
        <v/>
      </c>
      <c r="N135" s="10" t="str">
        <f>IF(IFERROR(FIND(")",F135),0)&gt;0,1,"")</f>
        <v/>
      </c>
      <c r="O135" s="10" t="str">
        <f>IF(A135="S",1,"")</f>
        <v/>
      </c>
      <c r="P135" s="10" t="str">
        <f>IF(OR(B135="",B135=" ",O135=1),"",1)</f>
        <v/>
      </c>
      <c r="Q135" s="10" t="str">
        <f>IF(IFERROR(FIND("Family",F135),0)&gt;0,1,"")</f>
        <v/>
      </c>
      <c r="R135" s="10" t="str">
        <f>IF(IFERROR(FIND("Second Marker",I135),0)&gt;0,1,"")</f>
        <v/>
      </c>
      <c r="S135" s="1"/>
      <c r="T135" s="1"/>
      <c r="U135" s="1"/>
      <c r="V135" s="1"/>
      <c r="W135" s="1"/>
      <c r="X135" s="1"/>
      <c r="Y135" s="1"/>
      <c r="Z135" s="1"/>
      <c r="AA135" s="9"/>
      <c r="AB135" s="1"/>
      <c r="AC135" s="1"/>
      <c r="AD135" s="1"/>
      <c r="AE135" s="9"/>
      <c r="AF135" s="9"/>
      <c r="AG135" s="9"/>
    </row>
    <row r="136" spans="1:33" s="18" customFormat="1" x14ac:dyDescent="0.25">
      <c r="A136" s="33">
        <v>1051309</v>
      </c>
      <c r="B136" s="37"/>
      <c r="C136" s="33">
        <v>1051309</v>
      </c>
      <c r="D136" s="33"/>
      <c r="E136" s="37"/>
      <c r="F136" s="36" t="s">
        <v>369</v>
      </c>
      <c r="G136" s="33">
        <v>1887</v>
      </c>
      <c r="H136" s="33">
        <v>1888</v>
      </c>
      <c r="I136" s="1" t="s">
        <v>370</v>
      </c>
      <c r="J136" s="10">
        <f>IF(OR(N136=1,O136=1,Q136=1,R136=1),"",1)</f>
        <v>1</v>
      </c>
      <c r="K136" s="10">
        <f>IF(OR(C136="",C136=" ",$N136=1,$O136=1),"",1)</f>
        <v>1</v>
      </c>
      <c r="L136" s="10" t="str">
        <f>IF(OR(D136="",D136=" ",$N136=1,$O136=1),"",1)</f>
        <v/>
      </c>
      <c r="M136" s="10" t="str">
        <f>IF(OR(E136="",E136=" ",$N136=1,$O136=1),"",1)</f>
        <v/>
      </c>
      <c r="N136" s="10" t="str">
        <f>IF(IFERROR(FIND(")",F136),0)&gt;0,1,"")</f>
        <v/>
      </c>
      <c r="O136" s="10" t="str">
        <f>IF(A136="S",1,"")</f>
        <v/>
      </c>
      <c r="P136" s="10" t="str">
        <f>IF(OR(B136="",B136=" ",O136=1),"",1)</f>
        <v/>
      </c>
      <c r="Q136" s="10" t="str">
        <f>IF(IFERROR(FIND("Family",F136),0)&gt;0,1,"")</f>
        <v/>
      </c>
      <c r="R136" s="10" t="str">
        <f>IF(IFERROR(FIND("Second Marker",I136),0)&gt;0,1,"")</f>
        <v/>
      </c>
      <c r="S136" s="1"/>
      <c r="T136" s="1"/>
      <c r="U136" s="1"/>
      <c r="V136" s="1"/>
      <c r="W136" s="1"/>
      <c r="X136" s="1"/>
      <c r="Y136" s="1"/>
      <c r="Z136" s="1"/>
      <c r="AA136" s="9"/>
      <c r="AB136" s="1"/>
      <c r="AC136" s="1"/>
      <c r="AD136" s="1"/>
      <c r="AE136" s="9"/>
      <c r="AF136" s="9"/>
      <c r="AG136" s="9"/>
    </row>
    <row r="137" spans="1:33" s="18" customFormat="1" x14ac:dyDescent="0.25">
      <c r="A137" s="33">
        <v>1051309</v>
      </c>
      <c r="B137" s="37"/>
      <c r="C137" s="33">
        <v>1051310</v>
      </c>
      <c r="D137" s="33"/>
      <c r="E137" s="37"/>
      <c r="F137" s="36" t="s">
        <v>371</v>
      </c>
      <c r="G137" s="33">
        <v>1887</v>
      </c>
      <c r="H137" s="33">
        <v>1888</v>
      </c>
      <c r="I137" s="1" t="s">
        <v>370</v>
      </c>
      <c r="J137" s="10">
        <f>IF(OR(N137=1,O137=1,Q137=1,R137=1),"",1)</f>
        <v>1</v>
      </c>
      <c r="K137" s="10">
        <f>IF(OR(C137="",C137=" ",$N137=1,$O137=1),"",1)</f>
        <v>1</v>
      </c>
      <c r="L137" s="10" t="str">
        <f>IF(OR(D137="",D137=" ",$N137=1,$O137=1),"",1)</f>
        <v/>
      </c>
      <c r="M137" s="10" t="str">
        <f>IF(OR(E137="",E137=" ",$N137=1,$O137=1),"",1)</f>
        <v/>
      </c>
      <c r="N137" s="10" t="str">
        <f>IF(IFERROR(FIND(")",F137),0)&gt;0,1,"")</f>
        <v/>
      </c>
      <c r="O137" s="10" t="str">
        <f>IF(A137="S",1,"")</f>
        <v/>
      </c>
      <c r="P137" s="10" t="str">
        <f>IF(OR(B137="",B137=" ",O137=1),"",1)</f>
        <v/>
      </c>
      <c r="Q137" s="10" t="str">
        <f>IF(IFERROR(FIND("Family",F137),0)&gt;0,1,"")</f>
        <v/>
      </c>
      <c r="R137" s="10" t="str">
        <f>IF(IFERROR(FIND("Second Marker",I137),0)&gt;0,1,"")</f>
        <v/>
      </c>
      <c r="S137" s="1"/>
      <c r="T137" s="1"/>
      <c r="U137" s="1"/>
      <c r="V137" s="1"/>
      <c r="W137" s="1"/>
      <c r="X137" s="1"/>
      <c r="Y137" s="1"/>
      <c r="Z137" s="9"/>
      <c r="AA137" s="9"/>
      <c r="AB137" s="11"/>
      <c r="AC137" s="11"/>
    </row>
    <row r="138" spans="1:33" s="18" customFormat="1" x14ac:dyDescent="0.25">
      <c r="A138" s="33">
        <v>1051936</v>
      </c>
      <c r="B138" s="37"/>
      <c r="C138" s="33">
        <v>1051936</v>
      </c>
      <c r="D138" s="33"/>
      <c r="E138" s="37"/>
      <c r="F138" s="36" t="s">
        <v>372</v>
      </c>
      <c r="G138" s="33">
        <v>1862</v>
      </c>
      <c r="H138" s="33">
        <v>1890</v>
      </c>
      <c r="I138" s="1" t="s">
        <v>1</v>
      </c>
      <c r="J138" s="10">
        <f>IF(OR(N138=1,O138=1,Q138=1,R138=1),"",1)</f>
        <v>1</v>
      </c>
      <c r="K138" s="10">
        <f>IF(OR(C138="",C138=" ",$N138=1,$O138=1),"",1)</f>
        <v>1</v>
      </c>
      <c r="L138" s="10" t="str">
        <f>IF(OR(D138="",D138=" ",$N138=1,$O138=1),"",1)</f>
        <v/>
      </c>
      <c r="M138" s="10" t="str">
        <f>IF(OR(E138="",E138=" ",$N138=1,$O138=1),"",1)</f>
        <v/>
      </c>
      <c r="N138" s="10" t="str">
        <f>IF(IFERROR(FIND(")",F138),0)&gt;0,1,"")</f>
        <v/>
      </c>
      <c r="O138" s="10" t="str">
        <f>IF(A138="S",1,"")</f>
        <v/>
      </c>
      <c r="P138" s="10" t="str">
        <f>IF(OR(B138="",B138=" ",O138=1),"",1)</f>
        <v/>
      </c>
      <c r="Q138" s="10" t="str">
        <f>IF(IFERROR(FIND("Family",F138),0)&gt;0,1,"")</f>
        <v/>
      </c>
      <c r="R138" s="10" t="str">
        <f>IF(IFERROR(FIND("Second Marker",I138),0)&gt;0,1,"")</f>
        <v/>
      </c>
      <c r="S138" s="1"/>
      <c r="T138" s="1"/>
      <c r="U138" s="1"/>
      <c r="V138" s="1"/>
      <c r="W138" s="1"/>
      <c r="X138" s="1"/>
      <c r="Y138" s="1"/>
      <c r="Z138" s="9"/>
      <c r="AA138" s="9"/>
      <c r="AB138" s="11"/>
      <c r="AC138" s="11"/>
    </row>
    <row r="139" spans="1:33" s="18" customFormat="1" x14ac:dyDescent="0.25">
      <c r="A139" s="35">
        <v>2442</v>
      </c>
      <c r="B139" s="37"/>
      <c r="C139" s="35">
        <v>434166</v>
      </c>
      <c r="D139" s="33"/>
      <c r="E139" s="37"/>
      <c r="F139" s="36" t="s">
        <v>373</v>
      </c>
      <c r="G139" s="35">
        <v>1891</v>
      </c>
      <c r="H139" s="35">
        <v>1943</v>
      </c>
      <c r="I139" s="1" t="s">
        <v>374</v>
      </c>
      <c r="J139" s="10">
        <f>IF(OR(N139=1,O139=1,Q139=1,R139=1),"",1)</f>
        <v>1</v>
      </c>
      <c r="K139" s="10">
        <f>IF(OR(C139="",C139=" ",$N139=1,$O139=1),"",1)</f>
        <v>1</v>
      </c>
      <c r="L139" s="10" t="str">
        <f>IF(OR(D139="",D139=" ",$N139=1,$O139=1),"",1)</f>
        <v/>
      </c>
      <c r="M139" s="10" t="str">
        <f>IF(OR(E139="",E139=" ",$N139=1,$O139=1),"",1)</f>
        <v/>
      </c>
      <c r="N139" s="10" t="str">
        <f>IF(IFERROR(FIND(")",F139),0)&gt;0,1,"")</f>
        <v/>
      </c>
      <c r="O139" s="10" t="str">
        <f>IF(A139="S",1,"")</f>
        <v/>
      </c>
      <c r="P139" s="10" t="str">
        <f>IF(OR(B139="",B139=" ",O139=1),"",1)</f>
        <v/>
      </c>
      <c r="Q139" s="10" t="str">
        <f>IF(IFERROR(FIND("Family",F139),0)&gt;0,1,"")</f>
        <v/>
      </c>
      <c r="R139" s="10" t="str">
        <f>IF(IFERROR(FIND("Second Marker",I139),0)&gt;0,1,"")</f>
        <v/>
      </c>
      <c r="S139" s="1"/>
      <c r="T139" s="1"/>
      <c r="U139" s="1"/>
      <c r="V139" s="1"/>
      <c r="W139" s="1"/>
      <c r="X139" s="1"/>
      <c r="Y139" s="1"/>
      <c r="Z139" s="1"/>
      <c r="AA139" s="9"/>
      <c r="AB139" s="1"/>
      <c r="AC139" s="1"/>
      <c r="AD139" s="1"/>
      <c r="AE139" s="9"/>
      <c r="AF139" s="9"/>
      <c r="AG139" s="9"/>
    </row>
    <row r="140" spans="1:33" s="18" customFormat="1" x14ac:dyDescent="0.25">
      <c r="A140" s="35">
        <v>2440</v>
      </c>
      <c r="B140" s="37"/>
      <c r="C140" s="35">
        <v>434164</v>
      </c>
      <c r="D140" s="33"/>
      <c r="E140" s="37"/>
      <c r="F140" s="36" t="s">
        <v>375</v>
      </c>
      <c r="G140" s="35"/>
      <c r="H140" s="35"/>
      <c r="I140" s="1" t="s">
        <v>1</v>
      </c>
      <c r="J140" s="10" t="str">
        <f>IF(OR(N140=1,O140=1,Q140=1,R140=1),"",1)</f>
        <v/>
      </c>
      <c r="K140" s="10">
        <f>IF(OR(C140="",C140=" ",$N140=1,$O140=1),"",1)</f>
        <v>1</v>
      </c>
      <c r="L140" s="10" t="str">
        <f>IF(OR(D140="",D140=" ",$N140=1,$O140=1),"",1)</f>
        <v/>
      </c>
      <c r="M140" s="10" t="str">
        <f>IF(OR(E140="",E140=" ",$N140=1,$O140=1),"",1)</f>
        <v/>
      </c>
      <c r="N140" s="10" t="str">
        <f>IF(IFERROR(FIND(")",F140),0)&gt;0,1,"")</f>
        <v/>
      </c>
      <c r="O140" s="10" t="str">
        <f>IF(A140="S",1,"")</f>
        <v/>
      </c>
      <c r="P140" s="10" t="str">
        <f>IF(OR(B140="",B140=" ",O140=1),"",1)</f>
        <v/>
      </c>
      <c r="Q140" s="10">
        <f>IF(IFERROR(FIND("Family",F140),0)&gt;0,1,"")</f>
        <v>1</v>
      </c>
      <c r="R140" s="10" t="str">
        <f>IF(IFERROR(FIND("Second Marker",I140),0)&gt;0,1,"")</f>
        <v/>
      </c>
      <c r="S140" s="1"/>
      <c r="T140" s="1"/>
      <c r="U140" s="1"/>
      <c r="V140" s="1"/>
      <c r="W140" s="1"/>
      <c r="X140" s="1"/>
      <c r="Y140" s="1"/>
      <c r="Z140" s="1"/>
      <c r="AA140" s="9"/>
      <c r="AB140" s="1"/>
      <c r="AC140" s="1"/>
      <c r="AD140" s="1"/>
      <c r="AE140" s="9"/>
      <c r="AF140" s="9"/>
      <c r="AG140" s="9"/>
    </row>
    <row r="141" spans="1:33" s="18" customFormat="1" x14ac:dyDescent="0.25">
      <c r="A141" s="35">
        <v>2449</v>
      </c>
      <c r="B141" s="37"/>
      <c r="C141" s="35">
        <v>434175</v>
      </c>
      <c r="D141" s="33"/>
      <c r="E141" s="37"/>
      <c r="F141" s="36" t="s">
        <v>376</v>
      </c>
      <c r="G141" s="35">
        <v>1852</v>
      </c>
      <c r="H141" s="35">
        <v>1939</v>
      </c>
      <c r="I141" s="1" t="s">
        <v>377</v>
      </c>
      <c r="J141" s="10">
        <f>IF(OR(N141=1,O141=1,Q141=1,R141=1),"",1)</f>
        <v>1</v>
      </c>
      <c r="K141" s="10">
        <f>IF(OR(C141="",C141=" ",$N141=1,$O141=1),"",1)</f>
        <v>1</v>
      </c>
      <c r="L141" s="10" t="str">
        <f>IF(OR(D141="",D141=" ",$N141=1,$O141=1),"",1)</f>
        <v/>
      </c>
      <c r="M141" s="10" t="str">
        <f>IF(OR(E141="",E141=" ",$N141=1,$O141=1),"",1)</f>
        <v/>
      </c>
      <c r="N141" s="10" t="str">
        <f>IF(IFERROR(FIND(")",F141),0)&gt;0,1,"")</f>
        <v/>
      </c>
      <c r="O141" s="10" t="str">
        <f>IF(A141="S",1,"")</f>
        <v/>
      </c>
      <c r="P141" s="10" t="str">
        <f>IF(OR(B141="",B141=" ",O141=1),"",1)</f>
        <v/>
      </c>
      <c r="Q141" s="10" t="str">
        <f>IF(IFERROR(FIND("Family",F141),0)&gt;0,1,"")</f>
        <v/>
      </c>
      <c r="R141" s="10" t="str">
        <f>IF(IFERROR(FIND("Second Marker",I141),0)&gt;0,1,"")</f>
        <v/>
      </c>
      <c r="S141" s="1"/>
      <c r="T141" s="1"/>
      <c r="U141" s="1"/>
      <c r="V141" s="1"/>
      <c r="W141" s="1"/>
      <c r="X141" s="1"/>
      <c r="Y141" s="1"/>
      <c r="Z141" s="9"/>
      <c r="AA141" s="9"/>
      <c r="AB141" s="11"/>
      <c r="AC141" s="11"/>
    </row>
    <row r="142" spans="1:33" s="18" customFormat="1" x14ac:dyDescent="0.25">
      <c r="A142" s="33">
        <v>1051927</v>
      </c>
      <c r="B142" s="37"/>
      <c r="C142" s="33">
        <v>1051927</v>
      </c>
      <c r="D142" s="33"/>
      <c r="E142" s="37"/>
      <c r="F142" s="36" t="s">
        <v>378</v>
      </c>
      <c r="G142" s="33">
        <v>1859</v>
      </c>
      <c r="H142" s="33">
        <v>1883</v>
      </c>
      <c r="I142" s="1" t="s">
        <v>1</v>
      </c>
      <c r="J142" s="10">
        <f>IF(OR(N142=1,O142=1,Q142=1,R142=1),"",1)</f>
        <v>1</v>
      </c>
      <c r="K142" s="10">
        <f>IF(OR(C142="",C142=" ",$N142=1,$O142=1),"",1)</f>
        <v>1</v>
      </c>
      <c r="L142" s="10" t="str">
        <f>IF(OR(D142="",D142=" ",$N142=1,$O142=1),"",1)</f>
        <v/>
      </c>
      <c r="M142" s="10" t="str">
        <f>IF(OR(E142="",E142=" ",$N142=1,$O142=1),"",1)</f>
        <v/>
      </c>
      <c r="N142" s="10" t="str">
        <f>IF(IFERROR(FIND(")",F142),0)&gt;0,1,"")</f>
        <v/>
      </c>
      <c r="O142" s="10" t="str">
        <f>IF(A142="S",1,"")</f>
        <v/>
      </c>
      <c r="P142" s="10" t="str">
        <f>IF(OR(B142="",B142=" ",O142=1),"",1)</f>
        <v/>
      </c>
      <c r="Q142" s="10" t="str">
        <f>IF(IFERROR(FIND("Family",F142),0)&gt;0,1,"")</f>
        <v/>
      </c>
      <c r="R142" s="10" t="str">
        <f>IF(IFERROR(FIND("Second Marker",I142),0)&gt;0,1,"")</f>
        <v/>
      </c>
      <c r="S142" s="1"/>
      <c r="T142" s="1"/>
      <c r="U142" s="1"/>
      <c r="V142" s="1"/>
      <c r="W142" s="1"/>
      <c r="X142" s="1"/>
      <c r="Y142" s="1"/>
      <c r="Z142" s="1"/>
      <c r="AA142" s="9"/>
      <c r="AB142" s="1"/>
      <c r="AC142" s="1"/>
      <c r="AD142" s="1"/>
      <c r="AE142" s="9"/>
      <c r="AF142" s="9"/>
      <c r="AG142" s="9"/>
    </row>
    <row r="143" spans="1:33" s="18" customFormat="1" x14ac:dyDescent="0.25">
      <c r="A143" s="35">
        <v>2443</v>
      </c>
      <c r="B143" s="37"/>
      <c r="C143" s="33">
        <v>434168</v>
      </c>
      <c r="D143" s="33"/>
      <c r="E143" s="37"/>
      <c r="F143" s="36" t="s">
        <v>379</v>
      </c>
      <c r="G143" s="33">
        <v>1882</v>
      </c>
      <c r="H143" s="33">
        <v>1961</v>
      </c>
      <c r="I143" s="1" t="s">
        <v>380</v>
      </c>
      <c r="J143" s="10">
        <f>IF(OR(N143=1,O143=1,Q143=1,R143=1),"",1)</f>
        <v>1</v>
      </c>
      <c r="K143" s="10">
        <f>IF(OR(C143="",C143=" ",$N143=1,$O143=1),"",1)</f>
        <v>1</v>
      </c>
      <c r="L143" s="10" t="str">
        <f>IF(OR(D143="",D143=" ",$N143=1,$O143=1),"",1)</f>
        <v/>
      </c>
      <c r="M143" s="10" t="str">
        <f>IF(OR(E143="",E143=" ",$N143=1,$O143=1),"",1)</f>
        <v/>
      </c>
      <c r="N143" s="10" t="str">
        <f>IF(IFERROR(FIND(")",F143),0)&gt;0,1,"")</f>
        <v/>
      </c>
      <c r="O143" s="10" t="str">
        <f>IF(A143="S",1,"")</f>
        <v/>
      </c>
      <c r="P143" s="10" t="str">
        <f>IF(OR(B143="",B143=" ",O143=1),"",1)</f>
        <v/>
      </c>
      <c r="Q143" s="10" t="str">
        <f>IF(IFERROR(FIND("Family",F143),0)&gt;0,1,"")</f>
        <v/>
      </c>
      <c r="R143" s="10" t="str">
        <f>IF(IFERROR(FIND("Second Marker",I143),0)&gt;0,1,"")</f>
        <v/>
      </c>
      <c r="S143" s="1"/>
      <c r="T143" s="1"/>
      <c r="U143" s="1"/>
      <c r="V143" s="1"/>
      <c r="W143" s="1"/>
      <c r="X143" s="1"/>
      <c r="Y143" s="1"/>
      <c r="Z143" s="9"/>
      <c r="AA143" s="9"/>
      <c r="AB143" s="11"/>
      <c r="AC143" s="11"/>
    </row>
    <row r="144" spans="1:33" s="18" customFormat="1" x14ac:dyDescent="0.25">
      <c r="A144" s="35">
        <v>2448</v>
      </c>
      <c r="B144" s="37"/>
      <c r="C144" s="35">
        <v>434174</v>
      </c>
      <c r="D144" s="33"/>
      <c r="E144" s="37"/>
      <c r="F144" s="36" t="s">
        <v>381</v>
      </c>
      <c r="G144" s="35" t="s">
        <v>382</v>
      </c>
      <c r="H144" s="35" t="s">
        <v>383</v>
      </c>
      <c r="I144" s="1" t="s">
        <v>1</v>
      </c>
      <c r="J144" s="10">
        <f>IF(OR(N144=1,O144=1,Q144=1,R144=1),"",1)</f>
        <v>1</v>
      </c>
      <c r="K144" s="10">
        <f>IF(OR(C144="",C144=" ",$N144=1,$O144=1),"",1)</f>
        <v>1</v>
      </c>
      <c r="L144" s="10" t="str">
        <f>IF(OR(D144="",D144=" ",$N144=1,$O144=1),"",1)</f>
        <v/>
      </c>
      <c r="M144" s="10" t="str">
        <f>IF(OR(E144="",E144=" ",$N144=1,$O144=1),"",1)</f>
        <v/>
      </c>
      <c r="N144" s="10" t="str">
        <f>IF(IFERROR(FIND(")",F144),0)&gt;0,1,"")</f>
        <v/>
      </c>
      <c r="O144" s="10" t="str">
        <f>IF(A144="S",1,"")</f>
        <v/>
      </c>
      <c r="P144" s="10" t="str">
        <f>IF(OR(B144="",B144=" ",O144=1),"",1)</f>
        <v/>
      </c>
      <c r="Q144" s="10" t="str">
        <f>IF(IFERROR(FIND("Family",F144),0)&gt;0,1,"")</f>
        <v/>
      </c>
      <c r="R144" s="10" t="str">
        <f>IF(IFERROR(FIND("Second Marker",I144),0)&gt;0,1,"")</f>
        <v/>
      </c>
      <c r="S144" s="1"/>
      <c r="T144" s="1"/>
      <c r="U144" s="1"/>
      <c r="V144" s="1"/>
      <c r="W144" s="1"/>
      <c r="X144" s="1"/>
      <c r="Y144" s="1"/>
      <c r="Z144" s="9"/>
      <c r="AA144" s="9"/>
      <c r="AB144" s="11"/>
      <c r="AC144" s="11"/>
    </row>
    <row r="145" spans="1:33" s="18" customFormat="1" x14ac:dyDescent="0.25">
      <c r="A145" s="35">
        <v>2450</v>
      </c>
      <c r="B145" s="37"/>
      <c r="C145" s="35">
        <v>434176</v>
      </c>
      <c r="D145" s="33">
        <v>209689</v>
      </c>
      <c r="E145" s="37"/>
      <c r="F145" s="36" t="s">
        <v>381</v>
      </c>
      <c r="G145" s="35">
        <v>1844</v>
      </c>
      <c r="H145" s="35">
        <v>1925</v>
      </c>
      <c r="I145" s="1" t="s">
        <v>384</v>
      </c>
      <c r="J145" s="10">
        <f>IF(OR(N145=1,O145=1,Q145=1,R145=1),"",1)</f>
        <v>1</v>
      </c>
      <c r="K145" s="10">
        <f>IF(OR(C145="",C145=" ",$N145=1,$O145=1),"",1)</f>
        <v>1</v>
      </c>
      <c r="L145" s="10">
        <f>IF(OR(D145="",D145=" ",$N145=1,$O145=1),"",1)</f>
        <v>1</v>
      </c>
      <c r="M145" s="10" t="str">
        <f>IF(OR(E145="",E145=" ",$N145=1,$O145=1),"",1)</f>
        <v/>
      </c>
      <c r="N145" s="10" t="str">
        <f>IF(IFERROR(FIND(")",F145),0)&gt;0,1,"")</f>
        <v/>
      </c>
      <c r="O145" s="10" t="str">
        <f>IF(A145="S",1,"")</f>
        <v/>
      </c>
      <c r="P145" s="10" t="str">
        <f>IF(OR(B145="",B145=" ",O145=1),"",1)</f>
        <v/>
      </c>
      <c r="Q145" s="10" t="str">
        <f>IF(IFERROR(FIND("Family",F145),0)&gt;0,1,"")</f>
        <v/>
      </c>
      <c r="R145" s="10" t="str">
        <f>IF(IFERROR(FIND("Second Marker",I145),0)&gt;0,1,"")</f>
        <v/>
      </c>
      <c r="S145" s="1"/>
      <c r="T145" s="1"/>
      <c r="U145" s="1"/>
      <c r="V145" s="1"/>
      <c r="W145" s="1"/>
      <c r="X145" s="1"/>
      <c r="Y145" s="1"/>
      <c r="Z145" s="1"/>
      <c r="AA145" s="9"/>
      <c r="AB145" s="1"/>
      <c r="AC145" s="1"/>
      <c r="AD145" s="1"/>
      <c r="AE145" s="9"/>
      <c r="AF145" s="9"/>
      <c r="AG145" s="9"/>
    </row>
    <row r="146" spans="1:33" s="18" customFormat="1" x14ac:dyDescent="0.25">
      <c r="A146" s="35">
        <v>2451</v>
      </c>
      <c r="B146" s="37"/>
      <c r="C146" s="35">
        <v>434177</v>
      </c>
      <c r="D146" s="33"/>
      <c r="E146" s="37"/>
      <c r="F146" s="36" t="s">
        <v>385</v>
      </c>
      <c r="G146" s="35"/>
      <c r="H146" s="35"/>
      <c r="I146" s="1" t="s">
        <v>1</v>
      </c>
      <c r="J146" s="10" t="str">
        <f>IF(OR(N146=1,O146=1,Q146=1,R146=1),"",1)</f>
        <v/>
      </c>
      <c r="K146" s="10">
        <f>IF(OR(C146="",C146=" ",$N146=1,$O146=1),"",1)</f>
        <v>1</v>
      </c>
      <c r="L146" s="10" t="str">
        <f>IF(OR(D146="",D146=" ",$N146=1,$O146=1),"",1)</f>
        <v/>
      </c>
      <c r="M146" s="10" t="str">
        <f>IF(OR(E146="",E146=" ",$N146=1,$O146=1),"",1)</f>
        <v/>
      </c>
      <c r="N146" s="10" t="str">
        <f>IF(IFERROR(FIND(")",F146),0)&gt;0,1,"")</f>
        <v/>
      </c>
      <c r="O146" s="10" t="str">
        <f>IF(A146="S",1,"")</f>
        <v/>
      </c>
      <c r="P146" s="10" t="str">
        <f>IF(OR(B146="",B146=" ",O146=1),"",1)</f>
        <v/>
      </c>
      <c r="Q146" s="10">
        <f>IF(IFERROR(FIND("Family",F146),0)&gt;0,1,"")</f>
        <v>1</v>
      </c>
      <c r="R146" s="10" t="str">
        <f>IF(IFERROR(FIND("Second Marker",I146),0)&gt;0,1,"")</f>
        <v/>
      </c>
      <c r="S146" s="1"/>
      <c r="T146" s="1"/>
      <c r="U146" s="1"/>
      <c r="V146" s="1"/>
      <c r="W146" s="1"/>
      <c r="X146" s="1"/>
      <c r="Y146" s="1"/>
      <c r="Z146" s="1"/>
      <c r="AA146" s="9"/>
      <c r="AB146" s="1"/>
      <c r="AC146" s="1"/>
      <c r="AD146" s="1"/>
      <c r="AE146" s="9"/>
      <c r="AF146" s="9"/>
      <c r="AG146" s="9"/>
    </row>
    <row r="147" spans="1:33" s="18" customFormat="1" x14ac:dyDescent="0.25">
      <c r="A147" s="33">
        <v>1051312</v>
      </c>
      <c r="B147" s="37"/>
      <c r="C147" s="33">
        <v>1051312</v>
      </c>
      <c r="D147" s="33"/>
      <c r="E147" s="37"/>
      <c r="F147" s="36" t="s">
        <v>386</v>
      </c>
      <c r="G147" s="33">
        <v>1812</v>
      </c>
      <c r="H147" s="33">
        <v>1892</v>
      </c>
      <c r="I147" s="1" t="s">
        <v>1</v>
      </c>
      <c r="J147" s="10">
        <f>IF(OR(N147=1,O147=1,Q147=1,R147=1),"",1)</f>
        <v>1</v>
      </c>
      <c r="K147" s="10">
        <f>IF(OR(C147="",C147=" ",$N147=1,$O147=1),"",1)</f>
        <v>1</v>
      </c>
      <c r="L147" s="10" t="str">
        <f>IF(OR(D147="",D147=" ",$N147=1,$O147=1),"",1)</f>
        <v/>
      </c>
      <c r="M147" s="10" t="str">
        <f>IF(OR(E147="",E147=" ",$N147=1,$O147=1),"",1)</f>
        <v/>
      </c>
      <c r="N147" s="10" t="str">
        <f>IF(IFERROR(FIND(")",F147),0)&gt;0,1,"")</f>
        <v/>
      </c>
      <c r="O147" s="10" t="str">
        <f>IF(A147="S",1,"")</f>
        <v/>
      </c>
      <c r="P147" s="10" t="str">
        <f>IF(OR(B147="",B147=" ",O147=1),"",1)</f>
        <v/>
      </c>
      <c r="Q147" s="10" t="str">
        <f>IF(IFERROR(FIND("Family",F147),0)&gt;0,1,"")</f>
        <v/>
      </c>
      <c r="R147" s="10" t="str">
        <f>IF(IFERROR(FIND("Second Marker",I147),0)&gt;0,1,"")</f>
        <v/>
      </c>
      <c r="S147" s="1"/>
      <c r="T147" s="1"/>
      <c r="U147" s="1"/>
      <c r="V147" s="1"/>
      <c r="W147" s="1"/>
      <c r="X147" s="1"/>
      <c r="Y147" s="1"/>
      <c r="Z147" s="1"/>
      <c r="AA147" s="9"/>
      <c r="AB147" s="1"/>
      <c r="AC147" s="1"/>
      <c r="AD147" s="1"/>
      <c r="AE147" s="9"/>
      <c r="AF147" s="9"/>
      <c r="AG147" s="9"/>
    </row>
    <row r="148" spans="1:33" s="18" customFormat="1" x14ac:dyDescent="0.25">
      <c r="A148" s="33"/>
      <c r="B148" s="33" t="s">
        <v>21</v>
      </c>
      <c r="C148" s="33"/>
      <c r="D148" s="33"/>
      <c r="E148" s="33">
        <v>397788</v>
      </c>
      <c r="F148" s="36" t="s">
        <v>387</v>
      </c>
      <c r="G148" s="41" t="s">
        <v>168</v>
      </c>
      <c r="H148" s="42" t="s">
        <v>169</v>
      </c>
      <c r="I148" s="1" t="s">
        <v>170</v>
      </c>
      <c r="J148" s="10">
        <f>IF(OR(N148=1,O148=1,Q148=1,R148=1),"",1)</f>
        <v>1</v>
      </c>
      <c r="K148" s="10" t="str">
        <f>IF(OR(C148="",C148=" ",$N148=1,$O148=1),"",1)</f>
        <v/>
      </c>
      <c r="L148" s="10" t="str">
        <f>IF(OR(D148="",D148=" ",$N148=1,$O148=1),"",1)</f>
        <v/>
      </c>
      <c r="M148" s="10">
        <f>IF(OR(E148="",E148=" ",$N148=1,$O148=1),"",1)</f>
        <v>1</v>
      </c>
      <c r="N148" s="10" t="str">
        <f>IF(IFERROR(FIND(")",F148),0)&gt;0,1,"")</f>
        <v/>
      </c>
      <c r="O148" s="10" t="str">
        <f>IF(A148="S",1,"")</f>
        <v/>
      </c>
      <c r="P148" s="10">
        <f>IF(OR(B148="",B148=" ",O148=1),"",1)</f>
        <v>1</v>
      </c>
      <c r="Q148" s="10" t="str">
        <f>IF(IFERROR(FIND("Family",F148),0)&gt;0,1,"")</f>
        <v/>
      </c>
      <c r="R148" s="10" t="str">
        <f>IF(IFERROR(FIND("Second Marker",I148),0)&gt;0,1,"")</f>
        <v/>
      </c>
      <c r="S148" s="1"/>
      <c r="T148" s="1"/>
      <c r="U148" s="1"/>
      <c r="V148" s="1"/>
      <c r="W148" s="1"/>
      <c r="X148" s="1"/>
      <c r="Y148" s="1"/>
      <c r="Z148" s="1"/>
      <c r="AA148" s="9"/>
      <c r="AB148" s="1"/>
      <c r="AC148" s="1"/>
      <c r="AD148" s="1"/>
      <c r="AE148" s="9"/>
      <c r="AF148" s="9"/>
      <c r="AG148" s="9"/>
    </row>
    <row r="149" spans="1:33" s="18" customFormat="1" x14ac:dyDescent="0.25">
      <c r="A149" s="35">
        <v>2447</v>
      </c>
      <c r="B149" s="40"/>
      <c r="C149" s="35">
        <v>434173</v>
      </c>
      <c r="D149" s="33"/>
      <c r="E149" s="33"/>
      <c r="F149" s="36" t="s">
        <v>388</v>
      </c>
      <c r="G149" s="35">
        <v>1895</v>
      </c>
      <c r="H149" s="35">
        <v>1962</v>
      </c>
      <c r="I149" s="1" t="s">
        <v>389</v>
      </c>
      <c r="J149" s="10">
        <f>IF(OR(N149=1,O149=1,Q149=1,R149=1),"",1)</f>
        <v>1</v>
      </c>
      <c r="K149" s="10">
        <f>IF(OR(C149="",C149=" ",$N149=1,$O149=1),"",1)</f>
        <v>1</v>
      </c>
      <c r="L149" s="10" t="str">
        <f>IF(OR(D149="",D149=" ",$N149=1,$O149=1),"",1)</f>
        <v/>
      </c>
      <c r="M149" s="10" t="str">
        <f>IF(OR(E149="",E149=" ",$N149=1,$O149=1),"",1)</f>
        <v/>
      </c>
      <c r="N149" s="10" t="str">
        <f>IF(IFERROR(FIND(")",F149),0)&gt;0,1,"")</f>
        <v/>
      </c>
      <c r="O149" s="10" t="str">
        <f>IF(A149="S",1,"")</f>
        <v/>
      </c>
      <c r="P149" s="10" t="str">
        <f>IF(OR(B149="",B149=" ",O149=1),"",1)</f>
        <v/>
      </c>
      <c r="Q149" s="10" t="str">
        <f>IF(IFERROR(FIND("Family",F149),0)&gt;0,1,"")</f>
        <v/>
      </c>
      <c r="R149" s="10" t="str">
        <f>IF(IFERROR(FIND("Second Marker",I149),0)&gt;0,1,"")</f>
        <v/>
      </c>
      <c r="S149" s="1"/>
      <c r="T149" s="1"/>
      <c r="U149" s="1"/>
      <c r="V149" s="1"/>
      <c r="W149" s="1"/>
      <c r="X149" s="1"/>
      <c r="Y149" s="1"/>
      <c r="Z149" s="1"/>
      <c r="AA149" s="9"/>
      <c r="AB149" s="1"/>
      <c r="AC149" s="1"/>
      <c r="AD149" s="1"/>
      <c r="AE149" s="9"/>
      <c r="AF149" s="9"/>
      <c r="AG149" s="9"/>
    </row>
    <row r="150" spans="1:33" s="18" customFormat="1" x14ac:dyDescent="0.25">
      <c r="A150" s="35">
        <v>2447</v>
      </c>
      <c r="B150" s="40"/>
      <c r="C150" s="35">
        <v>434172</v>
      </c>
      <c r="D150" s="33">
        <v>209685</v>
      </c>
      <c r="E150" s="33"/>
      <c r="F150" s="36" t="s">
        <v>390</v>
      </c>
      <c r="G150" s="35">
        <v>1878</v>
      </c>
      <c r="H150" s="35">
        <v>1934</v>
      </c>
      <c r="I150" s="1" t="s">
        <v>391</v>
      </c>
      <c r="J150" s="10">
        <f>IF(OR(N150=1,O150=1,Q150=1,R150=1),"",1)</f>
        <v>1</v>
      </c>
      <c r="K150" s="10">
        <f>IF(OR(C150="",C150=" ",$N150=1,$O150=1),"",1)</f>
        <v>1</v>
      </c>
      <c r="L150" s="10">
        <f>IF(OR(D150="",D150=" ",$N150=1,$O150=1),"",1)</f>
        <v>1</v>
      </c>
      <c r="M150" s="10" t="str">
        <f>IF(OR(E150="",E150=" ",$N150=1,$O150=1),"",1)</f>
        <v/>
      </c>
      <c r="N150" s="10" t="str">
        <f>IF(IFERROR(FIND(")",F150),0)&gt;0,1,"")</f>
        <v/>
      </c>
      <c r="O150" s="10" t="str">
        <f>IF(A150="S",1,"")</f>
        <v/>
      </c>
      <c r="P150" s="10" t="str">
        <f>IF(OR(B150="",B150=" ",O150=1),"",1)</f>
        <v/>
      </c>
      <c r="Q150" s="10" t="str">
        <f>IF(IFERROR(FIND("Family",F150),0)&gt;0,1,"")</f>
        <v/>
      </c>
      <c r="R150" s="10" t="str">
        <f>IF(IFERROR(FIND("Second Marker",I150),0)&gt;0,1,"")</f>
        <v/>
      </c>
      <c r="S150" s="1"/>
      <c r="T150" s="1"/>
      <c r="U150" s="1"/>
      <c r="V150" s="1"/>
      <c r="W150" s="1"/>
      <c r="X150" s="1"/>
      <c r="Y150" s="1"/>
      <c r="Z150" s="1"/>
      <c r="AA150" s="9"/>
      <c r="AB150" s="1"/>
      <c r="AC150" s="1"/>
      <c r="AD150" s="1"/>
      <c r="AE150" s="9"/>
      <c r="AF150" s="9"/>
      <c r="AG150" s="9"/>
    </row>
    <row r="151" spans="1:33" s="18" customFormat="1" x14ac:dyDescent="0.25">
      <c r="A151" s="35">
        <v>2441</v>
      </c>
      <c r="B151" s="40"/>
      <c r="C151" s="35">
        <v>434165</v>
      </c>
      <c r="D151" s="33"/>
      <c r="E151" s="33"/>
      <c r="F151" s="36" t="s">
        <v>392</v>
      </c>
      <c r="G151" s="35">
        <v>1898</v>
      </c>
      <c r="H151" s="35">
        <v>1949</v>
      </c>
      <c r="I151" s="1" t="s">
        <v>393</v>
      </c>
      <c r="J151" s="10">
        <f>IF(OR(N151=1,O151=1,Q151=1,R151=1),"",1)</f>
        <v>1</v>
      </c>
      <c r="K151" s="10">
        <f>IF(OR(C151="",C151=" ",$N151=1,$O151=1),"",1)</f>
        <v>1</v>
      </c>
      <c r="L151" s="10" t="str">
        <f>IF(OR(D151="",D151=" ",$N151=1,$O151=1),"",1)</f>
        <v/>
      </c>
      <c r="M151" s="10" t="str">
        <f>IF(OR(E151="",E151=" ",$N151=1,$O151=1),"",1)</f>
        <v/>
      </c>
      <c r="N151" s="10" t="str">
        <f>IF(IFERROR(FIND(")",F151),0)&gt;0,1,"")</f>
        <v/>
      </c>
      <c r="O151" s="10" t="str">
        <f>IF(A151="S",1,"")</f>
        <v/>
      </c>
      <c r="P151" s="10" t="str">
        <f>IF(OR(B151="",B151=" ",O151=1),"",1)</f>
        <v/>
      </c>
      <c r="Q151" s="10" t="str">
        <f>IF(IFERROR(FIND("Family",F151),0)&gt;0,1,"")</f>
        <v/>
      </c>
      <c r="R151" s="10" t="str">
        <f>IF(IFERROR(FIND("Second Marker",I151),0)&gt;0,1,"")</f>
        <v/>
      </c>
      <c r="S151" s="1"/>
      <c r="T151" s="1"/>
      <c r="U151" s="1"/>
      <c r="V151" s="1"/>
      <c r="W151" s="1"/>
      <c r="X151" s="1"/>
      <c r="Y151" s="1"/>
      <c r="Z151" s="1"/>
      <c r="AA151" s="9"/>
      <c r="AB151" s="1"/>
      <c r="AC151" s="1"/>
      <c r="AD151" s="1"/>
      <c r="AE151" s="9"/>
      <c r="AF151" s="9"/>
      <c r="AG151" s="9"/>
    </row>
    <row r="152" spans="1:33" s="18" customFormat="1" ht="15.75" x14ac:dyDescent="0.25">
      <c r="A152" s="51" t="s">
        <v>0</v>
      </c>
      <c r="B152" s="51"/>
      <c r="C152" s="51"/>
      <c r="D152" s="51"/>
      <c r="E152" s="35"/>
      <c r="F152" s="52" t="s">
        <v>37</v>
      </c>
      <c r="G152" s="54" t="s">
        <v>10</v>
      </c>
      <c r="H152" s="54" t="s">
        <v>11</v>
      </c>
      <c r="I152" s="28" t="s">
        <v>24</v>
      </c>
      <c r="J152" s="10" t="str">
        <f>IF(OR(N152=1,O152=1,Q152=1,R152=1),"",1)</f>
        <v/>
      </c>
      <c r="K152" s="10" t="str">
        <f>IF(OR(C152="",C152=" ",$N152=1,$O152=1),"",1)</f>
        <v/>
      </c>
      <c r="L152" s="10" t="str">
        <f>IF(OR(D152="",D152=" ",$N152=1,$O152=1),"",1)</f>
        <v/>
      </c>
      <c r="M152" s="10" t="str">
        <f>IF(OR(E152="",E152=" ",$N152=1,$O152=1),"",1)</f>
        <v/>
      </c>
      <c r="N152" s="10" t="str">
        <f>IF(IFERROR(FIND(")",F152),0)&gt;0,1,"")</f>
        <v/>
      </c>
      <c r="O152" s="10">
        <f>IF(A152="S",1,"")</f>
        <v>1</v>
      </c>
      <c r="P152" s="10" t="str">
        <f>IF(OR(B152="",B152=" ",O152=1),"",1)</f>
        <v/>
      </c>
      <c r="Q152" s="10" t="str">
        <f>IF(IFERROR(FIND("Family",F152),0)&gt;0,1,"")</f>
        <v/>
      </c>
      <c r="R152" s="10" t="str">
        <f>IF(IFERROR(FIND("Second Marker",I152),0)&gt;0,1,"")</f>
        <v/>
      </c>
      <c r="S152" s="1"/>
      <c r="T152" s="1"/>
      <c r="U152" s="1"/>
      <c r="V152" s="1"/>
      <c r="W152" s="1"/>
      <c r="X152" s="1"/>
      <c r="Y152" s="1"/>
      <c r="Z152" s="1"/>
      <c r="AA152" s="9"/>
      <c r="AB152" s="1"/>
      <c r="AC152" s="1"/>
      <c r="AD152" s="1"/>
      <c r="AE152" s="9"/>
      <c r="AF152" s="9"/>
      <c r="AG152" s="9"/>
    </row>
    <row r="153" spans="1:33" s="18" customFormat="1" x14ac:dyDescent="0.25">
      <c r="A153" s="35">
        <v>2603</v>
      </c>
      <c r="B153" s="40"/>
      <c r="C153" s="35">
        <v>434370</v>
      </c>
      <c r="D153" s="33"/>
      <c r="E153" s="33"/>
      <c r="F153" s="36" t="s">
        <v>394</v>
      </c>
      <c r="G153" s="35">
        <v>1860</v>
      </c>
      <c r="H153" s="35">
        <v>1944</v>
      </c>
      <c r="I153" s="1" t="s">
        <v>395</v>
      </c>
      <c r="J153" s="10">
        <f>IF(OR(N153=1,O153=1,Q153=1,R153=1),"",1)</f>
        <v>1</v>
      </c>
      <c r="K153" s="10">
        <f>IF(OR(C153="",C153=" ",$N153=1,$O153=1),"",1)</f>
        <v>1</v>
      </c>
      <c r="L153" s="10" t="str">
        <f>IF(OR(D153="",D153=" ",$N153=1,$O153=1),"",1)</f>
        <v/>
      </c>
      <c r="M153" s="10" t="str">
        <f>IF(OR(E153="",E153=" ",$N153=1,$O153=1),"",1)</f>
        <v/>
      </c>
      <c r="N153" s="10" t="str">
        <f>IF(IFERROR(FIND(")",F153),0)&gt;0,1,"")</f>
        <v/>
      </c>
      <c r="O153" s="10" t="str">
        <f>IF(A153="S",1,"")</f>
        <v/>
      </c>
      <c r="P153" s="10" t="str">
        <f>IF(OR(B153="",B153=" ",O153=1),"",1)</f>
        <v/>
      </c>
      <c r="Q153" s="10" t="str">
        <f>IF(IFERROR(FIND("Family",F153),0)&gt;0,1,"")</f>
        <v/>
      </c>
      <c r="R153" s="10" t="str">
        <f>IF(IFERROR(FIND("Second Marker",I153),0)&gt;0,1,"")</f>
        <v/>
      </c>
      <c r="S153" s="1"/>
      <c r="T153" s="1"/>
      <c r="U153" s="1"/>
      <c r="V153" s="1"/>
      <c r="W153" s="1"/>
      <c r="X153" s="1"/>
      <c r="Y153" s="1"/>
      <c r="Z153" s="1"/>
      <c r="AA153" s="9"/>
      <c r="AB153" s="1"/>
      <c r="AC153" s="1"/>
      <c r="AD153" s="1"/>
      <c r="AE153" s="9"/>
      <c r="AF153" s="9"/>
      <c r="AG153" s="9"/>
    </row>
    <row r="154" spans="1:33" s="18" customFormat="1" x14ac:dyDescent="0.25">
      <c r="A154" s="35">
        <v>2603</v>
      </c>
      <c r="B154" s="40"/>
      <c r="C154" s="35">
        <v>434369</v>
      </c>
      <c r="D154" s="33"/>
      <c r="E154" s="33"/>
      <c r="F154" s="36" t="s">
        <v>396</v>
      </c>
      <c r="G154" s="35">
        <v>1859</v>
      </c>
      <c r="H154" s="35">
        <v>1937</v>
      </c>
      <c r="I154" s="1" t="s">
        <v>397</v>
      </c>
      <c r="J154" s="10">
        <f>IF(OR(N154=1,O154=1,Q154=1,R154=1),"",1)</f>
        <v>1</v>
      </c>
      <c r="K154" s="10">
        <f>IF(OR(C154="",C154=" ",$N154=1,$O154=1),"",1)</f>
        <v>1</v>
      </c>
      <c r="L154" s="10" t="str">
        <f>IF(OR(D154="",D154=" ",$N154=1,$O154=1),"",1)</f>
        <v/>
      </c>
      <c r="M154" s="10" t="str">
        <f>IF(OR(E154="",E154=" ",$N154=1,$O154=1),"",1)</f>
        <v/>
      </c>
      <c r="N154" s="10" t="str">
        <f>IF(IFERROR(FIND(")",F154),0)&gt;0,1,"")</f>
        <v/>
      </c>
      <c r="O154" s="10" t="str">
        <f>IF(A154="S",1,"")</f>
        <v/>
      </c>
      <c r="P154" s="10" t="str">
        <f>IF(OR(B154="",B154=" ",O154=1),"",1)</f>
        <v/>
      </c>
      <c r="Q154" s="10" t="str">
        <f>IF(IFERROR(FIND("Family",F154),0)&gt;0,1,"")</f>
        <v/>
      </c>
      <c r="R154" s="10" t="str">
        <f>IF(IFERROR(FIND("Second Marker",I154),0)&gt;0,1,"")</f>
        <v/>
      </c>
      <c r="S154" s="1"/>
      <c r="T154" s="1"/>
      <c r="U154" s="1"/>
      <c r="V154" s="1"/>
      <c r="W154" s="1"/>
      <c r="X154" s="1"/>
      <c r="Y154" s="1"/>
      <c r="Z154" s="1"/>
      <c r="AA154" s="9"/>
      <c r="AB154" s="1"/>
      <c r="AC154" s="1"/>
      <c r="AD154" s="1"/>
      <c r="AE154" s="9"/>
      <c r="AF154" s="9"/>
      <c r="AG154" s="9"/>
    </row>
    <row r="155" spans="1:33" s="18" customFormat="1" x14ac:dyDescent="0.25">
      <c r="A155" s="35">
        <v>2632</v>
      </c>
      <c r="B155" s="40"/>
      <c r="C155" s="35">
        <v>434418</v>
      </c>
      <c r="D155" s="33"/>
      <c r="E155" s="33"/>
      <c r="F155" s="36" t="s">
        <v>398</v>
      </c>
      <c r="G155" s="35" t="s">
        <v>399</v>
      </c>
      <c r="H155" s="35" t="s">
        <v>400</v>
      </c>
      <c r="I155" s="1" t="s">
        <v>401</v>
      </c>
      <c r="J155" s="10" t="str">
        <f>IF(OR(N155=1,O155=1,Q155=1,R155=1),"",1)</f>
        <v/>
      </c>
      <c r="K155" s="10" t="str">
        <f>IF(OR(C155="",C155=" ",$N155=1,$O155=1),"",1)</f>
        <v/>
      </c>
      <c r="L155" s="10" t="str">
        <f>IF(OR(D155="",D155=" ",$N155=1,$O155=1),"",1)</f>
        <v/>
      </c>
      <c r="M155" s="10" t="str">
        <f>IF(OR(E155="",E155=" ",$N155=1,$O155=1),"",1)</f>
        <v/>
      </c>
      <c r="N155" s="10">
        <f>IF(IFERROR(FIND(")",F155),0)&gt;0,1,"")</f>
        <v>1</v>
      </c>
      <c r="O155" s="10" t="str">
        <f>IF(A155="S",1,"")</f>
        <v/>
      </c>
      <c r="P155" s="10" t="str">
        <f>IF(OR(B155="",B155=" ",O155=1),"",1)</f>
        <v/>
      </c>
      <c r="Q155" s="10" t="str">
        <f>IF(IFERROR(FIND("Family",F155),0)&gt;0,1,"")</f>
        <v/>
      </c>
      <c r="R155" s="10" t="str">
        <f>IF(IFERROR(FIND("Second Marker",I155),0)&gt;0,1,"")</f>
        <v/>
      </c>
      <c r="S155" s="1"/>
      <c r="T155" s="1"/>
      <c r="U155" s="1"/>
      <c r="V155" s="1"/>
      <c r="W155" s="1"/>
      <c r="X155" s="1"/>
      <c r="Y155" s="1"/>
      <c r="Z155" s="1"/>
      <c r="AA155" s="9"/>
      <c r="AB155" s="1"/>
      <c r="AC155" s="1"/>
      <c r="AD155" s="1"/>
      <c r="AE155" s="9"/>
      <c r="AF155" s="9"/>
      <c r="AG155" s="9"/>
    </row>
    <row r="156" spans="1:33" s="18" customFormat="1" x14ac:dyDescent="0.25">
      <c r="A156" s="35">
        <v>2631</v>
      </c>
      <c r="B156" s="40"/>
      <c r="C156" s="35">
        <v>434417</v>
      </c>
      <c r="D156" s="33"/>
      <c r="E156" s="33"/>
      <c r="F156" s="36" t="s">
        <v>402</v>
      </c>
      <c r="G156" s="35" t="s">
        <v>403</v>
      </c>
      <c r="H156" s="35" t="s">
        <v>404</v>
      </c>
      <c r="I156" s="1" t="s">
        <v>405</v>
      </c>
      <c r="J156" s="10">
        <f>IF(OR(N156=1,O156=1,Q156=1,R156=1),"",1)</f>
        <v>1</v>
      </c>
      <c r="K156" s="10">
        <f>IF(OR(C156="",C156=" ",$N156=1,$O156=1),"",1)</f>
        <v>1</v>
      </c>
      <c r="L156" s="10" t="str">
        <f>IF(OR(D156="",D156=" ",$N156=1,$O156=1),"",1)</f>
        <v/>
      </c>
      <c r="M156" s="10" t="str">
        <f>IF(OR(E156="",E156=" ",$N156=1,$O156=1),"",1)</f>
        <v/>
      </c>
      <c r="N156" s="10" t="str">
        <f>IF(IFERROR(FIND(")",F156),0)&gt;0,1,"")</f>
        <v/>
      </c>
      <c r="O156" s="10" t="str">
        <f>IF(A156="S",1,"")</f>
        <v/>
      </c>
      <c r="P156" s="10" t="str">
        <f>IF(OR(B156="",B156=" ",O156=1),"",1)</f>
        <v/>
      </c>
      <c r="Q156" s="10" t="str">
        <f>IF(IFERROR(FIND("Family",F156),0)&gt;0,1,"")</f>
        <v/>
      </c>
      <c r="R156" s="10" t="str">
        <f>IF(IFERROR(FIND("Second Marker",I156),0)&gt;0,1,"")</f>
        <v/>
      </c>
      <c r="S156" s="1"/>
      <c r="T156" s="1"/>
      <c r="U156" s="1"/>
      <c r="V156" s="1"/>
      <c r="W156" s="1"/>
      <c r="X156" s="1"/>
      <c r="Y156" s="1"/>
      <c r="Z156" s="1"/>
      <c r="AA156" s="9"/>
      <c r="AB156" s="1"/>
      <c r="AC156" s="1"/>
      <c r="AD156" s="1"/>
      <c r="AE156" s="9"/>
      <c r="AF156" s="9"/>
      <c r="AG156" s="9"/>
    </row>
    <row r="157" spans="1:33" s="18" customFormat="1" x14ac:dyDescent="0.25">
      <c r="A157" s="33"/>
      <c r="B157" s="33" t="s">
        <v>21</v>
      </c>
      <c r="C157" s="33"/>
      <c r="D157" s="33"/>
      <c r="E157" s="33">
        <v>433521</v>
      </c>
      <c r="F157" s="36" t="s">
        <v>406</v>
      </c>
      <c r="G157" s="41" t="s">
        <v>407</v>
      </c>
      <c r="H157" s="42" t="s">
        <v>408</v>
      </c>
      <c r="I157" s="1" t="s">
        <v>409</v>
      </c>
      <c r="J157" s="10">
        <f>IF(OR(N157=1,O157=1,Q157=1,R157=1),"",1)</f>
        <v>1</v>
      </c>
      <c r="K157" s="10" t="str">
        <f>IF(OR(C157="",C157=" ",$N157=1,$O157=1),"",1)</f>
        <v/>
      </c>
      <c r="L157" s="10" t="str">
        <f>IF(OR(D157="",D157=" ",$N157=1,$O157=1),"",1)</f>
        <v/>
      </c>
      <c r="M157" s="10">
        <f>IF(OR(E157="",E157=" ",$N157=1,$O157=1),"",1)</f>
        <v>1</v>
      </c>
      <c r="N157" s="10" t="str">
        <f>IF(IFERROR(FIND(")",F157),0)&gt;0,1,"")</f>
        <v/>
      </c>
      <c r="O157" s="10" t="str">
        <f>IF(A157="S",1,"")</f>
        <v/>
      </c>
      <c r="P157" s="10">
        <f>IF(OR(B157="",B157=" ",O157=1),"",1)</f>
        <v>1</v>
      </c>
      <c r="Q157" s="10" t="str">
        <f>IF(IFERROR(FIND("Family",F157),0)&gt;0,1,"")</f>
        <v/>
      </c>
      <c r="R157" s="10" t="str">
        <f>IF(IFERROR(FIND("Second Marker",I157),0)&gt;0,1,"")</f>
        <v/>
      </c>
      <c r="S157" s="1"/>
      <c r="T157" s="1"/>
      <c r="U157" s="1"/>
      <c r="V157" s="1"/>
      <c r="W157" s="1"/>
      <c r="X157" s="1"/>
      <c r="Y157" s="1"/>
      <c r="Z157" s="9"/>
      <c r="AA157" s="9"/>
      <c r="AB157" s="11"/>
      <c r="AC157" s="11"/>
    </row>
    <row r="158" spans="1:33" s="18" customFormat="1" x14ac:dyDescent="0.25">
      <c r="A158" s="35">
        <v>2458</v>
      </c>
      <c r="B158" s="40"/>
      <c r="C158" s="35">
        <v>434186</v>
      </c>
      <c r="D158" s="33"/>
      <c r="E158" s="33"/>
      <c r="F158" s="36" t="s">
        <v>410</v>
      </c>
      <c r="G158" s="35" t="s">
        <v>411</v>
      </c>
      <c r="H158" s="35" t="s">
        <v>412</v>
      </c>
      <c r="I158" s="1" t="s">
        <v>413</v>
      </c>
      <c r="J158" s="10">
        <f>IF(OR(N158=1,O158=1,Q158=1,R158=1),"",1)</f>
        <v>1</v>
      </c>
      <c r="K158" s="10">
        <f>IF(OR(C158="",C158=" ",$N158=1,$O158=1),"",1)</f>
        <v>1</v>
      </c>
      <c r="L158" s="10" t="str">
        <f>IF(OR(D158="",D158=" ",$N158=1,$O158=1),"",1)</f>
        <v/>
      </c>
      <c r="M158" s="10" t="str">
        <f>IF(OR(E158="",E158=" ",$N158=1,$O158=1),"",1)</f>
        <v/>
      </c>
      <c r="N158" s="10" t="str">
        <f>IF(IFERROR(FIND(")",F158),0)&gt;0,1,"")</f>
        <v/>
      </c>
      <c r="O158" s="10" t="str">
        <f>IF(A158="S",1,"")</f>
        <v/>
      </c>
      <c r="P158" s="10" t="str">
        <f>IF(OR(B158="",B158=" ",O158=1),"",1)</f>
        <v/>
      </c>
      <c r="Q158" s="10" t="str">
        <f>IF(IFERROR(FIND("Family",F158),0)&gt;0,1,"")</f>
        <v/>
      </c>
      <c r="R158" s="10" t="str">
        <f>IF(IFERROR(FIND("Second Marker",I158),0)&gt;0,1,"")</f>
        <v/>
      </c>
      <c r="S158" s="1"/>
      <c r="T158" s="1"/>
      <c r="U158" s="1"/>
      <c r="V158" s="1"/>
      <c r="W158" s="1"/>
      <c r="X158" s="1"/>
      <c r="Y158" s="1"/>
      <c r="Z158" s="1"/>
      <c r="AA158" s="9"/>
      <c r="AB158" s="1"/>
      <c r="AC158" s="1"/>
      <c r="AD158" s="1"/>
      <c r="AE158" s="9"/>
      <c r="AF158" s="9"/>
      <c r="AG158" s="9"/>
    </row>
    <row r="159" spans="1:33" s="18" customFormat="1" x14ac:dyDescent="0.25">
      <c r="A159" s="35">
        <v>2459</v>
      </c>
      <c r="B159" s="40"/>
      <c r="C159" s="35">
        <v>434187</v>
      </c>
      <c r="D159" s="33"/>
      <c r="E159" s="33"/>
      <c r="F159" s="36" t="s">
        <v>414</v>
      </c>
      <c r="G159" s="35" t="s">
        <v>1</v>
      </c>
      <c r="H159" s="35" t="s">
        <v>415</v>
      </c>
      <c r="I159" s="1" t="s">
        <v>416</v>
      </c>
      <c r="J159" s="10">
        <f>IF(OR(N159=1,O159=1,Q159=1,R159=1),"",1)</f>
        <v>1</v>
      </c>
      <c r="K159" s="10">
        <f>IF(OR(C159="",C159=" ",$N159=1,$O159=1),"",1)</f>
        <v>1</v>
      </c>
      <c r="L159" s="10" t="str">
        <f>IF(OR(D159="",D159=" ",$N159=1,$O159=1),"",1)</f>
        <v/>
      </c>
      <c r="M159" s="10" t="str">
        <f>IF(OR(E159="",E159=" ",$N159=1,$O159=1),"",1)</f>
        <v/>
      </c>
      <c r="N159" s="10" t="str">
        <f>IF(IFERROR(FIND(")",F159),0)&gt;0,1,"")</f>
        <v/>
      </c>
      <c r="O159" s="10" t="str">
        <f>IF(A159="S",1,"")</f>
        <v/>
      </c>
      <c r="P159" s="10" t="str">
        <f>IF(OR(B159="",B159=" ",O159=1),"",1)</f>
        <v/>
      </c>
      <c r="Q159" s="10" t="str">
        <f>IF(IFERROR(FIND("Family",F159),0)&gt;0,1,"")</f>
        <v/>
      </c>
      <c r="R159" s="10" t="str">
        <f>IF(IFERROR(FIND("Second Marker",I159),0)&gt;0,1,"")</f>
        <v/>
      </c>
      <c r="S159" s="1"/>
      <c r="T159" s="1"/>
      <c r="U159" s="1"/>
      <c r="V159" s="1"/>
      <c r="W159" s="1"/>
      <c r="X159" s="1"/>
      <c r="Y159" s="1"/>
      <c r="Z159" s="1"/>
      <c r="AA159" s="9"/>
      <c r="AB159" s="1"/>
      <c r="AC159" s="1"/>
      <c r="AD159" s="1"/>
      <c r="AE159" s="9"/>
      <c r="AF159" s="9"/>
      <c r="AG159" s="9"/>
    </row>
    <row r="160" spans="1:33" s="18" customFormat="1" x14ac:dyDescent="0.25">
      <c r="A160" s="35">
        <v>2632</v>
      </c>
      <c r="B160" s="40"/>
      <c r="C160" s="35">
        <v>434418</v>
      </c>
      <c r="D160" s="33"/>
      <c r="E160" s="33"/>
      <c r="F160" s="36" t="s">
        <v>417</v>
      </c>
      <c r="G160" s="35" t="s">
        <v>399</v>
      </c>
      <c r="H160" s="35" t="s">
        <v>400</v>
      </c>
      <c r="I160" s="1" t="s">
        <v>401</v>
      </c>
      <c r="J160" s="10" t="str">
        <f>IF(OR(N160=1,O160=1,Q160=1,R160=1),"",1)</f>
        <v/>
      </c>
      <c r="K160" s="10" t="str">
        <f>IF(OR(C160="",C160=" ",$N160=1,$O160=1),"",1)</f>
        <v/>
      </c>
      <c r="L160" s="10" t="str">
        <f>IF(OR(D160="",D160=" ",$N160=1,$O160=1),"",1)</f>
        <v/>
      </c>
      <c r="M160" s="10" t="str">
        <f>IF(OR(E160="",E160=" ",$N160=1,$O160=1),"",1)</f>
        <v/>
      </c>
      <c r="N160" s="10">
        <f>IF(IFERROR(FIND(")",F160),0)&gt;0,1,"")</f>
        <v>1</v>
      </c>
      <c r="O160" s="10" t="str">
        <f>IF(A160="S",1,"")</f>
        <v/>
      </c>
      <c r="P160" s="10" t="str">
        <f>IF(OR(B160="",B160=" ",O160=1),"",1)</f>
        <v/>
      </c>
      <c r="Q160" s="10" t="str">
        <f>IF(IFERROR(FIND("Family",F160),0)&gt;0,1,"")</f>
        <v/>
      </c>
      <c r="R160" s="10" t="str">
        <f>IF(IFERROR(FIND("Second Marker",I160),0)&gt;0,1,"")</f>
        <v/>
      </c>
      <c r="S160" s="1"/>
      <c r="T160" s="1"/>
      <c r="U160" s="1"/>
      <c r="V160" s="1"/>
      <c r="W160" s="1"/>
      <c r="X160" s="1"/>
      <c r="Y160" s="1"/>
      <c r="Z160" s="1"/>
      <c r="AA160" s="9"/>
      <c r="AB160" s="1"/>
      <c r="AC160" s="1"/>
      <c r="AD160" s="1"/>
      <c r="AE160" s="9"/>
      <c r="AF160" s="9"/>
      <c r="AG160" s="9"/>
    </row>
    <row r="161" spans="1:33" s="18" customFormat="1" x14ac:dyDescent="0.25">
      <c r="A161" s="35">
        <v>2439</v>
      </c>
      <c r="B161" s="40"/>
      <c r="C161" s="35">
        <v>434163</v>
      </c>
      <c r="D161" s="33">
        <v>210022</v>
      </c>
      <c r="E161" s="33"/>
      <c r="F161" s="36" t="s">
        <v>418</v>
      </c>
      <c r="G161" s="35" t="s">
        <v>419</v>
      </c>
      <c r="H161" s="35" t="s">
        <v>420</v>
      </c>
      <c r="I161" s="1" t="s">
        <v>421</v>
      </c>
      <c r="J161" s="10">
        <f>IF(OR(N161=1,O161=1,Q161=1,R161=1),"",1)</f>
        <v>1</v>
      </c>
      <c r="K161" s="10">
        <f>IF(OR(C161="",C161=" ",$N161=1,$O161=1),"",1)</f>
        <v>1</v>
      </c>
      <c r="L161" s="10">
        <f>IF(OR(D161="",D161=" ",$N161=1,$O161=1),"",1)</f>
        <v>1</v>
      </c>
      <c r="M161" s="10" t="str">
        <f>IF(OR(E161="",E161=" ",$N161=1,$O161=1),"",1)</f>
        <v/>
      </c>
      <c r="N161" s="10" t="str">
        <f>IF(IFERROR(FIND(")",F161),0)&gt;0,1,"")</f>
        <v/>
      </c>
      <c r="O161" s="10" t="str">
        <f>IF(A161="S",1,"")</f>
        <v/>
      </c>
      <c r="P161" s="10" t="str">
        <f>IF(OR(B161="",B161=" ",O161=1),"",1)</f>
        <v/>
      </c>
      <c r="Q161" s="10" t="str">
        <f>IF(IFERROR(FIND("Family",F161),0)&gt;0,1,"")</f>
        <v/>
      </c>
      <c r="R161" s="10" t="str">
        <f>IF(IFERROR(FIND("Second Marker",I161),0)&gt;0,1,"")</f>
        <v/>
      </c>
      <c r="S161" s="1"/>
      <c r="T161" s="1"/>
      <c r="U161" s="1"/>
      <c r="V161" s="1"/>
      <c r="W161" s="1"/>
      <c r="X161" s="1"/>
      <c r="Y161" s="1"/>
      <c r="Z161" s="1"/>
      <c r="AA161" s="9"/>
      <c r="AB161" s="1"/>
      <c r="AC161" s="1"/>
      <c r="AD161" s="1"/>
      <c r="AE161" s="9"/>
      <c r="AF161" s="9"/>
      <c r="AG161" s="9"/>
    </row>
    <row r="162" spans="1:33" s="18" customFormat="1" x14ac:dyDescent="0.25">
      <c r="A162" s="35">
        <v>2515</v>
      </c>
      <c r="B162" s="40"/>
      <c r="C162" s="35">
        <v>434257</v>
      </c>
      <c r="D162" s="33"/>
      <c r="E162" s="33"/>
      <c r="F162" s="36" t="s">
        <v>422</v>
      </c>
      <c r="G162" s="35">
        <v>1876</v>
      </c>
      <c r="H162" s="35">
        <v>1958</v>
      </c>
      <c r="I162" s="1" t="s">
        <v>423</v>
      </c>
      <c r="J162" s="10" t="str">
        <f>IF(OR(N162=1,O162=1,Q162=1,R162=1),"",1)</f>
        <v/>
      </c>
      <c r="K162" s="10" t="str">
        <f>IF(OR(C162="",C162=" ",$N162=1,$O162=1),"",1)</f>
        <v/>
      </c>
      <c r="L162" s="10" t="str">
        <f>IF(OR(D162="",D162=" ",$N162=1,$O162=1),"",1)</f>
        <v/>
      </c>
      <c r="M162" s="10" t="str">
        <f>IF(OR(E162="",E162=" ",$N162=1,$O162=1),"",1)</f>
        <v/>
      </c>
      <c r="N162" s="10">
        <f>IF(IFERROR(FIND(")",F162),0)&gt;0,1,"")</f>
        <v>1</v>
      </c>
      <c r="O162" s="10" t="str">
        <f>IF(A162="S",1,"")</f>
        <v/>
      </c>
      <c r="P162" s="10" t="str">
        <f>IF(OR(B162="",B162=" ",O162=1),"",1)</f>
        <v/>
      </c>
      <c r="Q162" s="10" t="str">
        <f>IF(IFERROR(FIND("Family",F162),0)&gt;0,1,"")</f>
        <v/>
      </c>
      <c r="R162" s="10" t="str">
        <f>IF(IFERROR(FIND("Second Marker",I162),0)&gt;0,1,"")</f>
        <v/>
      </c>
      <c r="S162" s="1"/>
      <c r="T162" s="1"/>
      <c r="U162" s="1"/>
      <c r="V162" s="1"/>
      <c r="W162" s="1"/>
      <c r="X162" s="1"/>
      <c r="Y162" s="1"/>
      <c r="Z162" s="1"/>
      <c r="AA162" s="9"/>
      <c r="AB162" s="1"/>
      <c r="AC162" s="1"/>
      <c r="AD162" s="1"/>
      <c r="AE162" s="9"/>
      <c r="AF162" s="9"/>
      <c r="AG162" s="9"/>
    </row>
    <row r="163" spans="1:33" s="18" customFormat="1" x14ac:dyDescent="0.25">
      <c r="A163" s="33">
        <v>1051957</v>
      </c>
      <c r="B163" s="40"/>
      <c r="C163" s="33">
        <v>1051957</v>
      </c>
      <c r="D163" s="33"/>
      <c r="E163" s="33"/>
      <c r="F163" s="36" t="s">
        <v>424</v>
      </c>
      <c r="G163" s="33" t="s">
        <v>425</v>
      </c>
      <c r="H163" s="33" t="s">
        <v>426</v>
      </c>
      <c r="I163" s="1" t="s">
        <v>1</v>
      </c>
      <c r="J163" s="10">
        <f>IF(OR(N163=1,O163=1,Q163=1,R163=1),"",1)</f>
        <v>1</v>
      </c>
      <c r="K163" s="10">
        <f>IF(OR(C163="",C163=" ",$N163=1,$O163=1),"",1)</f>
        <v>1</v>
      </c>
      <c r="L163" s="10" t="str">
        <f>IF(OR(D163="",D163=" ",$N163=1,$O163=1),"",1)</f>
        <v/>
      </c>
      <c r="M163" s="10" t="str">
        <f>IF(OR(E163="",E163=" ",$N163=1,$O163=1),"",1)</f>
        <v/>
      </c>
      <c r="N163" s="10" t="str">
        <f>IF(IFERROR(FIND(")",F163),0)&gt;0,1,"")</f>
        <v/>
      </c>
      <c r="O163" s="10" t="str">
        <f>IF(A163="S",1,"")</f>
        <v/>
      </c>
      <c r="P163" s="10" t="str">
        <f>IF(OR(B163="",B163=" ",O163=1),"",1)</f>
        <v/>
      </c>
      <c r="Q163" s="10" t="str">
        <f>IF(IFERROR(FIND("Family",F163),0)&gt;0,1,"")</f>
        <v/>
      </c>
      <c r="R163" s="10" t="str">
        <f>IF(IFERROR(FIND("Second Marker",I163),0)&gt;0,1,"")</f>
        <v/>
      </c>
      <c r="S163" s="1"/>
      <c r="T163" s="1"/>
      <c r="U163" s="1"/>
      <c r="V163" s="1"/>
      <c r="W163" s="1"/>
      <c r="X163" s="1"/>
      <c r="Y163" s="1"/>
      <c r="Z163" s="1"/>
      <c r="AA163" s="9"/>
      <c r="AB163" s="1"/>
      <c r="AC163" s="1"/>
      <c r="AD163" s="1"/>
      <c r="AE163" s="9"/>
      <c r="AF163" s="9"/>
      <c r="AG163" s="9"/>
    </row>
    <row r="164" spans="1:33" s="18" customFormat="1" x14ac:dyDescent="0.25">
      <c r="A164" s="35">
        <v>2516</v>
      </c>
      <c r="B164" s="40"/>
      <c r="C164" s="35">
        <v>434259</v>
      </c>
      <c r="D164" s="33"/>
      <c r="E164" s="33"/>
      <c r="F164" s="36" t="s">
        <v>427</v>
      </c>
      <c r="G164" s="35">
        <v>1870</v>
      </c>
      <c r="H164" s="35">
        <v>1946</v>
      </c>
      <c r="I164" s="1" t="s">
        <v>428</v>
      </c>
      <c r="J164" s="10">
        <f>IF(OR(N164=1,O164=1,Q164=1,R164=1),"",1)</f>
        <v>1</v>
      </c>
      <c r="K164" s="10">
        <f>IF(OR(C164="",C164=" ",$N164=1,$O164=1),"",1)</f>
        <v>1</v>
      </c>
      <c r="L164" s="10" t="str">
        <f>IF(OR(D164="",D164=" ",$N164=1,$O164=1),"",1)</f>
        <v/>
      </c>
      <c r="M164" s="10" t="str">
        <f>IF(OR(E164="",E164=" ",$N164=1,$O164=1),"",1)</f>
        <v/>
      </c>
      <c r="N164" s="10" t="str">
        <f>IF(IFERROR(FIND(")",F164),0)&gt;0,1,"")</f>
        <v/>
      </c>
      <c r="O164" s="10" t="str">
        <f>IF(A164="S",1,"")</f>
        <v/>
      </c>
      <c r="P164" s="10" t="str">
        <f>IF(OR(B164="",B164=" ",O164=1),"",1)</f>
        <v/>
      </c>
      <c r="Q164" s="10" t="str">
        <f>IF(IFERROR(FIND("Family",F164),0)&gt;0,1,"")</f>
        <v/>
      </c>
      <c r="R164" s="10" t="str">
        <f>IF(IFERROR(FIND("Second Marker",I164),0)&gt;0,1,"")</f>
        <v/>
      </c>
      <c r="S164" s="1"/>
      <c r="T164" s="1"/>
      <c r="U164" s="1"/>
      <c r="V164" s="1"/>
      <c r="W164" s="1"/>
      <c r="X164" s="1"/>
      <c r="Y164" s="1"/>
      <c r="Z164" s="9"/>
      <c r="AA164" s="9"/>
      <c r="AB164" s="11"/>
      <c r="AC164" s="11"/>
    </row>
    <row r="165" spans="1:33" s="18" customFormat="1" x14ac:dyDescent="0.25">
      <c r="A165" s="35">
        <v>2439</v>
      </c>
      <c r="B165" s="40"/>
      <c r="C165" s="35"/>
      <c r="D165" s="33"/>
      <c r="E165" s="33"/>
      <c r="F165" s="36" t="s">
        <v>429</v>
      </c>
      <c r="G165" s="35"/>
      <c r="H165" s="35"/>
      <c r="I165" s="1" t="s">
        <v>1</v>
      </c>
      <c r="J165" s="10" t="str">
        <f>IF(OR(N165=1,O165=1,Q165=1,R165=1),"",1)</f>
        <v/>
      </c>
      <c r="K165" s="10" t="str">
        <f>IF(OR(C165="",C165=" ",$N165=1,$O165=1),"",1)</f>
        <v/>
      </c>
      <c r="L165" s="10" t="str">
        <f>IF(OR(D165="",D165=" ",$N165=1,$O165=1),"",1)</f>
        <v/>
      </c>
      <c r="M165" s="10" t="str">
        <f>IF(OR(E165="",E165=" ",$N165=1,$O165=1),"",1)</f>
        <v/>
      </c>
      <c r="N165" s="10">
        <f>IF(IFERROR(FIND(")",F165),0)&gt;0,1,"")</f>
        <v>1</v>
      </c>
      <c r="O165" s="10" t="str">
        <f>IF(A165="S",1,"")</f>
        <v/>
      </c>
      <c r="P165" s="10" t="str">
        <f>IF(OR(B165="",B165=" ",O165=1),"",1)</f>
        <v/>
      </c>
      <c r="Q165" s="10" t="str">
        <f>IF(IFERROR(FIND("Family",F165),0)&gt;0,1,"")</f>
        <v/>
      </c>
      <c r="R165" s="10" t="str">
        <f>IF(IFERROR(FIND("Second Marker",I165),0)&gt;0,1,"")</f>
        <v/>
      </c>
      <c r="S165" s="1"/>
      <c r="T165" s="1"/>
      <c r="U165" s="1"/>
      <c r="V165" s="1"/>
      <c r="W165" s="1"/>
      <c r="X165" s="1"/>
      <c r="Y165" s="1"/>
      <c r="Z165" s="9"/>
      <c r="AA165" s="9"/>
      <c r="AB165" s="11"/>
      <c r="AC165" s="11"/>
    </row>
    <row r="166" spans="1:33" s="18" customFormat="1" x14ac:dyDescent="0.25">
      <c r="A166" s="35">
        <v>2543</v>
      </c>
      <c r="B166" s="40"/>
      <c r="C166" s="35">
        <v>434296</v>
      </c>
      <c r="D166" s="33"/>
      <c r="E166" s="33"/>
      <c r="F166" s="36" t="s">
        <v>430</v>
      </c>
      <c r="G166" s="35">
        <v>1868</v>
      </c>
      <c r="H166" s="35">
        <v>1941</v>
      </c>
      <c r="I166" s="1" t="s">
        <v>431</v>
      </c>
      <c r="J166" s="10">
        <f>IF(OR(N166=1,O166=1,Q166=1,R166=1),"",1)</f>
        <v>1</v>
      </c>
      <c r="K166" s="10">
        <f>IF(OR(C166="",C166=" ",$N166=1,$O166=1),"",1)</f>
        <v>1</v>
      </c>
      <c r="L166" s="10" t="str">
        <f>IF(OR(D166="",D166=" ",$N166=1,$O166=1),"",1)</f>
        <v/>
      </c>
      <c r="M166" s="10" t="str">
        <f>IF(OR(E166="",E166=" ",$N166=1,$O166=1),"",1)</f>
        <v/>
      </c>
      <c r="N166" s="10" t="str">
        <f>IF(IFERROR(FIND(")",F166),0)&gt;0,1,"")</f>
        <v/>
      </c>
      <c r="O166" s="10" t="str">
        <f>IF(A166="S",1,"")</f>
        <v/>
      </c>
      <c r="P166" s="10" t="str">
        <f>IF(OR(B166="",B166=" ",O166=1),"",1)</f>
        <v/>
      </c>
      <c r="Q166" s="10" t="str">
        <f>IF(IFERROR(FIND("Family",F166),0)&gt;0,1,"")</f>
        <v/>
      </c>
      <c r="R166" s="10" t="str">
        <f>IF(IFERROR(FIND("Second Marker",I166),0)&gt;0,1,"")</f>
        <v/>
      </c>
      <c r="S166" s="1"/>
      <c r="T166" s="1"/>
      <c r="U166" s="1"/>
      <c r="V166" s="1"/>
      <c r="W166" s="1"/>
      <c r="X166" s="1"/>
      <c r="Y166" s="1"/>
      <c r="Z166" s="1"/>
      <c r="AA166" s="9"/>
      <c r="AB166" s="1"/>
      <c r="AC166" s="1"/>
      <c r="AD166" s="1"/>
      <c r="AE166" s="9"/>
      <c r="AF166" s="9"/>
      <c r="AG166" s="9"/>
    </row>
    <row r="167" spans="1:33" s="18" customFormat="1" x14ac:dyDescent="0.25">
      <c r="A167" s="35">
        <v>2541</v>
      </c>
      <c r="B167" s="40"/>
      <c r="C167" s="35">
        <v>434294</v>
      </c>
      <c r="D167" s="33"/>
      <c r="E167" s="33"/>
      <c r="F167" s="36" t="s">
        <v>432</v>
      </c>
      <c r="G167" s="35">
        <v>1902</v>
      </c>
      <c r="H167" s="35">
        <v>1965</v>
      </c>
      <c r="I167" s="1" t="s">
        <v>433</v>
      </c>
      <c r="J167" s="10">
        <f>IF(OR(N167=1,O167=1,Q167=1,R167=1),"",1)</f>
        <v>1</v>
      </c>
      <c r="K167" s="10">
        <f>IF(OR(C167="",C167=" ",$N167=1,$O167=1),"",1)</f>
        <v>1</v>
      </c>
      <c r="L167" s="10" t="str">
        <f>IF(OR(D167="",D167=" ",$N167=1,$O167=1),"",1)</f>
        <v/>
      </c>
      <c r="M167" s="10" t="str">
        <f>IF(OR(E167="",E167=" ",$N167=1,$O167=1),"",1)</f>
        <v/>
      </c>
      <c r="N167" s="10" t="str">
        <f>IF(IFERROR(FIND(")",F167),0)&gt;0,1,"")</f>
        <v/>
      </c>
      <c r="O167" s="10" t="str">
        <f>IF(A167="S",1,"")</f>
        <v/>
      </c>
      <c r="P167" s="10" t="str">
        <f>IF(OR(B167="",B167=" ",O167=1),"",1)</f>
        <v/>
      </c>
      <c r="Q167" s="10" t="str">
        <f>IF(IFERROR(FIND("Family",F167),0)&gt;0,1,"")</f>
        <v/>
      </c>
      <c r="R167" s="10" t="str">
        <f>IF(IFERROR(FIND("Second Marker",I167),0)&gt;0,1,"")</f>
        <v/>
      </c>
      <c r="S167" s="1"/>
      <c r="T167" s="1"/>
      <c r="U167" s="1"/>
      <c r="V167" s="1"/>
      <c r="W167" s="1"/>
      <c r="X167" s="1"/>
      <c r="Y167" s="1"/>
      <c r="Z167" s="1"/>
      <c r="AA167" s="9"/>
      <c r="AB167" s="1"/>
      <c r="AC167" s="1"/>
      <c r="AD167" s="1"/>
      <c r="AE167" s="9"/>
      <c r="AF167" s="9"/>
      <c r="AG167" s="9"/>
    </row>
    <row r="168" spans="1:33" s="18" customFormat="1" x14ac:dyDescent="0.25">
      <c r="A168" s="35">
        <v>2544</v>
      </c>
      <c r="B168" s="40"/>
      <c r="C168" s="35">
        <v>434297</v>
      </c>
      <c r="D168" s="33"/>
      <c r="E168" s="33"/>
      <c r="F168" s="36" t="s">
        <v>434</v>
      </c>
      <c r="G168" s="35">
        <v>1893</v>
      </c>
      <c r="H168" s="35">
        <v>1906</v>
      </c>
      <c r="I168" s="1" t="s">
        <v>433</v>
      </c>
      <c r="J168" s="10">
        <f>IF(OR(N168=1,O168=1,Q168=1,R168=1),"",1)</f>
        <v>1</v>
      </c>
      <c r="K168" s="10">
        <f>IF(OR(C168="",C168=" ",$N168=1,$O168=1),"",1)</f>
        <v>1</v>
      </c>
      <c r="L168" s="10" t="str">
        <f>IF(OR(D168="",D168=" ",$N168=1,$O168=1),"",1)</f>
        <v/>
      </c>
      <c r="M168" s="10" t="str">
        <f>IF(OR(E168="",E168=" ",$N168=1,$O168=1),"",1)</f>
        <v/>
      </c>
      <c r="N168" s="10" t="str">
        <f>IF(IFERROR(FIND(")",F168),0)&gt;0,1,"")</f>
        <v/>
      </c>
      <c r="O168" s="10" t="str">
        <f>IF(A168="S",1,"")</f>
        <v/>
      </c>
      <c r="P168" s="10" t="str">
        <f>IF(OR(B168="",B168=" ",O168=1),"",1)</f>
        <v/>
      </c>
      <c r="Q168" s="10" t="str">
        <f>IF(IFERROR(FIND("Family",F168),0)&gt;0,1,"")</f>
        <v/>
      </c>
      <c r="R168" s="10" t="str">
        <f>IF(IFERROR(FIND("Second Marker",I168),0)&gt;0,1,"")</f>
        <v/>
      </c>
      <c r="S168" s="1"/>
      <c r="T168" s="1"/>
      <c r="U168" s="1"/>
      <c r="V168" s="1"/>
      <c r="W168" s="1"/>
      <c r="X168" s="1"/>
      <c r="Y168" s="1"/>
      <c r="Z168" s="1"/>
      <c r="AA168" s="9"/>
      <c r="AB168" s="1"/>
      <c r="AC168" s="1"/>
      <c r="AD168" s="1"/>
      <c r="AE168" s="9"/>
      <c r="AF168" s="9"/>
      <c r="AG168" s="9"/>
    </row>
    <row r="169" spans="1:33" s="18" customFormat="1" x14ac:dyDescent="0.25">
      <c r="A169" s="35">
        <v>2540</v>
      </c>
      <c r="B169" s="40"/>
      <c r="C169" s="35">
        <v>434293</v>
      </c>
      <c r="D169" s="33"/>
      <c r="E169" s="33"/>
      <c r="F169" s="36" t="s">
        <v>435</v>
      </c>
      <c r="G169" s="35"/>
      <c r="H169" s="35"/>
      <c r="I169" s="1" t="s">
        <v>1</v>
      </c>
      <c r="J169" s="10" t="str">
        <f>IF(OR(N169=1,O169=1,Q169=1,R169=1),"",1)</f>
        <v/>
      </c>
      <c r="K169" s="10">
        <f>IF(OR(C169="",C169=" ",$N169=1,$O169=1),"",1)</f>
        <v>1</v>
      </c>
      <c r="L169" s="10" t="str">
        <f>IF(OR(D169="",D169=" ",$N169=1,$O169=1),"",1)</f>
        <v/>
      </c>
      <c r="M169" s="10" t="str">
        <f>IF(OR(E169="",E169=" ",$N169=1,$O169=1),"",1)</f>
        <v/>
      </c>
      <c r="N169" s="10" t="str">
        <f>IF(IFERROR(FIND(")",F169),0)&gt;0,1,"")</f>
        <v/>
      </c>
      <c r="O169" s="10" t="str">
        <f>IF(A169="S",1,"")</f>
        <v/>
      </c>
      <c r="P169" s="10" t="str">
        <f>IF(OR(B169="",B169=" ",O169=1),"",1)</f>
        <v/>
      </c>
      <c r="Q169" s="10">
        <f>IF(IFERROR(FIND("Family",F169),0)&gt;0,1,"")</f>
        <v>1</v>
      </c>
      <c r="R169" s="10" t="str">
        <f>IF(IFERROR(FIND("Second Marker",I169),0)&gt;0,1,"")</f>
        <v/>
      </c>
      <c r="S169" s="1"/>
      <c r="T169" s="1"/>
      <c r="U169" s="1"/>
      <c r="V169" s="1"/>
      <c r="W169" s="1"/>
      <c r="X169" s="1"/>
      <c r="Y169" s="1"/>
      <c r="Z169" s="1"/>
      <c r="AA169" s="9"/>
      <c r="AB169" s="1"/>
      <c r="AC169" s="1"/>
      <c r="AD169" s="1"/>
      <c r="AE169" s="9"/>
      <c r="AF169" s="9"/>
      <c r="AG169" s="9"/>
    </row>
    <row r="170" spans="1:33" s="18" customFormat="1" x14ac:dyDescent="0.25">
      <c r="A170" s="35">
        <v>2542</v>
      </c>
      <c r="B170" s="40"/>
      <c r="C170" s="35">
        <v>434295</v>
      </c>
      <c r="D170" s="33"/>
      <c r="E170" s="33"/>
      <c r="F170" s="36" t="s">
        <v>436</v>
      </c>
      <c r="G170" s="35">
        <v>1866</v>
      </c>
      <c r="H170" s="35">
        <v>1952</v>
      </c>
      <c r="I170" s="1" t="s">
        <v>437</v>
      </c>
      <c r="J170" s="10">
        <f>IF(OR(N170=1,O170=1,Q170=1,R170=1),"",1)</f>
        <v>1</v>
      </c>
      <c r="K170" s="10">
        <f>IF(OR(C170="",C170=" ",$N170=1,$O170=1),"",1)</f>
        <v>1</v>
      </c>
      <c r="L170" s="10" t="str">
        <f>IF(OR(D170="",D170=" ",$N170=1,$O170=1),"",1)</f>
        <v/>
      </c>
      <c r="M170" s="10" t="str">
        <f>IF(OR(E170="",E170=" ",$N170=1,$O170=1),"",1)</f>
        <v/>
      </c>
      <c r="N170" s="10" t="str">
        <f>IF(IFERROR(FIND(")",F170),0)&gt;0,1,"")</f>
        <v/>
      </c>
      <c r="O170" s="10" t="str">
        <f>IF(A170="S",1,"")</f>
        <v/>
      </c>
      <c r="P170" s="10" t="str">
        <f>IF(OR(B170="",B170=" ",O170=1),"",1)</f>
        <v/>
      </c>
      <c r="Q170" s="10" t="str">
        <f>IF(IFERROR(FIND("Family",F170),0)&gt;0,1,"")</f>
        <v/>
      </c>
      <c r="R170" s="10" t="str">
        <f>IF(IFERROR(FIND("Second Marker",I170),0)&gt;0,1,"")</f>
        <v/>
      </c>
      <c r="S170" s="1"/>
      <c r="T170" s="1"/>
      <c r="U170" s="1"/>
      <c r="V170" s="1"/>
      <c r="W170" s="1"/>
      <c r="X170" s="1"/>
      <c r="Y170" s="1"/>
      <c r="Z170" s="1"/>
      <c r="AA170" s="9"/>
      <c r="AB170" s="1"/>
      <c r="AC170" s="1"/>
      <c r="AD170" s="1"/>
      <c r="AE170" s="9"/>
      <c r="AF170" s="9"/>
      <c r="AG170" s="9"/>
    </row>
    <row r="171" spans="1:33" s="18" customFormat="1" x14ac:dyDescent="0.25">
      <c r="A171" s="35">
        <v>2566</v>
      </c>
      <c r="B171" s="40"/>
      <c r="C171" s="35">
        <v>434325</v>
      </c>
      <c r="D171" s="33"/>
      <c r="E171" s="33"/>
      <c r="F171" s="36" t="s">
        <v>438</v>
      </c>
      <c r="G171" s="35">
        <v>1874</v>
      </c>
      <c r="H171" s="35">
        <v>1958</v>
      </c>
      <c r="I171" s="1" t="s">
        <v>439</v>
      </c>
      <c r="J171" s="10">
        <f>IF(OR(N171=1,O171=1,Q171=1,R171=1),"",1)</f>
        <v>1</v>
      </c>
      <c r="K171" s="10">
        <f>IF(OR(C171="",C171=" ",$N171=1,$O171=1),"",1)</f>
        <v>1</v>
      </c>
      <c r="L171" s="10" t="str">
        <f>IF(OR(D171="",D171=" ",$N171=1,$O171=1),"",1)</f>
        <v/>
      </c>
      <c r="M171" s="10" t="str">
        <f>IF(OR(E171="",E171=" ",$N171=1,$O171=1),"",1)</f>
        <v/>
      </c>
      <c r="N171" s="10" t="str">
        <f>IF(IFERROR(FIND(")",F171),0)&gt;0,1,"")</f>
        <v/>
      </c>
      <c r="O171" s="10" t="str">
        <f>IF(A171="S",1,"")</f>
        <v/>
      </c>
      <c r="P171" s="10" t="str">
        <f>IF(OR(B171="",B171=" ",O171=1),"",1)</f>
        <v/>
      </c>
      <c r="Q171" s="10" t="str">
        <f>IF(IFERROR(FIND("Family",F171),0)&gt;0,1,"")</f>
        <v/>
      </c>
      <c r="R171" s="10" t="str">
        <f>IF(IFERROR(FIND("Second Marker",I171),0)&gt;0,1,"")</f>
        <v/>
      </c>
      <c r="S171" s="1"/>
      <c r="T171" s="1"/>
      <c r="U171" s="1"/>
      <c r="V171" s="1"/>
      <c r="W171" s="1"/>
      <c r="X171" s="1"/>
      <c r="Y171" s="1"/>
      <c r="Z171" s="1"/>
      <c r="AA171" s="9"/>
      <c r="AB171" s="1"/>
      <c r="AC171" s="1"/>
      <c r="AD171" s="1"/>
      <c r="AE171" s="9"/>
      <c r="AF171" s="9"/>
      <c r="AG171" s="9"/>
    </row>
    <row r="172" spans="1:33" s="18" customFormat="1" x14ac:dyDescent="0.25">
      <c r="A172" s="35">
        <v>2545</v>
      </c>
      <c r="B172" s="40"/>
      <c r="C172" s="35">
        <v>434298</v>
      </c>
      <c r="D172" s="33"/>
      <c r="E172" s="33"/>
      <c r="F172" s="36" t="s">
        <v>440</v>
      </c>
      <c r="G172" s="35">
        <v>1897</v>
      </c>
      <c r="H172" s="35">
        <v>1914</v>
      </c>
      <c r="I172" s="1" t="s">
        <v>433</v>
      </c>
      <c r="J172" s="10">
        <f>IF(OR(N172=1,O172=1,Q172=1,R172=1),"",1)</f>
        <v>1</v>
      </c>
      <c r="K172" s="10">
        <f>IF(OR(C172="",C172=" ",$N172=1,$O172=1),"",1)</f>
        <v>1</v>
      </c>
      <c r="L172" s="10" t="str">
        <f>IF(OR(D172="",D172=" ",$N172=1,$O172=1),"",1)</f>
        <v/>
      </c>
      <c r="M172" s="10" t="str">
        <f>IF(OR(E172="",E172=" ",$N172=1,$O172=1),"",1)</f>
        <v/>
      </c>
      <c r="N172" s="10" t="str">
        <f>IF(IFERROR(FIND(")",F172),0)&gt;0,1,"")</f>
        <v/>
      </c>
      <c r="O172" s="10" t="str">
        <f>IF(A172="S",1,"")</f>
        <v/>
      </c>
      <c r="P172" s="10" t="str">
        <f>IF(OR(B172="",B172=" ",O172=1),"",1)</f>
        <v/>
      </c>
      <c r="Q172" s="10" t="str">
        <f>IF(IFERROR(FIND("Family",F172),0)&gt;0,1,"")</f>
        <v/>
      </c>
      <c r="R172" s="10" t="str">
        <f>IF(IFERROR(FIND("Second Marker",I172),0)&gt;0,1,"")</f>
        <v/>
      </c>
      <c r="S172" s="1"/>
      <c r="T172" s="1"/>
      <c r="U172" s="1"/>
      <c r="V172" s="1"/>
      <c r="W172" s="1"/>
      <c r="X172" s="1"/>
      <c r="Y172" s="1"/>
      <c r="Z172" s="1"/>
      <c r="AA172" s="9"/>
      <c r="AB172" s="1"/>
      <c r="AC172" s="1"/>
      <c r="AD172" s="1"/>
      <c r="AE172" s="9"/>
      <c r="AF172" s="9"/>
      <c r="AG172" s="9"/>
    </row>
    <row r="173" spans="1:33" s="18" customFormat="1" x14ac:dyDescent="0.25">
      <c r="A173" s="35">
        <v>2565</v>
      </c>
      <c r="B173" s="40"/>
      <c r="C173" s="35">
        <v>434324</v>
      </c>
      <c r="D173" s="33"/>
      <c r="E173" s="33"/>
      <c r="F173" s="36" t="s">
        <v>441</v>
      </c>
      <c r="G173" s="35">
        <v>1879</v>
      </c>
      <c r="H173" s="35">
        <v>1948</v>
      </c>
      <c r="I173" s="1" t="s">
        <v>442</v>
      </c>
      <c r="J173" s="10">
        <f>IF(OR(N173=1,O173=1,Q173=1,R173=1),"",1)</f>
        <v>1</v>
      </c>
      <c r="K173" s="10">
        <f>IF(OR(C173="",C173=" ",$N173=1,$O173=1),"",1)</f>
        <v>1</v>
      </c>
      <c r="L173" s="10" t="str">
        <f>IF(OR(D173="",D173=" ",$N173=1,$O173=1),"",1)</f>
        <v/>
      </c>
      <c r="M173" s="10" t="str">
        <f>IF(OR(E173="",E173=" ",$N173=1,$O173=1),"",1)</f>
        <v/>
      </c>
      <c r="N173" s="10" t="str">
        <f>IF(IFERROR(FIND(")",F173),0)&gt;0,1,"")</f>
        <v/>
      </c>
      <c r="O173" s="10" t="str">
        <f>IF(A173="S",1,"")</f>
        <v/>
      </c>
      <c r="P173" s="10" t="str">
        <f>IF(OR(B173="",B173=" ",O173=1),"",1)</f>
        <v/>
      </c>
      <c r="Q173" s="10" t="str">
        <f>IF(IFERROR(FIND("Family",F173),0)&gt;0,1,"")</f>
        <v/>
      </c>
      <c r="R173" s="10" t="str">
        <f>IF(IFERROR(FIND("Second Marker",I173),0)&gt;0,1,"")</f>
        <v/>
      </c>
      <c r="S173" s="1"/>
      <c r="T173" s="1"/>
      <c r="U173" s="1"/>
      <c r="V173" s="1"/>
      <c r="W173" s="1"/>
      <c r="X173" s="1"/>
      <c r="Y173" s="1"/>
      <c r="Z173" s="1"/>
      <c r="AA173" s="9"/>
      <c r="AB173" s="1"/>
      <c r="AC173" s="1"/>
      <c r="AD173" s="1"/>
      <c r="AE173" s="9"/>
      <c r="AF173" s="9"/>
      <c r="AG173" s="9"/>
    </row>
    <row r="174" spans="1:33" s="18" customFormat="1" x14ac:dyDescent="0.25">
      <c r="A174" s="33">
        <v>1051311</v>
      </c>
      <c r="B174" s="40"/>
      <c r="C174" s="33">
        <v>1051311</v>
      </c>
      <c r="D174" s="33"/>
      <c r="E174" s="33"/>
      <c r="F174" s="36" t="s">
        <v>443</v>
      </c>
      <c r="G174" s="43" t="s">
        <v>444</v>
      </c>
      <c r="H174" s="42" t="s">
        <v>445</v>
      </c>
      <c r="I174" s="1" t="s">
        <v>1</v>
      </c>
      <c r="J174" s="10">
        <f>IF(OR(N174=1,O174=1,Q174=1,R174=1),"",1)</f>
        <v>1</v>
      </c>
      <c r="K174" s="10">
        <f>IF(OR(C174="",C174=" ",$N174=1,$O174=1),"",1)</f>
        <v>1</v>
      </c>
      <c r="L174" s="10" t="str">
        <f>IF(OR(D174="",D174=" ",$N174=1,$O174=1),"",1)</f>
        <v/>
      </c>
      <c r="M174" s="10" t="str">
        <f>IF(OR(E174="",E174=" ",$N174=1,$O174=1),"",1)</f>
        <v/>
      </c>
      <c r="N174" s="10" t="str">
        <f>IF(IFERROR(FIND(")",F174),0)&gt;0,1,"")</f>
        <v/>
      </c>
      <c r="O174" s="10" t="str">
        <f>IF(A174="S",1,"")</f>
        <v/>
      </c>
      <c r="P174" s="10" t="str">
        <f>IF(OR(B174="",B174=" ",O174=1),"",1)</f>
        <v/>
      </c>
      <c r="Q174" s="10" t="str">
        <f>IF(IFERROR(FIND("Family",F174),0)&gt;0,1,"")</f>
        <v/>
      </c>
      <c r="R174" s="10" t="str">
        <f>IF(IFERROR(FIND("Second Marker",I174),0)&gt;0,1,"")</f>
        <v/>
      </c>
      <c r="S174" s="1"/>
      <c r="T174" s="1"/>
      <c r="U174" s="1"/>
      <c r="V174" s="1"/>
      <c r="W174" s="1"/>
      <c r="X174" s="1"/>
      <c r="Y174" s="1"/>
      <c r="Z174" s="1"/>
      <c r="AA174" s="9"/>
      <c r="AB174" s="1"/>
      <c r="AC174" s="1"/>
      <c r="AD174" s="1"/>
      <c r="AE174" s="9"/>
      <c r="AF174" s="9"/>
      <c r="AG174" s="9"/>
    </row>
    <row r="175" spans="1:33" s="18" customFormat="1" x14ac:dyDescent="0.25">
      <c r="A175" s="35">
        <v>2618</v>
      </c>
      <c r="B175" s="40"/>
      <c r="C175" s="35">
        <v>434397</v>
      </c>
      <c r="D175" s="33"/>
      <c r="E175" s="33"/>
      <c r="F175" s="36" t="s">
        <v>446</v>
      </c>
      <c r="G175" s="35">
        <v>1865</v>
      </c>
      <c r="H175" s="35">
        <v>1942</v>
      </c>
      <c r="I175" s="1" t="s">
        <v>447</v>
      </c>
      <c r="J175" s="10">
        <f>IF(OR(N175=1,O175=1,Q175=1,R175=1),"",1)</f>
        <v>1</v>
      </c>
      <c r="K175" s="10">
        <f>IF(OR(C175="",C175=" ",$N175=1,$O175=1),"",1)</f>
        <v>1</v>
      </c>
      <c r="L175" s="10" t="str">
        <f>IF(OR(D175="",D175=" ",$N175=1,$O175=1),"",1)</f>
        <v/>
      </c>
      <c r="M175" s="10" t="str">
        <f>IF(OR(E175="",E175=" ",$N175=1,$O175=1),"",1)</f>
        <v/>
      </c>
      <c r="N175" s="10" t="str">
        <f>IF(IFERROR(FIND(")",F175),0)&gt;0,1,"")</f>
        <v/>
      </c>
      <c r="O175" s="10" t="str">
        <f>IF(A175="S",1,"")</f>
        <v/>
      </c>
      <c r="P175" s="10" t="str">
        <f>IF(OR(B175="",B175=" ",O175=1),"",1)</f>
        <v/>
      </c>
      <c r="Q175" s="10" t="str">
        <f>IF(IFERROR(FIND("Family",F175),0)&gt;0,1,"")</f>
        <v/>
      </c>
      <c r="R175" s="10" t="str">
        <f>IF(IFERROR(FIND("Second Marker",I175),0)&gt;0,1,"")</f>
        <v/>
      </c>
      <c r="S175" s="1"/>
      <c r="T175" s="1"/>
      <c r="U175" s="1"/>
      <c r="V175" s="1"/>
      <c r="W175" s="1"/>
      <c r="X175" s="1"/>
      <c r="Y175" s="1"/>
      <c r="Z175" s="1"/>
      <c r="AA175" s="9"/>
      <c r="AB175" s="1"/>
      <c r="AC175" s="1"/>
      <c r="AD175" s="1"/>
      <c r="AE175" s="9"/>
      <c r="AF175" s="9"/>
      <c r="AG175" s="9"/>
    </row>
    <row r="176" spans="1:33" s="18" customFormat="1" x14ac:dyDescent="0.25">
      <c r="A176" s="35">
        <v>2618</v>
      </c>
      <c r="B176" s="40"/>
      <c r="C176" s="35">
        <v>434398</v>
      </c>
      <c r="D176" s="33"/>
      <c r="E176" s="33"/>
      <c r="F176" s="36" t="s">
        <v>448</v>
      </c>
      <c r="G176" s="35">
        <v>1874</v>
      </c>
      <c r="H176" s="35">
        <v>1948</v>
      </c>
      <c r="I176" s="1" t="s">
        <v>449</v>
      </c>
      <c r="J176" s="10">
        <f>IF(OR(N176=1,O176=1,Q176=1,R176=1),"",1)</f>
        <v>1</v>
      </c>
      <c r="K176" s="10">
        <f>IF(OR(C176="",C176=" ",$N176=1,$O176=1),"",1)</f>
        <v>1</v>
      </c>
      <c r="L176" s="10" t="str">
        <f>IF(OR(D176="",D176=" ",$N176=1,$O176=1),"",1)</f>
        <v/>
      </c>
      <c r="M176" s="10" t="str">
        <f>IF(OR(E176="",E176=" ",$N176=1,$O176=1),"",1)</f>
        <v/>
      </c>
      <c r="N176" s="10" t="str">
        <f>IF(IFERROR(FIND(")",F176),0)&gt;0,1,"")</f>
        <v/>
      </c>
      <c r="O176" s="10" t="str">
        <f>IF(A176="S",1,"")</f>
        <v/>
      </c>
      <c r="P176" s="10" t="str">
        <f>IF(OR(B176="",B176=" ",O176=1),"",1)</f>
        <v/>
      </c>
      <c r="Q176" s="10" t="str">
        <f>IF(IFERROR(FIND("Family",F176),0)&gt;0,1,"")</f>
        <v/>
      </c>
      <c r="R176" s="10" t="str">
        <f>IF(IFERROR(FIND("Second Marker",I176),0)&gt;0,1,"")</f>
        <v/>
      </c>
      <c r="S176" s="1"/>
      <c r="T176" s="1"/>
      <c r="U176" s="1"/>
      <c r="V176" s="1"/>
      <c r="W176" s="1"/>
      <c r="X176" s="1"/>
      <c r="Y176" s="1"/>
      <c r="Z176" s="1"/>
      <c r="AA176" s="9"/>
      <c r="AB176" s="1"/>
      <c r="AC176" s="1"/>
      <c r="AD176" s="1"/>
      <c r="AE176" s="9"/>
      <c r="AF176" s="9"/>
      <c r="AG176" s="9"/>
    </row>
    <row r="177" spans="1:33" s="18" customFormat="1" x14ac:dyDescent="0.25">
      <c r="A177" s="35"/>
      <c r="B177" s="33" t="s">
        <v>21</v>
      </c>
      <c r="C177" s="35"/>
      <c r="D177" s="33"/>
      <c r="E177" s="33">
        <v>449247</v>
      </c>
      <c r="F177" s="36" t="s">
        <v>450</v>
      </c>
      <c r="G177" s="41" t="s">
        <v>451</v>
      </c>
      <c r="H177" s="42" t="s">
        <v>452</v>
      </c>
      <c r="I177" s="1" t="s">
        <v>453</v>
      </c>
      <c r="J177" s="10">
        <f>IF(OR(N177=1,O177=1,Q177=1,R177=1),"",1)</f>
        <v>1</v>
      </c>
      <c r="K177" s="10" t="str">
        <f>IF(OR(C177="",C177=" ",$N177=1,$O177=1),"",1)</f>
        <v/>
      </c>
      <c r="L177" s="10" t="str">
        <f>IF(OR(D177="",D177=" ",$N177=1,$O177=1),"",1)</f>
        <v/>
      </c>
      <c r="M177" s="10">
        <f>IF(OR(E177="",E177=" ",$N177=1,$O177=1),"",1)</f>
        <v>1</v>
      </c>
      <c r="N177" s="10" t="str">
        <f>IF(IFERROR(FIND(")",F177),0)&gt;0,1,"")</f>
        <v/>
      </c>
      <c r="O177" s="10" t="str">
        <f>IF(A177="S",1,"")</f>
        <v/>
      </c>
      <c r="P177" s="10">
        <f>IF(OR(B177="",B177=" ",O177=1),"",1)</f>
        <v>1</v>
      </c>
      <c r="Q177" s="10" t="str">
        <f>IF(IFERROR(FIND("Family",F177),0)&gt;0,1,"")</f>
        <v/>
      </c>
      <c r="R177" s="10" t="str">
        <f>IF(IFERROR(FIND("Second Marker",I177),0)&gt;0,1,"")</f>
        <v/>
      </c>
      <c r="S177" s="1"/>
      <c r="T177" s="1"/>
      <c r="U177" s="1"/>
      <c r="V177" s="1"/>
      <c r="W177" s="1"/>
      <c r="X177" s="1"/>
      <c r="Y177" s="1"/>
      <c r="Z177" s="1"/>
      <c r="AA177" s="9"/>
      <c r="AB177" s="1"/>
      <c r="AC177" s="1"/>
      <c r="AD177" s="1"/>
      <c r="AE177" s="9"/>
      <c r="AF177" s="9"/>
      <c r="AG177" s="9"/>
    </row>
    <row r="178" spans="1:33" s="18" customFormat="1" x14ac:dyDescent="0.25">
      <c r="A178" s="35">
        <v>2606</v>
      </c>
      <c r="B178" s="40"/>
      <c r="C178" s="35">
        <v>434376</v>
      </c>
      <c r="D178" s="33"/>
      <c r="E178" s="33"/>
      <c r="F178" s="36" t="s">
        <v>454</v>
      </c>
      <c r="G178" s="35">
        <v>1915</v>
      </c>
      <c r="H178" s="35">
        <v>2004</v>
      </c>
      <c r="I178" s="1" t="s">
        <v>455</v>
      </c>
      <c r="J178" s="10">
        <f>IF(OR(N178=1,O178=1,Q178=1,R178=1),"",1)</f>
        <v>1</v>
      </c>
      <c r="K178" s="10">
        <f>IF(OR(C178="",C178=" ",$N178=1,$O178=1),"",1)</f>
        <v>1</v>
      </c>
      <c r="L178" s="10" t="str">
        <f>IF(OR(D178="",D178=" ",$N178=1,$O178=1),"",1)</f>
        <v/>
      </c>
      <c r="M178" s="10" t="str">
        <f>IF(OR(E178="",E178=" ",$N178=1,$O178=1),"",1)</f>
        <v/>
      </c>
      <c r="N178" s="10" t="str">
        <f>IF(IFERROR(FIND(")",F178),0)&gt;0,1,"")</f>
        <v/>
      </c>
      <c r="O178" s="10" t="str">
        <f>IF(A178="S",1,"")</f>
        <v/>
      </c>
      <c r="P178" s="10" t="str">
        <f>IF(OR(B178="",B178=" ",O178=1),"",1)</f>
        <v/>
      </c>
      <c r="Q178" s="10" t="str">
        <f>IF(IFERROR(FIND("Family",F178),0)&gt;0,1,"")</f>
        <v/>
      </c>
      <c r="R178" s="10" t="str">
        <f>IF(IFERROR(FIND("Second Marker",I178),0)&gt;0,1,"")</f>
        <v/>
      </c>
      <c r="S178" s="1"/>
      <c r="T178" s="1"/>
      <c r="U178" s="1"/>
      <c r="V178" s="1"/>
      <c r="W178" s="1"/>
      <c r="X178" s="1"/>
      <c r="Y178" s="1"/>
      <c r="Z178" s="1"/>
      <c r="AA178" s="9"/>
      <c r="AB178" s="1"/>
      <c r="AC178" s="1"/>
      <c r="AD178" s="1"/>
      <c r="AE178" s="9"/>
      <c r="AF178" s="9"/>
      <c r="AG178" s="9"/>
    </row>
    <row r="179" spans="1:33" s="18" customFormat="1" x14ac:dyDescent="0.25">
      <c r="A179" s="35">
        <v>2608</v>
      </c>
      <c r="B179" s="40"/>
      <c r="C179" s="35">
        <v>434379</v>
      </c>
      <c r="D179" s="33"/>
      <c r="E179" s="33"/>
      <c r="F179" s="36" t="s">
        <v>456</v>
      </c>
      <c r="G179" s="35" t="s">
        <v>457</v>
      </c>
      <c r="H179" s="35" t="s">
        <v>458</v>
      </c>
      <c r="I179" s="1" t="s">
        <v>459</v>
      </c>
      <c r="J179" s="10">
        <f>IF(OR(N179=1,O179=1,Q179=1,R179=1),"",1)</f>
        <v>1</v>
      </c>
      <c r="K179" s="10">
        <f>IF(OR(C179="",C179=" ",$N179=1,$O179=1),"",1)</f>
        <v>1</v>
      </c>
      <c r="L179" s="10" t="str">
        <f>IF(OR(D179="",D179=" ",$N179=1,$O179=1),"",1)</f>
        <v/>
      </c>
      <c r="M179" s="10" t="str">
        <f>IF(OR(E179="",E179=" ",$N179=1,$O179=1),"",1)</f>
        <v/>
      </c>
      <c r="N179" s="10" t="str">
        <f>IF(IFERROR(FIND(")",F179),0)&gt;0,1,"")</f>
        <v/>
      </c>
      <c r="O179" s="10" t="str">
        <f>IF(A179="S",1,"")</f>
        <v/>
      </c>
      <c r="P179" s="10" t="str">
        <f>IF(OR(B179="",B179=" ",O179=1),"",1)</f>
        <v/>
      </c>
      <c r="Q179" s="10" t="str">
        <f>IF(IFERROR(FIND("Family",F179),0)&gt;0,1,"")</f>
        <v/>
      </c>
      <c r="R179" s="10" t="str">
        <f>IF(IFERROR(FIND("Second Marker",I179),0)&gt;0,1,"")</f>
        <v/>
      </c>
      <c r="S179" s="1"/>
      <c r="T179" s="1"/>
      <c r="U179" s="1"/>
      <c r="V179" s="1"/>
      <c r="W179" s="1"/>
      <c r="X179" s="1"/>
      <c r="Y179" s="1"/>
      <c r="Z179" s="1"/>
      <c r="AA179" s="9"/>
      <c r="AB179" s="1"/>
      <c r="AC179" s="1"/>
      <c r="AD179" s="1"/>
      <c r="AE179" s="9"/>
      <c r="AF179" s="9"/>
      <c r="AG179" s="9"/>
    </row>
    <row r="180" spans="1:33" s="18" customFormat="1" x14ac:dyDescent="0.25">
      <c r="A180" s="35">
        <v>2607</v>
      </c>
      <c r="B180" s="40"/>
      <c r="C180" s="35">
        <v>434377</v>
      </c>
      <c r="D180" s="33"/>
      <c r="E180" s="33"/>
      <c r="F180" s="36" t="s">
        <v>460</v>
      </c>
      <c r="G180" s="35" t="s">
        <v>461</v>
      </c>
      <c r="H180" s="35" t="s">
        <v>462</v>
      </c>
      <c r="I180" s="1" t="s">
        <v>1</v>
      </c>
      <c r="J180" s="10">
        <f>IF(OR(N180=1,O180=1,Q180=1,R180=1),"",1)</f>
        <v>1</v>
      </c>
      <c r="K180" s="10">
        <f>IF(OR(C180="",C180=" ",$N180=1,$O180=1),"",1)</f>
        <v>1</v>
      </c>
      <c r="L180" s="10" t="str">
        <f>IF(OR(D180="",D180=" ",$N180=1,$O180=1),"",1)</f>
        <v/>
      </c>
      <c r="M180" s="10" t="str">
        <f>IF(OR(E180="",E180=" ",$N180=1,$O180=1),"",1)</f>
        <v/>
      </c>
      <c r="N180" s="10" t="str">
        <f>IF(IFERROR(FIND(")",F180),0)&gt;0,1,"")</f>
        <v/>
      </c>
      <c r="O180" s="10" t="str">
        <f>IF(A180="S",1,"")</f>
        <v/>
      </c>
      <c r="P180" s="10" t="str">
        <f>IF(OR(B180="",B180=" ",O180=1),"",1)</f>
        <v/>
      </c>
      <c r="Q180" s="10" t="str">
        <f>IF(IFERROR(FIND("Family",F180),0)&gt;0,1,"")</f>
        <v/>
      </c>
      <c r="R180" s="10" t="str">
        <f>IF(IFERROR(FIND("Second Marker",I180),0)&gt;0,1,"")</f>
        <v/>
      </c>
      <c r="S180" s="1"/>
      <c r="T180" s="1"/>
      <c r="U180" s="1"/>
      <c r="V180" s="1"/>
      <c r="W180" s="1"/>
      <c r="X180" s="1"/>
      <c r="Y180" s="1"/>
      <c r="Z180" s="1"/>
      <c r="AA180" s="9"/>
      <c r="AB180" s="1"/>
      <c r="AC180" s="1"/>
      <c r="AD180" s="1"/>
      <c r="AE180" s="9"/>
      <c r="AF180" s="9"/>
      <c r="AG180" s="9"/>
    </row>
    <row r="181" spans="1:33" s="18" customFormat="1" x14ac:dyDescent="0.25">
      <c r="A181" s="35">
        <v>2606</v>
      </c>
      <c r="B181" s="40"/>
      <c r="C181" s="35">
        <v>434375</v>
      </c>
      <c r="D181" s="33"/>
      <c r="E181" s="33"/>
      <c r="F181" s="36" t="s">
        <v>463</v>
      </c>
      <c r="G181" s="35">
        <v>1917</v>
      </c>
      <c r="H181" s="35">
        <v>1977</v>
      </c>
      <c r="I181" s="1" t="s">
        <v>464</v>
      </c>
      <c r="J181" s="10">
        <f>IF(OR(N181=1,O181=1,Q181=1,R181=1),"",1)</f>
        <v>1</v>
      </c>
      <c r="K181" s="10">
        <f>IF(OR(C181="",C181=" ",$N181=1,$O181=1),"",1)</f>
        <v>1</v>
      </c>
      <c r="L181" s="10" t="str">
        <f>IF(OR(D181="",D181=" ",$N181=1,$O181=1),"",1)</f>
        <v/>
      </c>
      <c r="M181" s="10" t="str">
        <f>IF(OR(E181="",E181=" ",$N181=1,$O181=1),"",1)</f>
        <v/>
      </c>
      <c r="N181" s="10" t="str">
        <f>IF(IFERROR(FIND(")",F181),0)&gt;0,1,"")</f>
        <v/>
      </c>
      <c r="O181" s="10" t="str">
        <f>IF(A181="S",1,"")</f>
        <v/>
      </c>
      <c r="P181" s="10" t="str">
        <f>IF(OR(B181="",B181=" ",O181=1),"",1)</f>
        <v/>
      </c>
      <c r="Q181" s="10" t="str">
        <f>IF(IFERROR(FIND("Family",F181),0)&gt;0,1,"")</f>
        <v/>
      </c>
      <c r="R181" s="10" t="str">
        <f>IF(IFERROR(FIND("Second Marker",I181),0)&gt;0,1,"")</f>
        <v/>
      </c>
      <c r="S181" s="1"/>
      <c r="T181" s="1"/>
      <c r="U181" s="1"/>
      <c r="V181" s="1"/>
      <c r="W181" s="1"/>
      <c r="X181" s="1"/>
      <c r="Y181" s="1"/>
      <c r="Z181" s="1"/>
      <c r="AA181" s="9"/>
      <c r="AB181" s="1"/>
      <c r="AC181" s="1"/>
      <c r="AD181" s="1"/>
      <c r="AE181" s="9"/>
      <c r="AF181" s="9"/>
      <c r="AG181" s="9"/>
    </row>
    <row r="182" spans="1:33" s="18" customFormat="1" x14ac:dyDescent="0.25">
      <c r="A182" s="35">
        <v>2608</v>
      </c>
      <c r="B182" s="40"/>
      <c r="C182" s="35">
        <v>434378</v>
      </c>
      <c r="D182" s="33"/>
      <c r="E182" s="33"/>
      <c r="F182" s="36" t="s">
        <v>465</v>
      </c>
      <c r="G182" s="35" t="s">
        <v>466</v>
      </c>
      <c r="H182" s="35" t="s">
        <v>467</v>
      </c>
      <c r="I182" s="1" t="s">
        <v>468</v>
      </c>
      <c r="J182" s="10">
        <f>IF(OR(N182=1,O182=1,Q182=1,R182=1),"",1)</f>
        <v>1</v>
      </c>
      <c r="K182" s="10">
        <f>IF(OR(C182="",C182=" ",$N182=1,$O182=1),"",1)</f>
        <v>1</v>
      </c>
      <c r="L182" s="10" t="str">
        <f>IF(OR(D182="",D182=" ",$N182=1,$O182=1),"",1)</f>
        <v/>
      </c>
      <c r="M182" s="10" t="str">
        <f>IF(OR(E182="",E182=" ",$N182=1,$O182=1),"",1)</f>
        <v/>
      </c>
      <c r="N182" s="10" t="str">
        <f>IF(IFERROR(FIND(")",F182),0)&gt;0,1,"")</f>
        <v/>
      </c>
      <c r="O182" s="10" t="str">
        <f>IF(A182="S",1,"")</f>
        <v/>
      </c>
      <c r="P182" s="10" t="str">
        <f>IF(OR(B182="",B182=" ",O182=1),"",1)</f>
        <v/>
      </c>
      <c r="Q182" s="10" t="str">
        <f>IF(IFERROR(FIND("Family",F182),0)&gt;0,1,"")</f>
        <v/>
      </c>
      <c r="R182" s="10" t="str">
        <f>IF(IFERROR(FIND("Second Marker",I182),0)&gt;0,1,"")</f>
        <v/>
      </c>
      <c r="S182" s="1"/>
      <c r="T182" s="1"/>
      <c r="U182" s="1"/>
      <c r="V182" s="1"/>
      <c r="W182" s="1"/>
      <c r="X182" s="1"/>
      <c r="Y182" s="1"/>
      <c r="Z182" s="1"/>
      <c r="AA182" s="9"/>
      <c r="AB182" s="1"/>
      <c r="AC182" s="1"/>
      <c r="AD182" s="1"/>
      <c r="AE182" s="9"/>
      <c r="AF182" s="9"/>
      <c r="AG182" s="9"/>
    </row>
    <row r="183" spans="1:33" s="18" customFormat="1" x14ac:dyDescent="0.25">
      <c r="A183" s="33">
        <v>1051990</v>
      </c>
      <c r="B183" s="33" t="s">
        <v>21</v>
      </c>
      <c r="C183" s="33">
        <v>1051990</v>
      </c>
      <c r="D183" s="33"/>
      <c r="E183" s="40">
        <v>394551</v>
      </c>
      <c r="F183" s="36" t="s">
        <v>469</v>
      </c>
      <c r="G183" s="45" t="s">
        <v>470</v>
      </c>
      <c r="H183" s="46" t="s">
        <v>471</v>
      </c>
      <c r="I183" s="1" t="s">
        <v>472</v>
      </c>
      <c r="J183" s="10">
        <f>IF(OR(N183=1,O183=1,Q183=1,R183=1),"",1)</f>
        <v>1</v>
      </c>
      <c r="K183" s="10">
        <f>IF(OR(C183="",C183=" ",$N183=1,$O183=1),"",1)</f>
        <v>1</v>
      </c>
      <c r="L183" s="10" t="str">
        <f>IF(OR(D183="",D183=" ",$N183=1,$O183=1),"",1)</f>
        <v/>
      </c>
      <c r="M183" s="10">
        <f>IF(OR(E183="",E183=" ",$N183=1,$O183=1),"",1)</f>
        <v>1</v>
      </c>
      <c r="N183" s="10" t="str">
        <f>IF(IFERROR(FIND(")",F183),0)&gt;0,1,"")</f>
        <v/>
      </c>
      <c r="O183" s="10" t="str">
        <f>IF(A183="S",1,"")</f>
        <v/>
      </c>
      <c r="P183" s="10">
        <f>IF(OR(B183="",B183=" ",O183=1),"",1)</f>
        <v>1</v>
      </c>
      <c r="Q183" s="10" t="str">
        <f>IF(IFERROR(FIND("Family",F183),0)&gt;0,1,"")</f>
        <v/>
      </c>
      <c r="R183" s="10" t="str">
        <f>IF(IFERROR(FIND("Second Marker",I183),0)&gt;0,1,"")</f>
        <v/>
      </c>
      <c r="S183" s="1"/>
      <c r="T183" s="1"/>
      <c r="U183" s="1"/>
      <c r="V183" s="1"/>
      <c r="W183" s="1"/>
      <c r="X183" s="1"/>
      <c r="Y183" s="1"/>
      <c r="Z183" s="1"/>
      <c r="AA183" s="9"/>
      <c r="AB183" s="1"/>
      <c r="AC183" s="1"/>
      <c r="AD183" s="1"/>
      <c r="AE183" s="9"/>
      <c r="AF183" s="9"/>
      <c r="AG183" s="9"/>
    </row>
    <row r="184" spans="1:33" s="18" customFormat="1" x14ac:dyDescent="0.25">
      <c r="A184" s="35">
        <v>2465</v>
      </c>
      <c r="B184" s="40"/>
      <c r="C184" s="35">
        <v>434194</v>
      </c>
      <c r="D184" s="33"/>
      <c r="E184" s="40"/>
      <c r="F184" s="36" t="s">
        <v>473</v>
      </c>
      <c r="G184" s="35">
        <v>1880</v>
      </c>
      <c r="H184" s="35">
        <v>1935</v>
      </c>
      <c r="I184" s="1" t="s">
        <v>474</v>
      </c>
      <c r="J184" s="10">
        <f>IF(OR(N184=1,O184=1,Q184=1,R184=1),"",1)</f>
        <v>1</v>
      </c>
      <c r="K184" s="10">
        <f>IF(OR(C184="",C184=" ",$N184=1,$O184=1),"",1)</f>
        <v>1</v>
      </c>
      <c r="L184" s="10" t="str">
        <f>IF(OR(D184="",D184=" ",$N184=1,$O184=1),"",1)</f>
        <v/>
      </c>
      <c r="M184" s="10" t="str">
        <f>IF(OR(E184="",E184=" ",$N184=1,$O184=1),"",1)</f>
        <v/>
      </c>
      <c r="N184" s="10" t="str">
        <f>IF(IFERROR(FIND(")",F184),0)&gt;0,1,"")</f>
        <v/>
      </c>
      <c r="O184" s="10" t="str">
        <f>IF(A184="S",1,"")</f>
        <v/>
      </c>
      <c r="P184" s="10" t="str">
        <f>IF(OR(B184="",B184=" ",O184=1),"",1)</f>
        <v/>
      </c>
      <c r="Q184" s="10" t="str">
        <f>IF(IFERROR(FIND("Family",F184),0)&gt;0,1,"")</f>
        <v/>
      </c>
      <c r="R184" s="10" t="str">
        <f>IF(IFERROR(FIND("Second Marker",I184),0)&gt;0,1,"")</f>
        <v/>
      </c>
      <c r="S184" s="1"/>
      <c r="T184" s="1"/>
      <c r="U184" s="1"/>
      <c r="V184" s="1"/>
      <c r="W184" s="1"/>
      <c r="X184" s="1"/>
      <c r="Y184" s="1"/>
      <c r="Z184" s="1"/>
      <c r="AA184" s="9"/>
      <c r="AB184" s="1"/>
      <c r="AC184" s="1"/>
      <c r="AD184" s="1"/>
      <c r="AE184" s="9"/>
      <c r="AF184" s="9"/>
      <c r="AG184" s="9"/>
    </row>
    <row r="185" spans="1:33" s="18" customFormat="1" x14ac:dyDescent="0.25">
      <c r="A185" s="35">
        <v>2464</v>
      </c>
      <c r="B185" s="40"/>
      <c r="C185" s="35">
        <v>434193</v>
      </c>
      <c r="D185" s="33">
        <v>210353</v>
      </c>
      <c r="E185" s="40"/>
      <c r="F185" s="36" t="s">
        <v>475</v>
      </c>
      <c r="G185" s="35">
        <v>1891</v>
      </c>
      <c r="H185" s="35">
        <v>1921</v>
      </c>
      <c r="I185" s="1" t="s">
        <v>476</v>
      </c>
      <c r="J185" s="10">
        <f>IF(OR(N185=1,O185=1,Q185=1,R185=1),"",1)</f>
        <v>1</v>
      </c>
      <c r="K185" s="10">
        <f>IF(OR(C185="",C185=" ",$N185=1,$O185=1),"",1)</f>
        <v>1</v>
      </c>
      <c r="L185" s="10">
        <f>IF(OR(D185="",D185=" ",$N185=1,$O185=1),"",1)</f>
        <v>1</v>
      </c>
      <c r="M185" s="10" t="str">
        <f>IF(OR(E185="",E185=" ",$N185=1,$O185=1),"",1)</f>
        <v/>
      </c>
      <c r="N185" s="10" t="str">
        <f>IF(IFERROR(FIND(")",F185),0)&gt;0,1,"")</f>
        <v/>
      </c>
      <c r="O185" s="10" t="str">
        <f>IF(A185="S",1,"")</f>
        <v/>
      </c>
      <c r="P185" s="10" t="str">
        <f>IF(OR(B185="",B185=" ",O185=1),"",1)</f>
        <v/>
      </c>
      <c r="Q185" s="10" t="str">
        <f>IF(IFERROR(FIND("Family",F185),0)&gt;0,1,"")</f>
        <v/>
      </c>
      <c r="R185" s="10" t="str">
        <f>IF(IFERROR(FIND("Second Marker",I185),0)&gt;0,1,"")</f>
        <v/>
      </c>
      <c r="S185" s="1"/>
      <c r="T185" s="1"/>
      <c r="U185" s="1"/>
      <c r="V185" s="1"/>
      <c r="W185" s="1"/>
      <c r="X185" s="1"/>
      <c r="Y185" s="1"/>
      <c r="Z185" s="9"/>
      <c r="AA185" s="9"/>
      <c r="AB185" s="11"/>
      <c r="AC185" s="11"/>
    </row>
    <row r="186" spans="1:33" s="18" customFormat="1" x14ac:dyDescent="0.25">
      <c r="A186" s="33">
        <v>1051988</v>
      </c>
      <c r="B186" s="40"/>
      <c r="C186" s="33">
        <v>1051989</v>
      </c>
      <c r="D186" s="33"/>
      <c r="E186" s="40"/>
      <c r="F186" s="36" t="s">
        <v>477</v>
      </c>
      <c r="G186" s="33">
        <v>1911</v>
      </c>
      <c r="H186" s="33">
        <v>1976</v>
      </c>
      <c r="I186" s="1" t="s">
        <v>1</v>
      </c>
      <c r="J186" s="10">
        <f>IF(OR(N186=1,O186=1,Q186=1,R186=1),"",1)</f>
        <v>1</v>
      </c>
      <c r="K186" s="10">
        <f>IF(OR(C186="",C186=" ",$N186=1,$O186=1),"",1)</f>
        <v>1</v>
      </c>
      <c r="L186" s="10" t="str">
        <f>IF(OR(D186="",D186=" ",$N186=1,$O186=1),"",1)</f>
        <v/>
      </c>
      <c r="M186" s="10" t="str">
        <f>IF(OR(E186="",E186=" ",$N186=1,$O186=1),"",1)</f>
        <v/>
      </c>
      <c r="N186" s="10" t="str">
        <f>IF(IFERROR(FIND(")",F186),0)&gt;0,1,"")</f>
        <v/>
      </c>
      <c r="O186" s="10" t="str">
        <f>IF(A186="S",1,"")</f>
        <v/>
      </c>
      <c r="P186" s="10" t="str">
        <f>IF(OR(B186="",B186=" ",O186=1),"",1)</f>
        <v/>
      </c>
      <c r="Q186" s="10" t="str">
        <f>IF(IFERROR(FIND("Family",F186),0)&gt;0,1,"")</f>
        <v/>
      </c>
      <c r="R186" s="10" t="str">
        <f>IF(IFERROR(FIND("Second Marker",I186),0)&gt;0,1,"")</f>
        <v/>
      </c>
      <c r="S186" s="1"/>
      <c r="T186" s="1"/>
      <c r="U186" s="1"/>
      <c r="V186" s="1"/>
      <c r="W186" s="1"/>
      <c r="X186" s="1"/>
      <c r="Y186" s="1"/>
      <c r="Z186" s="1"/>
      <c r="AA186" s="9"/>
      <c r="AB186" s="1"/>
      <c r="AC186" s="1"/>
      <c r="AD186" s="1"/>
      <c r="AE186" s="9"/>
      <c r="AF186" s="9"/>
      <c r="AG186" s="9"/>
    </row>
    <row r="187" spans="1:33" s="18" customFormat="1" x14ac:dyDescent="0.25">
      <c r="A187" s="33">
        <v>1051988</v>
      </c>
      <c r="B187" s="33"/>
      <c r="C187" s="33">
        <v>1051988</v>
      </c>
      <c r="D187" s="33"/>
      <c r="E187" s="33">
        <v>521488</v>
      </c>
      <c r="F187" s="36" t="s">
        <v>478</v>
      </c>
      <c r="G187" s="41" t="s">
        <v>58</v>
      </c>
      <c r="H187" s="42" t="s">
        <v>479</v>
      </c>
      <c r="I187" s="1" t="s">
        <v>1</v>
      </c>
      <c r="J187" s="10">
        <f>IF(OR(N187=1,O187=1,Q187=1,R187=1),"",1)</f>
        <v>1</v>
      </c>
      <c r="K187" s="10">
        <f>IF(OR(C187="",C187=" ",$N187=1,$O187=1),"",1)</f>
        <v>1</v>
      </c>
      <c r="L187" s="10" t="str">
        <f>IF(OR(D187="",D187=" ",$N187=1,$O187=1),"",1)</f>
        <v/>
      </c>
      <c r="M187" s="10">
        <f>IF(OR(E187="",E187=" ",$N187=1,$O187=1),"",1)</f>
        <v>1</v>
      </c>
      <c r="N187" s="10" t="str">
        <f>IF(IFERROR(FIND(")",F187),0)&gt;0,1,"")</f>
        <v/>
      </c>
      <c r="O187" s="10" t="str">
        <f>IF(A187="S",1,"")</f>
        <v/>
      </c>
      <c r="P187" s="10" t="str">
        <f>IF(OR(B187="",B187=" ",O187=1),"",1)</f>
        <v/>
      </c>
      <c r="Q187" s="10" t="str">
        <f>IF(IFERROR(FIND("Family",F187),0)&gt;0,1,"")</f>
        <v/>
      </c>
      <c r="R187" s="10" t="str">
        <f>IF(IFERROR(FIND("Second Marker",I187),0)&gt;0,1,"")</f>
        <v/>
      </c>
      <c r="S187" s="1"/>
      <c r="T187" s="1"/>
      <c r="U187" s="1"/>
      <c r="V187" s="1"/>
      <c r="W187" s="1"/>
      <c r="X187" s="1"/>
      <c r="Y187" s="1"/>
      <c r="Z187" s="1"/>
      <c r="AA187" s="9"/>
      <c r="AB187" s="1"/>
      <c r="AC187" s="1"/>
      <c r="AD187" s="1"/>
      <c r="AE187" s="9"/>
      <c r="AF187" s="9"/>
      <c r="AG187" s="9"/>
    </row>
    <row r="188" spans="1:33" s="18" customFormat="1" x14ac:dyDescent="0.25">
      <c r="A188" s="33"/>
      <c r="B188" s="33" t="s">
        <v>21</v>
      </c>
      <c r="C188" s="33"/>
      <c r="D188" s="33"/>
      <c r="E188" s="33">
        <v>449247</v>
      </c>
      <c r="F188" s="36" t="s">
        <v>480</v>
      </c>
      <c r="G188" s="41" t="s">
        <v>451</v>
      </c>
      <c r="H188" s="42" t="s">
        <v>452</v>
      </c>
      <c r="I188" s="1" t="s">
        <v>453</v>
      </c>
      <c r="J188" s="10" t="str">
        <f>IF(OR(N188=1,O188=1,Q188=1,R188=1),"",1)</f>
        <v/>
      </c>
      <c r="K188" s="10" t="str">
        <f>IF(OR(C188="",C188=" ",$N188=1,$O188=1),"",1)</f>
        <v/>
      </c>
      <c r="L188" s="10" t="str">
        <f>IF(OR(D188="",D188=" ",$N188=1,$O188=1),"",1)</f>
        <v/>
      </c>
      <c r="M188" s="10" t="str">
        <f>IF(OR(E188="",E188=" ",$N188=1,$O188=1),"",1)</f>
        <v/>
      </c>
      <c r="N188" s="10">
        <f>IF(IFERROR(FIND(")",F188),0)&gt;0,1,"")</f>
        <v>1</v>
      </c>
      <c r="O188" s="10" t="str">
        <f>IF(A188="S",1,"")</f>
        <v/>
      </c>
      <c r="P188" s="10">
        <f>IF(OR(B188="",B188=" ",O188=1),"",1)</f>
        <v>1</v>
      </c>
      <c r="Q188" s="10" t="str">
        <f>IF(IFERROR(FIND("Family",F188),0)&gt;0,1,"")</f>
        <v/>
      </c>
      <c r="R188" s="10" t="str">
        <f>IF(IFERROR(FIND("Second Marker",I188),0)&gt;0,1,"")</f>
        <v/>
      </c>
      <c r="S188" s="1"/>
      <c r="T188" s="1"/>
      <c r="U188" s="1"/>
      <c r="V188" s="1"/>
      <c r="W188" s="1"/>
      <c r="X188" s="1"/>
      <c r="Y188" s="1"/>
      <c r="Z188" s="1"/>
      <c r="AA188" s="9"/>
      <c r="AB188" s="1"/>
      <c r="AC188" s="1"/>
      <c r="AD188" s="1"/>
      <c r="AE188" s="9"/>
      <c r="AF188" s="9"/>
      <c r="AG188" s="9"/>
    </row>
    <row r="189" spans="1:33" s="18" customFormat="1" x14ac:dyDescent="0.25">
      <c r="A189" s="35">
        <v>2591</v>
      </c>
      <c r="B189" s="40"/>
      <c r="C189" s="35">
        <v>434354</v>
      </c>
      <c r="D189" s="33"/>
      <c r="E189" s="33"/>
      <c r="F189" s="36" t="s">
        <v>481</v>
      </c>
      <c r="G189" s="35">
        <v>1902</v>
      </c>
      <c r="H189" s="35">
        <v>1977</v>
      </c>
      <c r="I189" s="1" t="s">
        <v>482</v>
      </c>
      <c r="J189" s="10">
        <f>IF(OR(N189=1,O189=1,Q189=1,R189=1),"",1)</f>
        <v>1</v>
      </c>
      <c r="K189" s="10">
        <f>IF(OR(C189="",C189=" ",$N189=1,$O189=1),"",1)</f>
        <v>1</v>
      </c>
      <c r="L189" s="10" t="str">
        <f>IF(OR(D189="",D189=" ",$N189=1,$O189=1),"",1)</f>
        <v/>
      </c>
      <c r="M189" s="10" t="str">
        <f>IF(OR(E189="",E189=" ",$N189=1,$O189=1),"",1)</f>
        <v/>
      </c>
      <c r="N189" s="10" t="str">
        <f>IF(IFERROR(FIND(")",F189),0)&gt;0,1,"")</f>
        <v/>
      </c>
      <c r="O189" s="10" t="str">
        <f>IF(A189="S",1,"")</f>
        <v/>
      </c>
      <c r="P189" s="10" t="str">
        <f>IF(OR(B189="",B189=" ",O189=1),"",1)</f>
        <v/>
      </c>
      <c r="Q189" s="10" t="str">
        <f>IF(IFERROR(FIND("Family",F189),0)&gt;0,1,"")</f>
        <v/>
      </c>
      <c r="R189" s="10" t="str">
        <f>IF(IFERROR(FIND("Second Marker",I189),0)&gt;0,1,"")</f>
        <v/>
      </c>
      <c r="S189" s="1"/>
      <c r="T189" s="1"/>
      <c r="U189" s="1"/>
      <c r="V189" s="1"/>
      <c r="W189" s="1"/>
      <c r="X189" s="1"/>
      <c r="Y189" s="1"/>
      <c r="Z189" s="1"/>
      <c r="AA189" s="9"/>
      <c r="AB189" s="1"/>
      <c r="AC189" s="1"/>
      <c r="AD189" s="1"/>
      <c r="AE189" s="9"/>
      <c r="AF189" s="9"/>
      <c r="AG189" s="9"/>
    </row>
    <row r="190" spans="1:33" s="18" customFormat="1" x14ac:dyDescent="0.25">
      <c r="A190" s="33"/>
      <c r="B190" s="33" t="s">
        <v>21</v>
      </c>
      <c r="C190" s="33"/>
      <c r="D190" s="33"/>
      <c r="E190" s="33">
        <v>511708</v>
      </c>
      <c r="F190" s="36" t="s">
        <v>483</v>
      </c>
      <c r="G190" s="41" t="s">
        <v>484</v>
      </c>
      <c r="H190" s="42" t="s">
        <v>485</v>
      </c>
      <c r="I190" s="1" t="s">
        <v>486</v>
      </c>
      <c r="J190" s="10">
        <f>IF(OR(N190=1,O190=1,Q190=1,R190=1),"",1)</f>
        <v>1</v>
      </c>
      <c r="K190" s="10" t="str">
        <f>IF(OR(C190="",C190=" ",$N190=1,$O190=1),"",1)</f>
        <v/>
      </c>
      <c r="L190" s="10" t="str">
        <f>IF(OR(D190="",D190=" ",$N190=1,$O190=1),"",1)</f>
        <v/>
      </c>
      <c r="M190" s="10">
        <f>IF(OR(E190="",E190=" ",$N190=1,$O190=1),"",1)</f>
        <v>1</v>
      </c>
      <c r="N190" s="10" t="str">
        <f>IF(IFERROR(FIND(")",F190),0)&gt;0,1,"")</f>
        <v/>
      </c>
      <c r="O190" s="10" t="str">
        <f>IF(A190="S",1,"")</f>
        <v/>
      </c>
      <c r="P190" s="10">
        <f>IF(OR(B190="",B190=" ",O190=1),"",1)</f>
        <v>1</v>
      </c>
      <c r="Q190" s="10" t="str">
        <f>IF(IFERROR(FIND("Family",F190),0)&gt;0,1,"")</f>
        <v/>
      </c>
      <c r="R190" s="10" t="str">
        <f>IF(IFERROR(FIND("Second Marker",I190),0)&gt;0,1,"")</f>
        <v/>
      </c>
      <c r="S190" s="1"/>
      <c r="T190" s="1"/>
      <c r="U190" s="1"/>
      <c r="V190" s="1"/>
      <c r="W190" s="1"/>
      <c r="X190" s="1"/>
      <c r="Y190" s="1"/>
      <c r="Z190" s="1"/>
      <c r="AA190" s="9"/>
      <c r="AB190" s="1"/>
      <c r="AC190" s="1"/>
      <c r="AD190" s="1"/>
      <c r="AE190" s="9"/>
      <c r="AF190" s="9"/>
      <c r="AG190" s="9"/>
    </row>
    <row r="191" spans="1:33" s="18" customFormat="1" x14ac:dyDescent="0.25">
      <c r="A191" s="35">
        <v>2585</v>
      </c>
      <c r="B191" s="40"/>
      <c r="C191" s="33">
        <v>434346</v>
      </c>
      <c r="D191" s="33"/>
      <c r="E191" s="33"/>
      <c r="F191" s="36" t="s">
        <v>487</v>
      </c>
      <c r="G191" s="33">
        <v>1878</v>
      </c>
      <c r="H191" s="33">
        <v>1903</v>
      </c>
      <c r="I191" s="1" t="s">
        <v>488</v>
      </c>
      <c r="J191" s="10">
        <f>IF(OR(N191=1,O191=1,Q191=1,R191=1),"",1)</f>
        <v>1</v>
      </c>
      <c r="K191" s="10">
        <f>IF(OR(C191="",C191=" ",$N191=1,$O191=1),"",1)</f>
        <v>1</v>
      </c>
      <c r="L191" s="10" t="str">
        <f>IF(OR(D191="",D191=" ",$N191=1,$O191=1),"",1)</f>
        <v/>
      </c>
      <c r="M191" s="10" t="str">
        <f>IF(OR(E191="",E191=" ",$N191=1,$O191=1),"",1)</f>
        <v/>
      </c>
      <c r="N191" s="10" t="str">
        <f>IF(IFERROR(FIND(")",F191),0)&gt;0,1,"")</f>
        <v/>
      </c>
      <c r="O191" s="10" t="str">
        <f>IF(A191="S",1,"")</f>
        <v/>
      </c>
      <c r="P191" s="10" t="str">
        <f>IF(OR(B191="",B191=" ",O191=1),"",1)</f>
        <v/>
      </c>
      <c r="Q191" s="10" t="str">
        <f>IF(IFERROR(FIND("Family",F191),0)&gt;0,1,"")</f>
        <v/>
      </c>
      <c r="R191" s="10" t="str">
        <f>IF(IFERROR(FIND("Second Marker",I191),0)&gt;0,1,"")</f>
        <v/>
      </c>
      <c r="S191" s="1"/>
      <c r="T191" s="1"/>
      <c r="U191" s="1"/>
      <c r="V191" s="1"/>
      <c r="W191" s="1"/>
      <c r="X191" s="1"/>
      <c r="Y191" s="1"/>
      <c r="Z191" s="1"/>
      <c r="AA191" s="9"/>
      <c r="AB191" s="1"/>
      <c r="AC191" s="1"/>
      <c r="AD191" s="1"/>
      <c r="AE191" s="9"/>
      <c r="AF191" s="9"/>
      <c r="AG191" s="9"/>
    </row>
    <row r="192" spans="1:33" s="18" customFormat="1" ht="15.75" x14ac:dyDescent="0.25">
      <c r="A192" s="51" t="s">
        <v>0</v>
      </c>
      <c r="B192" s="51"/>
      <c r="C192" s="51"/>
      <c r="D192" s="51"/>
      <c r="E192" s="35"/>
      <c r="F192" s="52" t="s">
        <v>48</v>
      </c>
      <c r="G192" s="54" t="s">
        <v>10</v>
      </c>
      <c r="H192" s="54" t="s">
        <v>11</v>
      </c>
      <c r="I192" s="28" t="s">
        <v>24</v>
      </c>
      <c r="J192" s="10" t="str">
        <f>IF(OR(N192=1,O192=1,Q192=1,R192=1),"",1)</f>
        <v/>
      </c>
      <c r="K192" s="10" t="str">
        <f>IF(OR(C192="",C192=" ",$N192=1,$O192=1),"",1)</f>
        <v/>
      </c>
      <c r="L192" s="10" t="str">
        <f>IF(OR(D192="",D192=" ",$N192=1,$O192=1),"",1)</f>
        <v/>
      </c>
      <c r="M192" s="10" t="str">
        <f>IF(OR(E192="",E192=" ",$N192=1,$O192=1),"",1)</f>
        <v/>
      </c>
      <c r="N192" s="10" t="str">
        <f>IF(IFERROR(FIND(")",F192),0)&gt;0,1,"")</f>
        <v/>
      </c>
      <c r="O192" s="10">
        <f>IF(A192="S",1,"")</f>
        <v>1</v>
      </c>
      <c r="P192" s="10" t="str">
        <f>IF(OR(B192="",B192=" ",O192=1),"",1)</f>
        <v/>
      </c>
      <c r="Q192" s="10" t="str">
        <f>IF(IFERROR(FIND("Family",F192),0)&gt;0,1,"")</f>
        <v/>
      </c>
      <c r="R192" s="10" t="str">
        <f>IF(IFERROR(FIND("Second Marker",I192),0)&gt;0,1,"")</f>
        <v/>
      </c>
      <c r="S192" s="1"/>
      <c r="T192" s="1"/>
      <c r="U192" s="1"/>
      <c r="V192" s="1"/>
      <c r="W192" s="1"/>
      <c r="X192" s="1"/>
      <c r="Y192" s="1"/>
      <c r="Z192" s="1"/>
      <c r="AA192" s="9"/>
      <c r="AB192" s="1"/>
      <c r="AC192" s="1"/>
      <c r="AD192" s="1"/>
      <c r="AE192" s="9"/>
      <c r="AF192" s="9"/>
      <c r="AG192" s="9"/>
    </row>
    <row r="193" spans="1:33" s="18" customFormat="1" ht="15.75" x14ac:dyDescent="0.25">
      <c r="A193" s="51" t="s">
        <v>0</v>
      </c>
      <c r="B193" s="51"/>
      <c r="C193" s="51"/>
      <c r="D193" s="51"/>
      <c r="E193" s="35"/>
      <c r="F193" s="52" t="s">
        <v>49</v>
      </c>
      <c r="G193" s="54" t="s">
        <v>10</v>
      </c>
      <c r="H193" s="54" t="s">
        <v>11</v>
      </c>
      <c r="I193" s="28" t="s">
        <v>24</v>
      </c>
      <c r="J193" s="10" t="str">
        <f>IF(OR(N193=1,O193=1,Q193=1,R193=1),"",1)</f>
        <v/>
      </c>
      <c r="K193" s="10" t="str">
        <f>IF(OR(C193="",C193=" ",$N193=1,$O193=1),"",1)</f>
        <v/>
      </c>
      <c r="L193" s="10" t="str">
        <f>IF(OR(D193="",D193=" ",$N193=1,$O193=1),"",1)</f>
        <v/>
      </c>
      <c r="M193" s="10" t="str">
        <f>IF(OR(E193="",E193=" ",$N193=1,$O193=1),"",1)</f>
        <v/>
      </c>
      <c r="N193" s="10" t="str">
        <f>IF(IFERROR(FIND(")",F193),0)&gt;0,1,"")</f>
        <v/>
      </c>
      <c r="O193" s="10">
        <f>IF(A193="S",1,"")</f>
        <v>1</v>
      </c>
      <c r="P193" s="10" t="str">
        <f>IF(OR(B193="",B193=" ",O193=1),"",1)</f>
        <v/>
      </c>
      <c r="Q193" s="10" t="str">
        <f>IF(IFERROR(FIND("Family",F193),0)&gt;0,1,"")</f>
        <v/>
      </c>
      <c r="R193" s="10" t="str">
        <f>IF(IFERROR(FIND("Second Marker",I193),0)&gt;0,1,"")</f>
        <v/>
      </c>
      <c r="S193" s="1"/>
      <c r="T193" s="1"/>
      <c r="U193" s="1"/>
      <c r="V193" s="1"/>
      <c r="W193" s="1"/>
      <c r="X193" s="1"/>
      <c r="Y193" s="1"/>
      <c r="Z193" s="9"/>
      <c r="AA193" s="9"/>
      <c r="AB193" s="11"/>
      <c r="AC193" s="11"/>
    </row>
    <row r="194" spans="1:33" s="18" customFormat="1" x14ac:dyDescent="0.25">
      <c r="A194" s="33">
        <v>1051788</v>
      </c>
      <c r="B194" s="40"/>
      <c r="C194" s="33">
        <v>1051788</v>
      </c>
      <c r="D194" s="33">
        <v>210857</v>
      </c>
      <c r="E194" s="33"/>
      <c r="F194" s="36" t="s">
        <v>489</v>
      </c>
      <c r="G194" s="33" t="s">
        <v>490</v>
      </c>
      <c r="H194" s="42" t="s">
        <v>491</v>
      </c>
      <c r="I194" s="1" t="s">
        <v>492</v>
      </c>
      <c r="J194" s="10">
        <f>IF(OR(N194=1,O194=1,Q194=1,R194=1),"",1)</f>
        <v>1</v>
      </c>
      <c r="K194" s="10">
        <f>IF(OR(C194="",C194=" ",$N194=1,$O194=1),"",1)</f>
        <v>1</v>
      </c>
      <c r="L194" s="10">
        <f>IF(OR(D194="",D194=" ",$N194=1,$O194=1),"",1)</f>
        <v>1</v>
      </c>
      <c r="M194" s="10" t="str">
        <f>IF(OR(E194="",E194=" ",$N194=1,$O194=1),"",1)</f>
        <v/>
      </c>
      <c r="N194" s="10" t="str">
        <f>IF(IFERROR(FIND(")",F194),0)&gt;0,1,"")</f>
        <v/>
      </c>
      <c r="O194" s="10" t="str">
        <f>IF(A194="S",1,"")</f>
        <v/>
      </c>
      <c r="P194" s="10" t="str">
        <f>IF(OR(B194="",B194=" ",O194=1),"",1)</f>
        <v/>
      </c>
      <c r="Q194" s="10" t="str">
        <f>IF(IFERROR(FIND("Family",F194),0)&gt;0,1,"")</f>
        <v/>
      </c>
      <c r="R194" s="10" t="str">
        <f>IF(IFERROR(FIND("Second Marker",I194),0)&gt;0,1,"")</f>
        <v/>
      </c>
      <c r="S194" s="1"/>
      <c r="T194" s="1"/>
      <c r="U194" s="1"/>
      <c r="V194" s="1"/>
      <c r="W194" s="1"/>
      <c r="X194" s="1"/>
      <c r="Y194" s="1"/>
      <c r="Z194" s="1"/>
      <c r="AA194" s="9"/>
      <c r="AB194" s="1"/>
      <c r="AC194" s="1"/>
      <c r="AD194" s="1"/>
      <c r="AE194" s="9"/>
      <c r="AF194" s="9"/>
      <c r="AG194" s="9"/>
    </row>
    <row r="195" spans="1:33" s="18" customFormat="1" x14ac:dyDescent="0.25">
      <c r="A195" s="33"/>
      <c r="B195" s="40" t="s">
        <v>1</v>
      </c>
      <c r="C195" s="33"/>
      <c r="D195" s="33"/>
      <c r="E195" s="40">
        <v>314359</v>
      </c>
      <c r="F195" s="36" t="s">
        <v>493</v>
      </c>
      <c r="G195" s="45" t="s">
        <v>245</v>
      </c>
      <c r="H195" s="46" t="s">
        <v>246</v>
      </c>
      <c r="I195" s="1" t="s">
        <v>247</v>
      </c>
      <c r="J195" s="10">
        <f>IF(OR(N195=1,O195=1,Q195=1,R195=1),"",1)</f>
        <v>1</v>
      </c>
      <c r="K195" s="10" t="str">
        <f>IF(OR(C195="",C195=" ",$N195=1,$O195=1),"",1)</f>
        <v/>
      </c>
      <c r="L195" s="10" t="str">
        <f>IF(OR(D195="",D195=" ",$N195=1,$O195=1),"",1)</f>
        <v/>
      </c>
      <c r="M195" s="10">
        <f>IF(OR(E195="",E195=" ",$N195=1,$O195=1),"",1)</f>
        <v>1</v>
      </c>
      <c r="N195" s="10" t="str">
        <f>IF(IFERROR(FIND(")",F195),0)&gt;0,1,"")</f>
        <v/>
      </c>
      <c r="O195" s="10" t="str">
        <f>IF(A195="S",1,"")</f>
        <v/>
      </c>
      <c r="P195" s="10" t="str">
        <f>IF(OR(B195="",B195=" ",O195=1),"",1)</f>
        <v/>
      </c>
      <c r="Q195" s="10" t="str">
        <f>IF(IFERROR(FIND("Family",F195),0)&gt;0,1,"")</f>
        <v/>
      </c>
      <c r="R195" s="10" t="str">
        <f>IF(IFERROR(FIND("Second Marker",I195),0)&gt;0,1,"")</f>
        <v/>
      </c>
      <c r="S195" s="1"/>
      <c r="T195" s="1"/>
      <c r="U195" s="1"/>
      <c r="V195" s="1"/>
      <c r="W195" s="1"/>
      <c r="X195" s="1"/>
      <c r="Y195" s="1"/>
      <c r="Z195" s="1"/>
      <c r="AA195" s="9"/>
      <c r="AB195" s="1"/>
      <c r="AC195" s="1"/>
      <c r="AD195" s="1"/>
      <c r="AE195" s="9"/>
      <c r="AF195" s="9"/>
      <c r="AG195" s="9"/>
    </row>
    <row r="196" spans="1:33" s="18" customFormat="1" x14ac:dyDescent="0.25">
      <c r="A196" s="33"/>
      <c r="B196" s="33" t="s">
        <v>21</v>
      </c>
      <c r="C196" s="33"/>
      <c r="D196" s="33"/>
      <c r="E196" s="33">
        <v>432664</v>
      </c>
      <c r="F196" s="36" t="s">
        <v>494</v>
      </c>
      <c r="G196" s="41" t="s">
        <v>156</v>
      </c>
      <c r="H196" s="42" t="s">
        <v>157</v>
      </c>
      <c r="I196" s="1" t="s">
        <v>158</v>
      </c>
      <c r="J196" s="10" t="str">
        <f>IF(OR(N196=1,O196=1,Q196=1,R196=1),"",1)</f>
        <v/>
      </c>
      <c r="K196" s="10" t="str">
        <f>IF(OR(C196="",C196=" ",$N196=1,$O196=1),"",1)</f>
        <v/>
      </c>
      <c r="L196" s="10" t="str">
        <f>IF(OR(D196="",D196=" ",$N196=1,$O196=1),"",1)</f>
        <v/>
      </c>
      <c r="M196" s="10" t="str">
        <f>IF(OR(E196="",E196=" ",$N196=1,$O196=1),"",1)</f>
        <v/>
      </c>
      <c r="N196" s="10">
        <f>IF(IFERROR(FIND(")",F196),0)&gt;0,1,"")</f>
        <v>1</v>
      </c>
      <c r="O196" s="10" t="str">
        <f>IF(A196="S",1,"")</f>
        <v/>
      </c>
      <c r="P196" s="10">
        <f>IF(OR(B196="",B196=" ",O196=1),"",1)</f>
        <v>1</v>
      </c>
      <c r="Q196" s="10" t="str">
        <f>IF(IFERROR(FIND("Family",F196),0)&gt;0,1,"")</f>
        <v/>
      </c>
      <c r="R196" s="10" t="str">
        <f>IF(IFERROR(FIND("Second Marker",I196),0)&gt;0,1,"")</f>
        <v/>
      </c>
      <c r="S196" s="1"/>
      <c r="T196" s="1"/>
      <c r="U196" s="1"/>
      <c r="V196" s="1"/>
      <c r="W196" s="1"/>
      <c r="X196" s="1"/>
      <c r="Y196" s="1"/>
      <c r="Z196" s="1"/>
      <c r="AA196" s="9"/>
      <c r="AB196" s="1"/>
      <c r="AC196" s="1"/>
      <c r="AD196" s="1"/>
      <c r="AE196" s="9"/>
      <c r="AF196" s="9"/>
      <c r="AG196" s="9"/>
    </row>
    <row r="197" spans="1:33" s="18" customFormat="1" x14ac:dyDescent="0.25">
      <c r="A197" s="35">
        <v>2625</v>
      </c>
      <c r="B197" s="40"/>
      <c r="C197" s="35">
        <v>434409</v>
      </c>
      <c r="D197" s="33">
        <v>211099</v>
      </c>
      <c r="E197" s="33"/>
      <c r="F197" s="36" t="s">
        <v>495</v>
      </c>
      <c r="G197" s="35" t="s">
        <v>496</v>
      </c>
      <c r="H197" s="35" t="s">
        <v>497</v>
      </c>
      <c r="I197" s="1" t="s">
        <v>1</v>
      </c>
      <c r="J197" s="10">
        <f>IF(OR(N197=1,O197=1,Q197=1,R197=1),"",1)</f>
        <v>1</v>
      </c>
      <c r="K197" s="10">
        <f>IF(OR(C197="",C197=" ",$N197=1,$O197=1),"",1)</f>
        <v>1</v>
      </c>
      <c r="L197" s="10">
        <f>IF(OR(D197="",D197=" ",$N197=1,$O197=1),"",1)</f>
        <v>1</v>
      </c>
      <c r="M197" s="10" t="str">
        <f>IF(OR(E197="",E197=" ",$N197=1,$O197=1),"",1)</f>
        <v/>
      </c>
      <c r="N197" s="10" t="str">
        <f>IF(IFERROR(FIND(")",F197),0)&gt;0,1,"")</f>
        <v/>
      </c>
      <c r="O197" s="10" t="str">
        <f>IF(A197="S",1,"")</f>
        <v/>
      </c>
      <c r="P197" s="10" t="str">
        <f>IF(OR(B197="",B197=" ",O197=1),"",1)</f>
        <v/>
      </c>
      <c r="Q197" s="10" t="str">
        <f>IF(IFERROR(FIND("Family",F197),0)&gt;0,1,"")</f>
        <v/>
      </c>
      <c r="R197" s="10" t="str">
        <f>IF(IFERROR(FIND("Second Marker",I197),0)&gt;0,1,"")</f>
        <v/>
      </c>
      <c r="S197" s="1"/>
      <c r="T197" s="1"/>
      <c r="U197" s="1"/>
      <c r="V197" s="1"/>
      <c r="W197" s="1"/>
      <c r="X197" s="1"/>
      <c r="Y197" s="1"/>
      <c r="Z197" s="1"/>
      <c r="AA197" s="9"/>
      <c r="AB197" s="1"/>
      <c r="AC197" s="1"/>
      <c r="AD197" s="1"/>
      <c r="AE197" s="9"/>
      <c r="AF197" s="9"/>
      <c r="AG197" s="9"/>
    </row>
    <row r="198" spans="1:33" s="18" customFormat="1" x14ac:dyDescent="0.25">
      <c r="A198" s="35">
        <v>2581</v>
      </c>
      <c r="B198" s="40"/>
      <c r="C198" s="35">
        <v>434341</v>
      </c>
      <c r="D198" s="33"/>
      <c r="E198" s="33"/>
      <c r="F198" s="36" t="s">
        <v>498</v>
      </c>
      <c r="G198" s="35">
        <v>1867</v>
      </c>
      <c r="H198" s="35">
        <v>1896</v>
      </c>
      <c r="I198" s="1" t="s">
        <v>1</v>
      </c>
      <c r="J198" s="10">
        <f>IF(OR(N198=1,O198=1,Q198=1,R198=1),"",1)</f>
        <v>1</v>
      </c>
      <c r="K198" s="10">
        <f>IF(OR(C198="",C198=" ",$N198=1,$O198=1),"",1)</f>
        <v>1</v>
      </c>
      <c r="L198" s="10" t="str">
        <f>IF(OR(D198="",D198=" ",$N198=1,$O198=1),"",1)</f>
        <v/>
      </c>
      <c r="M198" s="10" t="str">
        <f>IF(OR(E198="",E198=" ",$N198=1,$O198=1),"",1)</f>
        <v/>
      </c>
      <c r="N198" s="10" t="str">
        <f>IF(IFERROR(FIND(")",F198),0)&gt;0,1,"")</f>
        <v/>
      </c>
      <c r="O198" s="10" t="str">
        <f>IF(A198="S",1,"")</f>
        <v/>
      </c>
      <c r="P198" s="10" t="str">
        <f>IF(OR(B198="",B198=" ",O198=1),"",1)</f>
        <v/>
      </c>
      <c r="Q198" s="10" t="str">
        <f>IF(IFERROR(FIND("Family",F198),0)&gt;0,1,"")</f>
        <v/>
      </c>
      <c r="R198" s="10" t="str">
        <f>IF(IFERROR(FIND("Second Marker",I198),0)&gt;0,1,"")</f>
        <v/>
      </c>
      <c r="S198" s="1"/>
      <c r="T198" s="1"/>
      <c r="U198" s="1"/>
      <c r="V198" s="1"/>
      <c r="W198" s="1"/>
      <c r="X198" s="1"/>
      <c r="Y198" s="1"/>
      <c r="Z198" s="1"/>
      <c r="AA198" s="9"/>
      <c r="AB198" s="1"/>
      <c r="AC198" s="1"/>
      <c r="AD198" s="1"/>
      <c r="AE198" s="9"/>
      <c r="AF198" s="9"/>
      <c r="AG198" s="9"/>
    </row>
    <row r="199" spans="1:33" s="18" customFormat="1" x14ac:dyDescent="0.25">
      <c r="A199" s="35"/>
      <c r="B199" s="40"/>
      <c r="C199" s="35"/>
      <c r="D199" s="33">
        <v>211122</v>
      </c>
      <c r="E199" s="33"/>
      <c r="F199" s="36" t="s">
        <v>499</v>
      </c>
      <c r="G199" s="35" t="s">
        <v>31</v>
      </c>
      <c r="H199" s="35" t="s">
        <v>45</v>
      </c>
      <c r="I199" s="1" t="s">
        <v>1</v>
      </c>
      <c r="J199" s="10">
        <f>IF(OR(N199=1,O199=1,Q199=1,R199=1),"",1)</f>
        <v>1</v>
      </c>
      <c r="K199" s="10" t="str">
        <f>IF(OR(C199="",C199=" ",$N199=1,$O199=1),"",1)</f>
        <v/>
      </c>
      <c r="L199" s="10">
        <f>IF(OR(D199="",D199=" ",$N199=1,$O199=1),"",1)</f>
        <v>1</v>
      </c>
      <c r="M199" s="10" t="str">
        <f>IF(OR(E199="",E199=" ",$N199=1,$O199=1),"",1)</f>
        <v/>
      </c>
      <c r="N199" s="10" t="str">
        <f>IF(IFERROR(FIND(")",F199),0)&gt;0,1,"")</f>
        <v/>
      </c>
      <c r="O199" s="10" t="str">
        <f>IF(A199="S",1,"")</f>
        <v/>
      </c>
      <c r="P199" s="10" t="str">
        <f>IF(OR(B199="",B199=" ",O199=1),"",1)</f>
        <v/>
      </c>
      <c r="Q199" s="10" t="str">
        <f>IF(IFERROR(FIND("Family",F199),0)&gt;0,1,"")</f>
        <v/>
      </c>
      <c r="R199" s="10" t="str">
        <f>IF(IFERROR(FIND("Second Marker",I199),0)&gt;0,1,"")</f>
        <v/>
      </c>
      <c r="S199" s="1"/>
      <c r="T199" s="1"/>
      <c r="U199" s="1"/>
      <c r="V199" s="1"/>
      <c r="W199" s="1"/>
      <c r="X199" s="1"/>
      <c r="Y199" s="1"/>
      <c r="Z199" s="1"/>
      <c r="AA199" s="9"/>
      <c r="AB199" s="1"/>
      <c r="AC199" s="1"/>
      <c r="AD199" s="1"/>
      <c r="AE199" s="9"/>
      <c r="AF199" s="9"/>
      <c r="AG199" s="9"/>
    </row>
    <row r="200" spans="1:33" s="18" customFormat="1" x14ac:dyDescent="0.25">
      <c r="A200" s="35">
        <v>2580</v>
      </c>
      <c r="B200" s="40"/>
      <c r="C200" s="35">
        <v>434340</v>
      </c>
      <c r="D200" s="33"/>
      <c r="E200" s="33"/>
      <c r="F200" s="36" t="s">
        <v>500</v>
      </c>
      <c r="G200" s="35">
        <v>1841</v>
      </c>
      <c r="H200" s="35">
        <v>1920</v>
      </c>
      <c r="I200" s="1" t="s">
        <v>501</v>
      </c>
      <c r="J200" s="10">
        <f>IF(OR(N200=1,O200=1,Q200=1,R200=1),"",1)</f>
        <v>1</v>
      </c>
      <c r="K200" s="10">
        <f>IF(OR(C200="",C200=" ",$N200=1,$O200=1),"",1)</f>
        <v>1</v>
      </c>
      <c r="L200" s="10" t="str">
        <f>IF(OR(D200="",D200=" ",$N200=1,$O200=1),"",1)</f>
        <v/>
      </c>
      <c r="M200" s="10" t="str">
        <f>IF(OR(E200="",E200=" ",$N200=1,$O200=1),"",1)</f>
        <v/>
      </c>
      <c r="N200" s="10" t="str">
        <f>IF(IFERROR(FIND(")",F200),0)&gt;0,1,"")</f>
        <v/>
      </c>
      <c r="O200" s="10" t="str">
        <f>IF(A200="S",1,"")</f>
        <v/>
      </c>
      <c r="P200" s="10" t="str">
        <f>IF(OR(B200="",B200=" ",O200=1),"",1)</f>
        <v/>
      </c>
      <c r="Q200" s="10" t="str">
        <f>IF(IFERROR(FIND("Family",F200),0)&gt;0,1,"")</f>
        <v/>
      </c>
      <c r="R200" s="10" t="str">
        <f>IF(IFERROR(FIND("Second Marker",I200),0)&gt;0,1,"")</f>
        <v/>
      </c>
      <c r="S200" s="1"/>
      <c r="T200" s="1"/>
      <c r="U200" s="1"/>
      <c r="V200" s="1"/>
      <c r="W200" s="1"/>
      <c r="X200" s="1"/>
      <c r="Y200" s="1"/>
      <c r="Z200" s="1"/>
      <c r="AA200" s="9"/>
      <c r="AB200" s="1"/>
      <c r="AC200" s="1"/>
      <c r="AD200" s="1"/>
      <c r="AE200" s="9"/>
      <c r="AF200" s="9"/>
      <c r="AG200" s="9"/>
    </row>
    <row r="201" spans="1:33" s="18" customFormat="1" x14ac:dyDescent="0.25">
      <c r="A201" s="35">
        <v>2579</v>
      </c>
      <c r="B201" s="40"/>
      <c r="C201" s="35">
        <v>434339</v>
      </c>
      <c r="D201" s="33">
        <v>211132</v>
      </c>
      <c r="E201" s="33"/>
      <c r="F201" s="36" t="s">
        <v>502</v>
      </c>
      <c r="G201" s="35">
        <v>1838</v>
      </c>
      <c r="H201" s="35">
        <v>1919</v>
      </c>
      <c r="I201" s="1" t="s">
        <v>503</v>
      </c>
      <c r="J201" s="10">
        <f>IF(OR(N201=1,O201=1,Q201=1,R201=1),"",1)</f>
        <v>1</v>
      </c>
      <c r="K201" s="10">
        <f>IF(OR(C201="",C201=" ",$N201=1,$O201=1),"",1)</f>
        <v>1</v>
      </c>
      <c r="L201" s="10">
        <f>IF(OR(D201="",D201=" ",$N201=1,$O201=1),"",1)</f>
        <v>1</v>
      </c>
      <c r="M201" s="10" t="str">
        <f>IF(OR(E201="",E201=" ",$N201=1,$O201=1),"",1)</f>
        <v/>
      </c>
      <c r="N201" s="10" t="str">
        <f>IF(IFERROR(FIND(")",F201),0)&gt;0,1,"")</f>
        <v/>
      </c>
      <c r="O201" s="10" t="str">
        <f>IF(A201="S",1,"")</f>
        <v/>
      </c>
      <c r="P201" s="10" t="str">
        <f>IF(OR(B201="",B201=" ",O201=1),"",1)</f>
        <v/>
      </c>
      <c r="Q201" s="10" t="str">
        <f>IF(IFERROR(FIND("Family",F201),0)&gt;0,1,"")</f>
        <v/>
      </c>
      <c r="R201" s="10" t="str">
        <f>IF(IFERROR(FIND("Second Marker",I201),0)&gt;0,1,"")</f>
        <v/>
      </c>
      <c r="S201" s="1"/>
      <c r="T201" s="1"/>
      <c r="U201" s="1"/>
      <c r="V201" s="1"/>
      <c r="W201" s="1"/>
      <c r="X201" s="1"/>
      <c r="Y201" s="1"/>
      <c r="Z201" s="9"/>
      <c r="AA201" s="9"/>
      <c r="AB201" s="11"/>
      <c r="AC201" s="11"/>
    </row>
    <row r="202" spans="1:33" s="18" customFormat="1" ht="15.75" x14ac:dyDescent="0.25">
      <c r="A202" s="51" t="s">
        <v>0</v>
      </c>
      <c r="B202" s="51"/>
      <c r="C202" s="51"/>
      <c r="D202" s="51"/>
      <c r="E202" s="35"/>
      <c r="F202" s="52" t="s">
        <v>50</v>
      </c>
      <c r="G202" s="54" t="s">
        <v>10</v>
      </c>
      <c r="H202" s="54" t="s">
        <v>11</v>
      </c>
      <c r="I202" s="28" t="s">
        <v>24</v>
      </c>
      <c r="J202" s="10" t="str">
        <f>IF(OR(N202=1,O202=1,Q202=1,R202=1),"",1)</f>
        <v/>
      </c>
      <c r="K202" s="10" t="str">
        <f>IF(OR(C202="",C202=" ",$N202=1,$O202=1),"",1)</f>
        <v/>
      </c>
      <c r="L202" s="10" t="str">
        <f>IF(OR(D202="",D202=" ",$N202=1,$O202=1),"",1)</f>
        <v/>
      </c>
      <c r="M202" s="10" t="str">
        <f>IF(OR(E202="",E202=" ",$N202=1,$O202=1),"",1)</f>
        <v/>
      </c>
      <c r="N202" s="10" t="str">
        <f>IF(IFERROR(FIND(")",F202),0)&gt;0,1,"")</f>
        <v/>
      </c>
      <c r="O202" s="10">
        <f>IF(A202="S",1,"")</f>
        <v>1</v>
      </c>
      <c r="P202" s="10" t="str">
        <f>IF(OR(B202="",B202=" ",O202=1),"",1)</f>
        <v/>
      </c>
      <c r="Q202" s="10" t="str">
        <f>IF(IFERROR(FIND("Family",F202),0)&gt;0,1,"")</f>
        <v/>
      </c>
      <c r="R202" s="10" t="str">
        <f>IF(IFERROR(FIND("Second Marker",I202),0)&gt;0,1,"")</f>
        <v/>
      </c>
      <c r="S202" s="1"/>
      <c r="T202" s="1"/>
      <c r="U202" s="1"/>
      <c r="V202" s="1"/>
      <c r="W202" s="1"/>
      <c r="X202" s="1"/>
      <c r="Y202" s="1"/>
      <c r="Z202" s="1"/>
      <c r="AA202" s="9"/>
      <c r="AB202" s="1"/>
      <c r="AC202" s="1"/>
      <c r="AD202" s="1"/>
      <c r="AE202" s="9"/>
      <c r="AF202" s="9"/>
      <c r="AG202" s="9"/>
    </row>
    <row r="203" spans="1:33" s="18" customFormat="1" x14ac:dyDescent="0.25">
      <c r="A203" s="35">
        <v>2535</v>
      </c>
      <c r="B203" s="40"/>
      <c r="C203" s="35">
        <v>434283</v>
      </c>
      <c r="D203" s="33"/>
      <c r="E203" s="33"/>
      <c r="F203" s="36" t="s">
        <v>504</v>
      </c>
      <c r="G203" s="35">
        <v>1857</v>
      </c>
      <c r="H203" s="35">
        <v>1927</v>
      </c>
      <c r="I203" s="1" t="s">
        <v>505</v>
      </c>
      <c r="J203" s="10">
        <f>IF(OR(N203=1,O203=1,Q203=1,R203=1),"",1)</f>
        <v>1</v>
      </c>
      <c r="K203" s="10">
        <f>IF(OR(C203="",C203=" ",$N203=1,$O203=1),"",1)</f>
        <v>1</v>
      </c>
      <c r="L203" s="10" t="str">
        <f>IF(OR(D203="",D203=" ",$N203=1,$O203=1),"",1)</f>
        <v/>
      </c>
      <c r="M203" s="10" t="str">
        <f>IF(OR(E203="",E203=" ",$N203=1,$O203=1),"",1)</f>
        <v/>
      </c>
      <c r="N203" s="10" t="str">
        <f>IF(IFERROR(FIND(")",F203),0)&gt;0,1,"")</f>
        <v/>
      </c>
      <c r="O203" s="10" t="str">
        <f>IF(A203="S",1,"")</f>
        <v/>
      </c>
      <c r="P203" s="10" t="str">
        <f>IF(OR(B203="",B203=" ",O203=1),"",1)</f>
        <v/>
      </c>
      <c r="Q203" s="10" t="str">
        <f>IF(IFERROR(FIND("Family",F203),0)&gt;0,1,"")</f>
        <v/>
      </c>
      <c r="R203" s="10" t="str">
        <f>IF(IFERROR(FIND("Second Marker",I203),0)&gt;0,1,"")</f>
        <v/>
      </c>
      <c r="S203" s="1"/>
      <c r="T203" s="1"/>
      <c r="U203" s="1"/>
      <c r="V203" s="1"/>
      <c r="W203" s="1"/>
      <c r="X203" s="1"/>
      <c r="Y203" s="1"/>
      <c r="Z203" s="1"/>
      <c r="AA203" s="9"/>
      <c r="AB203" s="1"/>
      <c r="AC203" s="1"/>
      <c r="AD203" s="1"/>
      <c r="AE203" s="9"/>
      <c r="AF203" s="9"/>
      <c r="AG203" s="9"/>
    </row>
    <row r="204" spans="1:33" s="18" customFormat="1" x14ac:dyDescent="0.25">
      <c r="A204" s="35">
        <v>2531</v>
      </c>
      <c r="B204" s="40"/>
      <c r="C204" s="35">
        <v>434276</v>
      </c>
      <c r="D204" s="33"/>
      <c r="E204" s="33"/>
      <c r="F204" s="36" t="s">
        <v>506</v>
      </c>
      <c r="G204" s="35">
        <v>1872</v>
      </c>
      <c r="H204" s="35">
        <v>1943</v>
      </c>
      <c r="I204" s="1" t="s">
        <v>1</v>
      </c>
      <c r="J204" s="10">
        <f>IF(OR(N204=1,O204=1,Q204=1,R204=1),"",1)</f>
        <v>1</v>
      </c>
      <c r="K204" s="10">
        <f>IF(OR(C204="",C204=" ",$N204=1,$O204=1),"",1)</f>
        <v>1</v>
      </c>
      <c r="L204" s="10" t="str">
        <f>IF(OR(D204="",D204=" ",$N204=1,$O204=1),"",1)</f>
        <v/>
      </c>
      <c r="M204" s="10" t="str">
        <f>IF(OR(E204="",E204=" ",$N204=1,$O204=1),"",1)</f>
        <v/>
      </c>
      <c r="N204" s="10" t="str">
        <f>IF(IFERROR(FIND(")",F204),0)&gt;0,1,"")</f>
        <v/>
      </c>
      <c r="O204" s="10" t="str">
        <f>IF(A204="S",1,"")</f>
        <v/>
      </c>
      <c r="P204" s="10" t="str">
        <f>IF(OR(B204="",B204=" ",O204=1),"",1)</f>
        <v/>
      </c>
      <c r="Q204" s="10" t="str">
        <f>IF(IFERROR(FIND("Family",F204),0)&gt;0,1,"")</f>
        <v/>
      </c>
      <c r="R204" s="10" t="str">
        <f>IF(IFERROR(FIND("Second Marker",I204),0)&gt;0,1,"")</f>
        <v/>
      </c>
      <c r="S204" s="1"/>
      <c r="T204" s="1"/>
      <c r="U204" s="1"/>
      <c r="V204" s="1"/>
      <c r="W204" s="1"/>
      <c r="X204" s="1"/>
      <c r="Y204" s="1"/>
      <c r="Z204" s="9"/>
      <c r="AA204" s="9"/>
      <c r="AB204" s="11"/>
      <c r="AC204" s="11"/>
    </row>
    <row r="205" spans="1:33" s="18" customFormat="1" x14ac:dyDescent="0.25">
      <c r="A205" s="35">
        <v>2335.5</v>
      </c>
      <c r="B205" s="40"/>
      <c r="C205" s="35">
        <v>434284</v>
      </c>
      <c r="D205" s="33"/>
      <c r="E205" s="33"/>
      <c r="F205" s="36" t="s">
        <v>507</v>
      </c>
      <c r="G205" s="35">
        <v>1864</v>
      </c>
      <c r="H205" s="35">
        <v>1925</v>
      </c>
      <c r="I205" s="1" t="s">
        <v>508</v>
      </c>
      <c r="J205" s="10">
        <f>IF(OR(N205=1,O205=1,Q205=1,R205=1),"",1)</f>
        <v>1</v>
      </c>
      <c r="K205" s="10">
        <f>IF(OR(C205="",C205=" ",$N205=1,$O205=1),"",1)</f>
        <v>1</v>
      </c>
      <c r="L205" s="10" t="str">
        <f>IF(OR(D205="",D205=" ",$N205=1,$O205=1),"",1)</f>
        <v/>
      </c>
      <c r="M205" s="10" t="str">
        <f>IF(OR(E205="",E205=" ",$N205=1,$O205=1),"",1)</f>
        <v/>
      </c>
      <c r="N205" s="10" t="str">
        <f>IF(IFERROR(FIND(")",F205),0)&gt;0,1,"")</f>
        <v/>
      </c>
      <c r="O205" s="10" t="str">
        <f>IF(A205="S",1,"")</f>
        <v/>
      </c>
      <c r="P205" s="10" t="str">
        <f>IF(OR(B205="",B205=" ",O205=1),"",1)</f>
        <v/>
      </c>
      <c r="Q205" s="10" t="str">
        <f>IF(IFERROR(FIND("Family",F205),0)&gt;0,1,"")</f>
        <v/>
      </c>
      <c r="R205" s="10" t="str">
        <f>IF(IFERROR(FIND("Second Marker",I205),0)&gt;0,1,"")</f>
        <v/>
      </c>
      <c r="S205" s="1"/>
      <c r="T205" s="1"/>
      <c r="U205" s="1"/>
      <c r="V205" s="1"/>
      <c r="W205" s="1"/>
      <c r="X205" s="1"/>
      <c r="Y205" s="1"/>
      <c r="Z205" s="1"/>
      <c r="AA205" s="9"/>
      <c r="AB205" s="1"/>
      <c r="AC205" s="1"/>
      <c r="AD205" s="1"/>
      <c r="AE205" s="9"/>
      <c r="AF205" s="9"/>
      <c r="AG205" s="9"/>
    </row>
    <row r="206" spans="1:33" s="18" customFormat="1" x14ac:dyDescent="0.25">
      <c r="A206" s="35">
        <v>2532</v>
      </c>
      <c r="B206" s="40"/>
      <c r="C206" s="35">
        <v>434277</v>
      </c>
      <c r="D206" s="33"/>
      <c r="E206" s="33"/>
      <c r="F206" s="36" t="s">
        <v>509</v>
      </c>
      <c r="G206" s="35">
        <v>1909</v>
      </c>
      <c r="H206" s="35">
        <v>1909</v>
      </c>
      <c r="I206" s="1" t="s">
        <v>510</v>
      </c>
      <c r="J206" s="10">
        <f>IF(OR(N206=1,O206=1,Q206=1,R206=1),"",1)</f>
        <v>1</v>
      </c>
      <c r="K206" s="10">
        <f>IF(OR(C206="",C206=" ",$N206=1,$O206=1),"",1)</f>
        <v>1</v>
      </c>
      <c r="L206" s="10" t="str">
        <f>IF(OR(D206="",D206=" ",$N206=1,$O206=1),"",1)</f>
        <v/>
      </c>
      <c r="M206" s="10" t="str">
        <f>IF(OR(E206="",E206=" ",$N206=1,$O206=1),"",1)</f>
        <v/>
      </c>
      <c r="N206" s="10" t="str">
        <f>IF(IFERROR(FIND(")",F206),0)&gt;0,1,"")</f>
        <v/>
      </c>
      <c r="O206" s="10" t="str">
        <f>IF(A206="S",1,"")</f>
        <v/>
      </c>
      <c r="P206" s="10" t="str">
        <f>IF(OR(B206="",B206=" ",O206=1),"",1)</f>
        <v/>
      </c>
      <c r="Q206" s="10" t="str">
        <f>IF(IFERROR(FIND("Family",F206),0)&gt;0,1,"")</f>
        <v/>
      </c>
      <c r="R206" s="10" t="str">
        <f>IF(IFERROR(FIND("Second Marker",I206),0)&gt;0,1,"")</f>
        <v/>
      </c>
      <c r="S206" s="1"/>
      <c r="T206" s="1"/>
      <c r="U206" s="1"/>
      <c r="V206" s="1"/>
      <c r="W206" s="1"/>
      <c r="X206" s="1"/>
      <c r="Y206" s="1"/>
      <c r="Z206" s="1"/>
      <c r="AA206" s="9"/>
      <c r="AB206" s="1"/>
      <c r="AC206" s="1"/>
      <c r="AD206" s="1"/>
      <c r="AE206" s="9"/>
      <c r="AF206" s="9"/>
      <c r="AG206" s="9"/>
    </row>
    <row r="207" spans="1:33" s="18" customFormat="1" x14ac:dyDescent="0.25">
      <c r="A207" s="35">
        <v>2532</v>
      </c>
      <c r="B207" s="40"/>
      <c r="C207" s="35">
        <v>434278</v>
      </c>
      <c r="D207" s="33"/>
      <c r="E207" s="33"/>
      <c r="F207" s="36" t="s">
        <v>511</v>
      </c>
      <c r="G207" s="35">
        <v>1909</v>
      </c>
      <c r="H207" s="35">
        <v>1909</v>
      </c>
      <c r="I207" s="1" t="s">
        <v>512</v>
      </c>
      <c r="J207" s="10">
        <f>IF(OR(N207=1,O207=1,Q207=1,R207=1),"",1)</f>
        <v>1</v>
      </c>
      <c r="K207" s="10">
        <f>IF(OR(C207="",C207=" ",$N207=1,$O207=1),"",1)</f>
        <v>1</v>
      </c>
      <c r="L207" s="10" t="str">
        <f>IF(OR(D207="",D207=" ",$N207=1,$O207=1),"",1)</f>
        <v/>
      </c>
      <c r="M207" s="10" t="str">
        <f>IF(OR(E207="",E207=" ",$N207=1,$O207=1),"",1)</f>
        <v/>
      </c>
      <c r="N207" s="10" t="str">
        <f>IF(IFERROR(FIND(")",F207),0)&gt;0,1,"")</f>
        <v/>
      </c>
      <c r="O207" s="10" t="str">
        <f>IF(A207="S",1,"")</f>
        <v/>
      </c>
      <c r="P207" s="10" t="str">
        <f>IF(OR(B207="",B207=" ",O207=1),"",1)</f>
        <v/>
      </c>
      <c r="Q207" s="10" t="str">
        <f>IF(IFERROR(FIND("Family",F207),0)&gt;0,1,"")</f>
        <v/>
      </c>
      <c r="R207" s="10" t="str">
        <f>IF(IFERROR(FIND("Second Marker",I207),0)&gt;0,1,"")</f>
        <v/>
      </c>
      <c r="S207" s="1"/>
      <c r="T207" s="1"/>
      <c r="U207" s="1"/>
      <c r="V207" s="1"/>
      <c r="W207" s="1"/>
      <c r="X207" s="1"/>
      <c r="Y207" s="1"/>
      <c r="Z207" s="1"/>
      <c r="AA207" s="9"/>
      <c r="AB207" s="1"/>
      <c r="AC207" s="1"/>
      <c r="AD207" s="1"/>
      <c r="AE207" s="9"/>
      <c r="AF207" s="9"/>
      <c r="AG207" s="9"/>
    </row>
    <row r="208" spans="1:33" s="18" customFormat="1" x14ac:dyDescent="0.25">
      <c r="A208" s="35">
        <v>2444</v>
      </c>
      <c r="B208" s="40"/>
      <c r="C208" s="35">
        <v>434169</v>
      </c>
      <c r="D208" s="33">
        <v>211444</v>
      </c>
      <c r="E208" s="33"/>
      <c r="F208" s="36" t="s">
        <v>513</v>
      </c>
      <c r="G208" s="35">
        <v>1888</v>
      </c>
      <c r="H208" s="35">
        <v>1925</v>
      </c>
      <c r="I208" s="1" t="s">
        <v>514</v>
      </c>
      <c r="J208" s="10">
        <f>IF(OR(N208=1,O208=1,Q208=1,R208=1),"",1)</f>
        <v>1</v>
      </c>
      <c r="K208" s="10">
        <f>IF(OR(C208="",C208=" ",$N208=1,$O208=1),"",1)</f>
        <v>1</v>
      </c>
      <c r="L208" s="10">
        <f>IF(OR(D208="",D208=" ",$N208=1,$O208=1),"",1)</f>
        <v>1</v>
      </c>
      <c r="M208" s="10" t="str">
        <f>IF(OR(E208="",E208=" ",$N208=1,$O208=1),"",1)</f>
        <v/>
      </c>
      <c r="N208" s="10" t="str">
        <f>IF(IFERROR(FIND(")",F208),0)&gt;0,1,"")</f>
        <v/>
      </c>
      <c r="O208" s="10" t="str">
        <f>IF(A208="S",1,"")</f>
        <v/>
      </c>
      <c r="P208" s="10" t="str">
        <f>IF(OR(B208="",B208=" ",O208=1),"",1)</f>
        <v/>
      </c>
      <c r="Q208" s="10" t="str">
        <f>IF(IFERROR(FIND("Family",F208),0)&gt;0,1,"")</f>
        <v/>
      </c>
      <c r="R208" s="10" t="str">
        <f>IF(IFERROR(FIND("Second Marker",I208),0)&gt;0,1,"")</f>
        <v/>
      </c>
      <c r="S208" s="1"/>
      <c r="T208" s="1"/>
      <c r="U208" s="1"/>
      <c r="V208" s="1"/>
      <c r="W208" s="1"/>
      <c r="X208" s="1"/>
      <c r="Y208" s="1"/>
      <c r="Z208" s="1"/>
      <c r="AA208" s="9"/>
      <c r="AB208" s="1"/>
      <c r="AC208" s="1"/>
      <c r="AD208" s="1"/>
      <c r="AE208" s="9"/>
      <c r="AF208" s="9"/>
      <c r="AG208" s="9"/>
    </row>
    <row r="209" spans="1:33" s="18" customFormat="1" x14ac:dyDescent="0.25">
      <c r="A209" s="35">
        <v>2443</v>
      </c>
      <c r="B209" s="40"/>
      <c r="C209" s="35">
        <v>434167</v>
      </c>
      <c r="D209" s="33"/>
      <c r="E209" s="33"/>
      <c r="F209" s="36" t="s">
        <v>515</v>
      </c>
      <c r="G209" s="35">
        <v>1882</v>
      </c>
      <c r="H209" s="35">
        <v>1961</v>
      </c>
      <c r="I209" s="1" t="s">
        <v>1</v>
      </c>
      <c r="J209" s="10" t="str">
        <f>IF(OR(N209=1,O209=1,Q209=1,R209=1),"",1)</f>
        <v/>
      </c>
      <c r="K209" s="10" t="str">
        <f>IF(OR(C209="",C209=" ",$N209=1,$O209=1),"",1)</f>
        <v/>
      </c>
      <c r="L209" s="10" t="str">
        <f>IF(OR(D209="",D209=" ",$N209=1,$O209=1),"",1)</f>
        <v/>
      </c>
      <c r="M209" s="10" t="str">
        <f>IF(OR(E209="",E209=" ",$N209=1,$O209=1),"",1)</f>
        <v/>
      </c>
      <c r="N209" s="10">
        <f>IF(IFERROR(FIND(")",F209),0)&gt;0,1,"")</f>
        <v>1</v>
      </c>
      <c r="O209" s="10" t="str">
        <f>IF(A209="S",1,"")</f>
        <v/>
      </c>
      <c r="P209" s="10" t="str">
        <f>IF(OR(B209="",B209=" ",O209=1),"",1)</f>
        <v/>
      </c>
      <c r="Q209" s="10" t="str">
        <f>IF(IFERROR(FIND("Family",F209),0)&gt;0,1,"")</f>
        <v/>
      </c>
      <c r="R209" s="10" t="str">
        <f>IF(IFERROR(FIND("Second Marker",I209),0)&gt;0,1,"")</f>
        <v/>
      </c>
      <c r="S209" s="1"/>
      <c r="T209" s="1"/>
      <c r="U209" s="1"/>
      <c r="V209" s="1"/>
      <c r="W209" s="1"/>
      <c r="X209" s="1"/>
      <c r="Y209" s="1"/>
      <c r="Z209" s="1"/>
      <c r="AA209" s="9"/>
      <c r="AB209" s="1"/>
      <c r="AC209" s="1"/>
      <c r="AD209" s="1"/>
      <c r="AE209" s="9"/>
      <c r="AF209" s="9"/>
      <c r="AG209" s="9"/>
    </row>
    <row r="210" spans="1:33" s="18" customFormat="1" x14ac:dyDescent="0.25">
      <c r="A210" s="33">
        <v>1051298</v>
      </c>
      <c r="B210" s="40" t="s">
        <v>1</v>
      </c>
      <c r="C210" s="33">
        <v>1051298</v>
      </c>
      <c r="D210" s="33"/>
      <c r="E210" s="40">
        <v>300388</v>
      </c>
      <c r="F210" s="36" t="s">
        <v>516</v>
      </c>
      <c r="G210" s="45" t="s">
        <v>517</v>
      </c>
      <c r="H210" s="46" t="s">
        <v>518</v>
      </c>
      <c r="I210" s="1" t="s">
        <v>519</v>
      </c>
      <c r="J210" s="10">
        <f>IF(OR(N210=1,O210=1,Q210=1,R210=1),"",1)</f>
        <v>1</v>
      </c>
      <c r="K210" s="10">
        <f>IF(OR(C210="",C210=" ",$N210=1,$O210=1),"",1)</f>
        <v>1</v>
      </c>
      <c r="L210" s="10" t="str">
        <f>IF(OR(D210="",D210=" ",$N210=1,$O210=1),"",1)</f>
        <v/>
      </c>
      <c r="M210" s="10">
        <f>IF(OR(E210="",E210=" ",$N210=1,$O210=1),"",1)</f>
        <v>1</v>
      </c>
      <c r="N210" s="10" t="str">
        <f>IF(IFERROR(FIND(")",F210),0)&gt;0,1,"")</f>
        <v/>
      </c>
      <c r="O210" s="10" t="str">
        <f>IF(A210="S",1,"")</f>
        <v/>
      </c>
      <c r="P210" s="10" t="str">
        <f>IF(OR(B210="",B210=" ",O210=1),"",1)</f>
        <v/>
      </c>
      <c r="Q210" s="10" t="str">
        <f>IF(IFERROR(FIND("Family",F210),0)&gt;0,1,"")</f>
        <v/>
      </c>
      <c r="R210" s="10" t="str">
        <f>IF(IFERROR(FIND("Second Marker",I210),0)&gt;0,1,"")</f>
        <v/>
      </c>
      <c r="S210" s="1"/>
      <c r="T210" s="1"/>
      <c r="U210" s="1"/>
      <c r="V210" s="1"/>
      <c r="W210" s="1"/>
      <c r="X210" s="1"/>
      <c r="Y210" s="1"/>
      <c r="Z210" s="1"/>
      <c r="AA210" s="9"/>
      <c r="AB210" s="1"/>
      <c r="AC210" s="1"/>
      <c r="AD210" s="1"/>
      <c r="AE210" s="9"/>
      <c r="AF210" s="9"/>
      <c r="AG210" s="9"/>
    </row>
    <row r="211" spans="1:33" s="18" customFormat="1" x14ac:dyDescent="0.25">
      <c r="A211" s="35">
        <v>2558</v>
      </c>
      <c r="B211" s="40"/>
      <c r="C211" s="35">
        <v>434316</v>
      </c>
      <c r="D211" s="33"/>
      <c r="E211" s="33"/>
      <c r="F211" s="36" t="s">
        <v>516</v>
      </c>
      <c r="G211" s="35" t="s">
        <v>520</v>
      </c>
      <c r="H211" s="35" t="s">
        <v>518</v>
      </c>
      <c r="I211" s="1" t="s">
        <v>521</v>
      </c>
      <c r="J211" s="10" t="str">
        <f>IF(OR(N211=1,O211=1,Q211=1,R211=1),"",1)</f>
        <v/>
      </c>
      <c r="K211" s="10">
        <f>IF(OR(C211="",C211=" ",$N211=1,$O211=1),"",1)</f>
        <v>1</v>
      </c>
      <c r="L211" s="10" t="str">
        <f>IF(OR(D211="",D211=" ",$N211=1,$O211=1),"",1)</f>
        <v/>
      </c>
      <c r="M211" s="10" t="str">
        <f>IF(OR(E211="",E211=" ",$N211=1,$O211=1),"",1)</f>
        <v/>
      </c>
      <c r="N211" s="10" t="str">
        <f>IF(IFERROR(FIND(")",F211),0)&gt;0,1,"")</f>
        <v/>
      </c>
      <c r="O211" s="10" t="str">
        <f>IF(A211="S",1,"")</f>
        <v/>
      </c>
      <c r="P211" s="10" t="str">
        <f>IF(OR(B211="",B211=" ",O211=1),"",1)</f>
        <v/>
      </c>
      <c r="Q211" s="10" t="str">
        <f>IF(IFERROR(FIND("Family",F211),0)&gt;0,1,"")</f>
        <v/>
      </c>
      <c r="R211" s="10">
        <f>IF(IFERROR(FIND("Second Marker",I211),0)&gt;0,1,"")</f>
        <v>1</v>
      </c>
      <c r="S211" s="1"/>
      <c r="T211" s="1"/>
      <c r="U211" s="1"/>
      <c r="V211" s="1"/>
      <c r="W211" s="1"/>
      <c r="X211" s="1"/>
      <c r="Y211" s="1"/>
      <c r="Z211" s="1"/>
      <c r="AA211" s="9"/>
      <c r="AB211" s="1"/>
      <c r="AC211" s="1"/>
      <c r="AD211" s="1"/>
      <c r="AE211" s="9"/>
      <c r="AF211" s="9"/>
      <c r="AG211" s="9"/>
    </row>
    <row r="212" spans="1:33" s="18" customFormat="1" x14ac:dyDescent="0.25">
      <c r="A212" s="35">
        <v>2555</v>
      </c>
      <c r="B212" s="40"/>
      <c r="C212" s="35">
        <v>434311</v>
      </c>
      <c r="D212" s="33"/>
      <c r="E212" s="40"/>
      <c r="F212" s="36" t="s">
        <v>522</v>
      </c>
      <c r="G212" s="35">
        <v>1903</v>
      </c>
      <c r="H212" s="35">
        <v>1993</v>
      </c>
      <c r="I212" s="1" t="s">
        <v>523</v>
      </c>
      <c r="J212" s="10">
        <f>IF(OR(N212=1,O212=1,Q212=1,R212=1),"",1)</f>
        <v>1</v>
      </c>
      <c r="K212" s="10">
        <f>IF(OR(C212="",C212=" ",$N212=1,$O212=1),"",1)</f>
        <v>1</v>
      </c>
      <c r="L212" s="10" t="str">
        <f>IF(OR(D212="",D212=" ",$N212=1,$O212=1),"",1)</f>
        <v/>
      </c>
      <c r="M212" s="10" t="str">
        <f>IF(OR(E212="",E212=" ",$N212=1,$O212=1),"",1)</f>
        <v/>
      </c>
      <c r="N212" s="10" t="str">
        <f>IF(IFERROR(FIND(")",F212),0)&gt;0,1,"")</f>
        <v/>
      </c>
      <c r="O212" s="10" t="str">
        <f>IF(A212="S",1,"")</f>
        <v/>
      </c>
      <c r="P212" s="10" t="str">
        <f>IF(OR(B212="",B212=" ",O212=1),"",1)</f>
        <v/>
      </c>
      <c r="Q212" s="10" t="str">
        <f>IF(IFERROR(FIND("Family",F212),0)&gt;0,1,"")</f>
        <v/>
      </c>
      <c r="R212" s="10" t="str">
        <f>IF(IFERROR(FIND("Second Marker",I212),0)&gt;0,1,"")</f>
        <v/>
      </c>
      <c r="S212" s="1"/>
      <c r="T212" s="1"/>
      <c r="U212" s="1"/>
      <c r="V212" s="1"/>
      <c r="W212" s="1"/>
      <c r="X212" s="1"/>
      <c r="Y212" s="1"/>
      <c r="Z212" s="9"/>
      <c r="AA212" s="9"/>
      <c r="AB212" s="11"/>
      <c r="AC212" s="11"/>
    </row>
    <row r="213" spans="1:33" s="18" customFormat="1" x14ac:dyDescent="0.25">
      <c r="A213" s="35">
        <v>2555</v>
      </c>
      <c r="B213" s="40"/>
      <c r="C213" s="35">
        <v>434310</v>
      </c>
      <c r="D213" s="33"/>
      <c r="E213" s="40"/>
      <c r="F213" s="36" t="s">
        <v>524</v>
      </c>
      <c r="G213" s="35">
        <v>1903</v>
      </c>
      <c r="H213" s="35">
        <v>1978</v>
      </c>
      <c r="I213" s="1" t="s">
        <v>525</v>
      </c>
      <c r="J213" s="10">
        <f>IF(OR(N213=1,O213=1,Q213=1,R213=1),"",1)</f>
        <v>1</v>
      </c>
      <c r="K213" s="10">
        <f>IF(OR(C213="",C213=" ",$N213=1,$O213=1),"",1)</f>
        <v>1</v>
      </c>
      <c r="L213" s="10" t="str">
        <f>IF(OR(D213="",D213=" ",$N213=1,$O213=1),"",1)</f>
        <v/>
      </c>
      <c r="M213" s="10" t="str">
        <f>IF(OR(E213="",E213=" ",$N213=1,$O213=1),"",1)</f>
        <v/>
      </c>
      <c r="N213" s="10" t="str">
        <f>IF(IFERROR(FIND(")",F213),0)&gt;0,1,"")</f>
        <v/>
      </c>
      <c r="O213" s="10" t="str">
        <f>IF(A213="S",1,"")</f>
        <v/>
      </c>
      <c r="P213" s="10" t="str">
        <f>IF(OR(B213="",B213=" ",O213=1),"",1)</f>
        <v/>
      </c>
      <c r="Q213" s="10" t="str">
        <f>IF(IFERROR(FIND("Family",F213),0)&gt;0,1,"")</f>
        <v/>
      </c>
      <c r="R213" s="10" t="str">
        <f>IF(IFERROR(FIND("Second Marker",I213),0)&gt;0,1,"")</f>
        <v/>
      </c>
      <c r="S213" s="1"/>
      <c r="T213" s="1"/>
      <c r="U213" s="1"/>
      <c r="V213" s="1"/>
      <c r="W213" s="1"/>
      <c r="X213" s="1"/>
      <c r="Y213" s="1"/>
      <c r="Z213" s="1"/>
      <c r="AA213" s="9"/>
      <c r="AB213" s="1"/>
      <c r="AC213" s="1"/>
      <c r="AD213" s="1"/>
      <c r="AE213" s="9"/>
      <c r="AF213" s="9"/>
      <c r="AG213" s="9"/>
    </row>
    <row r="214" spans="1:33" s="18" customFormat="1" ht="15.75" x14ac:dyDescent="0.25">
      <c r="A214" s="51" t="s">
        <v>0</v>
      </c>
      <c r="B214" s="51"/>
      <c r="C214" s="51"/>
      <c r="D214" s="51"/>
      <c r="E214" s="35"/>
      <c r="F214" s="52" t="s">
        <v>51</v>
      </c>
      <c r="G214" s="54" t="s">
        <v>10</v>
      </c>
      <c r="H214" s="54" t="s">
        <v>11</v>
      </c>
      <c r="I214" s="28" t="s">
        <v>24</v>
      </c>
      <c r="J214" s="10" t="str">
        <f>IF(OR(N214=1,O214=1,Q214=1,R214=1),"",1)</f>
        <v/>
      </c>
      <c r="K214" s="10" t="str">
        <f>IF(OR(C214="",C214=" ",$N214=1,$O214=1),"",1)</f>
        <v/>
      </c>
      <c r="L214" s="10" t="str">
        <f>IF(OR(D214="",D214=" ",$N214=1,$O214=1),"",1)</f>
        <v/>
      </c>
      <c r="M214" s="10" t="str">
        <f>IF(OR(E214="",E214=" ",$N214=1,$O214=1),"",1)</f>
        <v/>
      </c>
      <c r="N214" s="10" t="str">
        <f>IF(IFERROR(FIND(")",F214),0)&gt;0,1,"")</f>
        <v/>
      </c>
      <c r="O214" s="10">
        <f>IF(A214="S",1,"")</f>
        <v>1</v>
      </c>
      <c r="P214" s="10" t="str">
        <f>IF(OR(B214="",B214=" ",O214=1),"",1)</f>
        <v/>
      </c>
      <c r="Q214" s="10" t="str">
        <f>IF(IFERROR(FIND("Family",F214),0)&gt;0,1,"")</f>
        <v/>
      </c>
      <c r="R214" s="10" t="str">
        <f>IF(IFERROR(FIND("Second Marker",I214),0)&gt;0,1,"")</f>
        <v/>
      </c>
      <c r="S214" s="1"/>
      <c r="T214" s="1"/>
      <c r="U214" s="1"/>
      <c r="V214" s="1"/>
      <c r="W214" s="1"/>
      <c r="X214" s="1"/>
      <c r="Y214" s="1"/>
      <c r="Z214" s="9"/>
      <c r="AA214" s="9"/>
      <c r="AB214" s="1"/>
      <c r="AC214" s="1"/>
      <c r="AD214" s="1"/>
      <c r="AE214" s="9"/>
      <c r="AF214" s="9"/>
      <c r="AG214" s="9"/>
    </row>
    <row r="215" spans="1:33" s="18" customFormat="1" x14ac:dyDescent="0.25">
      <c r="A215" s="35"/>
      <c r="B215" s="40"/>
      <c r="C215" s="35"/>
      <c r="D215" s="33">
        <v>211694</v>
      </c>
      <c r="E215" s="40"/>
      <c r="F215" s="36" t="s">
        <v>526</v>
      </c>
      <c r="G215" s="35" t="s">
        <v>44</v>
      </c>
      <c r="H215" s="35" t="s">
        <v>41</v>
      </c>
      <c r="I215" s="1" t="s">
        <v>1</v>
      </c>
      <c r="J215" s="10">
        <f>IF(OR(N215=1,O215=1,Q215=1,R215=1),"",1)</f>
        <v>1</v>
      </c>
      <c r="K215" s="10" t="str">
        <f>IF(OR(C215="",C215=" ",$N215=1,$O215=1),"",1)</f>
        <v/>
      </c>
      <c r="L215" s="10">
        <f>IF(OR(D215="",D215=" ",$N215=1,$O215=1),"",1)</f>
        <v>1</v>
      </c>
      <c r="M215" s="10" t="str">
        <f>IF(OR(E215="",E215=" ",$N215=1,$O215=1),"",1)</f>
        <v/>
      </c>
      <c r="N215" s="10" t="str">
        <f>IF(IFERROR(FIND(")",F215),0)&gt;0,1,"")</f>
        <v/>
      </c>
      <c r="O215" s="10" t="str">
        <f>IF(A215="S",1,"")</f>
        <v/>
      </c>
      <c r="P215" s="10" t="str">
        <f>IF(OR(B215="",B215=" ",O215=1),"",1)</f>
        <v/>
      </c>
      <c r="Q215" s="10" t="str">
        <f>IF(IFERROR(FIND("Family",F215),0)&gt;0,1,"")</f>
        <v/>
      </c>
      <c r="R215" s="10" t="str">
        <f>IF(IFERROR(FIND("Second Marker",I215),0)&gt;0,1,"")</f>
        <v/>
      </c>
      <c r="S215" s="1"/>
      <c r="T215" s="1"/>
      <c r="U215" s="1"/>
      <c r="V215" s="1"/>
      <c r="W215" s="1"/>
      <c r="X215" s="1"/>
      <c r="Y215" s="1"/>
      <c r="Z215" s="1"/>
      <c r="AA215" s="9"/>
      <c r="AB215" s="1"/>
      <c r="AC215" s="1"/>
      <c r="AD215" s="1"/>
      <c r="AE215" s="9"/>
      <c r="AF215" s="9"/>
      <c r="AG215" s="9"/>
    </row>
    <row r="216" spans="1:33" s="18" customFormat="1" x14ac:dyDescent="0.25">
      <c r="A216" s="35"/>
      <c r="B216" s="40"/>
      <c r="C216" s="35"/>
      <c r="D216" s="33">
        <v>211695</v>
      </c>
      <c r="E216" s="40"/>
      <c r="F216" s="36" t="s">
        <v>527</v>
      </c>
      <c r="G216" s="35" t="s">
        <v>59</v>
      </c>
      <c r="H216" s="35" t="s">
        <v>29</v>
      </c>
      <c r="I216" s="1" t="s">
        <v>1</v>
      </c>
      <c r="J216" s="10">
        <f>IF(OR(N216=1,O216=1,Q216=1,R216=1),"",1)</f>
        <v>1</v>
      </c>
      <c r="K216" s="10" t="str">
        <f>IF(OR(C216="",C216=" ",$N216=1,$O216=1),"",1)</f>
        <v/>
      </c>
      <c r="L216" s="10">
        <f>IF(OR(D216="",D216=" ",$N216=1,$O216=1),"",1)</f>
        <v>1</v>
      </c>
      <c r="M216" s="10" t="str">
        <f>IF(OR(E216="",E216=" ",$N216=1,$O216=1),"",1)</f>
        <v/>
      </c>
      <c r="N216" s="10" t="str">
        <f>IF(IFERROR(FIND(")",F216),0)&gt;0,1,"")</f>
        <v/>
      </c>
      <c r="O216" s="10" t="str">
        <f>IF(A216="S",1,"")</f>
        <v/>
      </c>
      <c r="P216" s="10" t="str">
        <f>IF(OR(B216="",B216=" ",O216=1),"",1)</f>
        <v/>
      </c>
      <c r="Q216" s="10" t="str">
        <f>IF(IFERROR(FIND("Family",F216),0)&gt;0,1,"")</f>
        <v/>
      </c>
      <c r="R216" s="10" t="str">
        <f>IF(IFERROR(FIND("Second Marker",I216),0)&gt;0,1,"")</f>
        <v/>
      </c>
      <c r="S216" s="1"/>
      <c r="T216" s="1"/>
      <c r="U216" s="1"/>
      <c r="V216" s="1"/>
      <c r="W216" s="1"/>
      <c r="X216" s="1"/>
      <c r="Y216" s="1"/>
      <c r="Z216" s="1"/>
      <c r="AA216" s="9"/>
      <c r="AB216" s="1"/>
      <c r="AC216" s="1"/>
      <c r="AD216" s="1"/>
      <c r="AE216" s="9"/>
      <c r="AF216" s="9"/>
      <c r="AG216" s="9"/>
    </row>
    <row r="217" spans="1:33" s="18" customFormat="1" x14ac:dyDescent="0.25">
      <c r="A217" s="35">
        <v>2533</v>
      </c>
      <c r="B217" s="40"/>
      <c r="C217" s="35">
        <v>434280</v>
      </c>
      <c r="D217" s="33"/>
      <c r="E217" s="40"/>
      <c r="F217" s="36" t="s">
        <v>528</v>
      </c>
      <c r="G217" s="35">
        <v>1895</v>
      </c>
      <c r="H217" s="35">
        <v>1964</v>
      </c>
      <c r="I217" s="1" t="s">
        <v>529</v>
      </c>
      <c r="J217" s="10">
        <f>IF(OR(N217=1,O217=1,Q217=1,R217=1),"",1)</f>
        <v>1</v>
      </c>
      <c r="K217" s="10">
        <f>IF(OR(C217="",C217=" ",$N217=1,$O217=1),"",1)</f>
        <v>1</v>
      </c>
      <c r="L217" s="10" t="str">
        <f>IF(OR(D217="",D217=" ",$N217=1,$O217=1),"",1)</f>
        <v/>
      </c>
      <c r="M217" s="10" t="str">
        <f>IF(OR(E217="",E217=" ",$N217=1,$O217=1),"",1)</f>
        <v/>
      </c>
      <c r="N217" s="10" t="str">
        <f>IF(IFERROR(FIND(")",F217),0)&gt;0,1,"")</f>
        <v/>
      </c>
      <c r="O217" s="10" t="str">
        <f>IF(A217="S",1,"")</f>
        <v/>
      </c>
      <c r="P217" s="10" t="str">
        <f>IF(OR(B217="",B217=" ",O217=1),"",1)</f>
        <v/>
      </c>
      <c r="Q217" s="10" t="str">
        <f>IF(IFERROR(FIND("Family",F217),0)&gt;0,1,"")</f>
        <v/>
      </c>
      <c r="R217" s="10" t="str">
        <f>IF(IFERROR(FIND("Second Marker",I217),0)&gt;0,1,"")</f>
        <v/>
      </c>
      <c r="S217" s="1"/>
      <c r="T217" s="1"/>
      <c r="U217" s="1"/>
      <c r="V217" s="1"/>
      <c r="W217" s="1"/>
      <c r="X217" s="1"/>
      <c r="Y217" s="1"/>
      <c r="Z217" s="1"/>
      <c r="AA217" s="9"/>
      <c r="AB217" s="1"/>
      <c r="AC217" s="1"/>
      <c r="AD217" s="1"/>
      <c r="AE217" s="9"/>
      <c r="AF217" s="9"/>
      <c r="AG217" s="9"/>
    </row>
    <row r="218" spans="1:33" s="18" customFormat="1" x14ac:dyDescent="0.25">
      <c r="A218" s="35">
        <v>2533</v>
      </c>
      <c r="B218" s="40"/>
      <c r="C218" s="35">
        <v>434279</v>
      </c>
      <c r="D218" s="33"/>
      <c r="E218" s="40"/>
      <c r="F218" s="36" t="s">
        <v>530</v>
      </c>
      <c r="G218" s="35">
        <v>1895</v>
      </c>
      <c r="H218" s="35">
        <v>1980</v>
      </c>
      <c r="I218" s="1" t="s">
        <v>531</v>
      </c>
      <c r="J218" s="10">
        <f>IF(OR(N218=1,O218=1,Q218=1,R218=1),"",1)</f>
        <v>1</v>
      </c>
      <c r="K218" s="10">
        <f>IF(OR(C218="",C218=" ",$N218=1,$O218=1),"",1)</f>
        <v>1</v>
      </c>
      <c r="L218" s="10" t="str">
        <f>IF(OR(D218="",D218=" ",$N218=1,$O218=1),"",1)</f>
        <v/>
      </c>
      <c r="M218" s="10" t="str">
        <f>IF(OR(E218="",E218=" ",$N218=1,$O218=1),"",1)</f>
        <v/>
      </c>
      <c r="N218" s="10" t="str">
        <f>IF(IFERROR(FIND(")",F218),0)&gt;0,1,"")</f>
        <v/>
      </c>
      <c r="O218" s="10" t="str">
        <f>IF(A218="S",1,"")</f>
        <v/>
      </c>
      <c r="P218" s="10" t="str">
        <f>IF(OR(B218="",B218=" ",O218=1),"",1)</f>
        <v/>
      </c>
      <c r="Q218" s="10" t="str">
        <f>IF(IFERROR(FIND("Family",F218),0)&gt;0,1,"")</f>
        <v/>
      </c>
      <c r="R218" s="10" t="str">
        <f>IF(IFERROR(FIND("Second Marker",I218),0)&gt;0,1,"")</f>
        <v/>
      </c>
      <c r="S218" s="1"/>
      <c r="T218" s="1"/>
      <c r="U218" s="1"/>
      <c r="V218" s="1"/>
      <c r="W218" s="1"/>
      <c r="X218" s="1"/>
      <c r="Y218" s="1"/>
      <c r="Z218" s="1"/>
      <c r="AA218" s="9"/>
      <c r="AB218" s="1"/>
      <c r="AC218" s="1"/>
      <c r="AD218" s="1"/>
      <c r="AE218" s="9"/>
      <c r="AF218" s="9"/>
      <c r="AG218" s="9"/>
    </row>
    <row r="219" spans="1:33" s="18" customFormat="1" x14ac:dyDescent="0.25">
      <c r="A219" s="35">
        <v>2446</v>
      </c>
      <c r="B219" s="40"/>
      <c r="C219" s="35">
        <v>434171</v>
      </c>
      <c r="D219" s="33"/>
      <c r="E219" s="40"/>
      <c r="F219" s="36" t="s">
        <v>532</v>
      </c>
      <c r="G219" s="35">
        <v>1944</v>
      </c>
      <c r="H219" s="35">
        <v>2003</v>
      </c>
      <c r="I219" s="1" t="s">
        <v>1</v>
      </c>
      <c r="J219" s="10">
        <f>IF(OR(N219=1,O219=1,Q219=1,R219=1),"",1)</f>
        <v>1</v>
      </c>
      <c r="K219" s="10">
        <f>IF(OR(C219="",C219=" ",$N219=1,$O219=1),"",1)</f>
        <v>1</v>
      </c>
      <c r="L219" s="10" t="str">
        <f>IF(OR(D219="",D219=" ",$N219=1,$O219=1),"",1)</f>
        <v/>
      </c>
      <c r="M219" s="10" t="str">
        <f>IF(OR(E219="",E219=" ",$N219=1,$O219=1),"",1)</f>
        <v/>
      </c>
      <c r="N219" s="10" t="str">
        <f>IF(IFERROR(FIND(")",F219),0)&gt;0,1,"")</f>
        <v/>
      </c>
      <c r="O219" s="10" t="str">
        <f>IF(A219="S",1,"")</f>
        <v/>
      </c>
      <c r="P219" s="10" t="str">
        <f>IF(OR(B219="",B219=" ",O219=1),"",1)</f>
        <v/>
      </c>
      <c r="Q219" s="10" t="str">
        <f>IF(IFERROR(FIND("Family",F219),0)&gt;0,1,"")</f>
        <v/>
      </c>
      <c r="R219" s="10" t="str">
        <f>IF(IFERROR(FIND("Second Marker",I219),0)&gt;0,1,"")</f>
        <v/>
      </c>
      <c r="S219" s="1"/>
      <c r="T219" s="1"/>
      <c r="U219" s="1"/>
      <c r="V219" s="1"/>
      <c r="W219" s="1"/>
      <c r="X219" s="1"/>
      <c r="Y219" s="1"/>
      <c r="Z219" s="1"/>
      <c r="AA219" s="9"/>
      <c r="AB219" s="1"/>
      <c r="AC219" s="1"/>
      <c r="AD219" s="1"/>
      <c r="AE219" s="9"/>
      <c r="AF219" s="9"/>
      <c r="AG219" s="9"/>
    </row>
    <row r="220" spans="1:33" s="18" customFormat="1" x14ac:dyDescent="0.25">
      <c r="A220" s="33">
        <v>1051317</v>
      </c>
      <c r="B220" s="40"/>
      <c r="C220" s="33">
        <v>1051317</v>
      </c>
      <c r="D220" s="33"/>
      <c r="E220" s="40"/>
      <c r="F220" s="36" t="s">
        <v>533</v>
      </c>
      <c r="G220" s="33">
        <v>1882</v>
      </c>
      <c r="H220" s="33">
        <v>1958</v>
      </c>
      <c r="I220" s="1" t="s">
        <v>534</v>
      </c>
      <c r="J220" s="10">
        <f>IF(OR(N220=1,O220=1,Q220=1,R220=1),"",1)</f>
        <v>1</v>
      </c>
      <c r="K220" s="10">
        <f>IF(OR(C220="",C220=" ",$N220=1,$O220=1),"",1)</f>
        <v>1</v>
      </c>
      <c r="L220" s="10" t="str">
        <f>IF(OR(D220="",D220=" ",$N220=1,$O220=1),"",1)</f>
        <v/>
      </c>
      <c r="M220" s="10" t="str">
        <f>IF(OR(E220="",E220=" ",$N220=1,$O220=1),"",1)</f>
        <v/>
      </c>
      <c r="N220" s="10" t="str">
        <f>IF(IFERROR(FIND(")",F220),0)&gt;0,1,"")</f>
        <v/>
      </c>
      <c r="O220" s="10" t="str">
        <f>IF(A220="S",1,"")</f>
        <v/>
      </c>
      <c r="P220" s="10" t="str">
        <f>IF(OR(B220="",B220=" ",O220=1),"",1)</f>
        <v/>
      </c>
      <c r="Q220" s="10" t="str">
        <f>IF(IFERROR(FIND("Family",F220),0)&gt;0,1,"")</f>
        <v/>
      </c>
      <c r="R220" s="10" t="str">
        <f>IF(IFERROR(FIND("Second Marker",I220),0)&gt;0,1,"")</f>
        <v/>
      </c>
      <c r="S220" s="1"/>
      <c r="T220" s="1"/>
      <c r="U220" s="1"/>
      <c r="V220" s="1"/>
      <c r="W220" s="1"/>
      <c r="X220" s="1"/>
      <c r="Y220" s="1"/>
      <c r="Z220" s="9"/>
      <c r="AA220" s="9"/>
      <c r="AB220" s="11"/>
      <c r="AC220" s="11"/>
    </row>
    <row r="221" spans="1:33" s="18" customFormat="1" x14ac:dyDescent="0.25">
      <c r="A221" s="35">
        <v>2605</v>
      </c>
      <c r="B221" s="40" t="s">
        <v>1</v>
      </c>
      <c r="C221" s="35">
        <v>434374</v>
      </c>
      <c r="D221" s="33"/>
      <c r="E221" s="40">
        <v>281068</v>
      </c>
      <c r="F221" s="36" t="s">
        <v>535</v>
      </c>
      <c r="G221" s="45" t="s">
        <v>536</v>
      </c>
      <c r="H221" s="46" t="s">
        <v>56</v>
      </c>
      <c r="I221" s="1" t="s">
        <v>537</v>
      </c>
      <c r="J221" s="10" t="str">
        <f>IF(OR(N221=1,O221=1,Q221=1,R221=1),"",1)</f>
        <v/>
      </c>
      <c r="K221" s="10" t="str">
        <f>IF(OR(C221="",C221=" ",$N221=1,$O221=1),"",1)</f>
        <v/>
      </c>
      <c r="L221" s="10" t="str">
        <f>IF(OR(D221="",D221=" ",$N221=1,$O221=1),"",1)</f>
        <v/>
      </c>
      <c r="M221" s="10" t="str">
        <f>IF(OR(E221="",E221=" ",$N221=1,$O221=1),"",1)</f>
        <v/>
      </c>
      <c r="N221" s="10">
        <f>IF(IFERROR(FIND(")",F221),0)&gt;0,1,"")</f>
        <v>1</v>
      </c>
      <c r="O221" s="10" t="str">
        <f>IF(A221="S",1,"")</f>
        <v/>
      </c>
      <c r="P221" s="10" t="str">
        <f>IF(OR(B221="",B221=" ",O221=1),"",1)</f>
        <v/>
      </c>
      <c r="Q221" s="10" t="str">
        <f>IF(IFERROR(FIND("Family",F221),0)&gt;0,1,"")</f>
        <v/>
      </c>
      <c r="R221" s="10" t="str">
        <f>IF(IFERROR(FIND("Second Marker",I221),0)&gt;0,1,"")</f>
        <v/>
      </c>
      <c r="S221" s="1"/>
      <c r="T221" s="1"/>
      <c r="U221" s="1"/>
      <c r="V221" s="1"/>
      <c r="W221" s="1"/>
      <c r="X221" s="1"/>
      <c r="Y221" s="1"/>
      <c r="Z221" s="9"/>
      <c r="AA221" s="9"/>
      <c r="AB221" s="11"/>
      <c r="AC221" s="11"/>
    </row>
    <row r="222" spans="1:33" s="18" customFormat="1" x14ac:dyDescent="0.25">
      <c r="A222" s="35">
        <v>2605</v>
      </c>
      <c r="B222" s="40" t="s">
        <v>1</v>
      </c>
      <c r="C222" s="35">
        <v>434373</v>
      </c>
      <c r="D222" s="33"/>
      <c r="E222" s="40">
        <v>272076</v>
      </c>
      <c r="F222" s="36" t="s">
        <v>538</v>
      </c>
      <c r="G222" s="48" t="s">
        <v>539</v>
      </c>
      <c r="H222" s="46" t="s">
        <v>540</v>
      </c>
      <c r="I222" s="1" t="s">
        <v>541</v>
      </c>
      <c r="J222" s="10">
        <f>IF(OR(N222=1,O222=1,Q222=1,R222=1),"",1)</f>
        <v>1</v>
      </c>
      <c r="K222" s="10">
        <f>IF(OR(C222="",C222=" ",$N222=1,$O222=1),"",1)</f>
        <v>1</v>
      </c>
      <c r="L222" s="10" t="str">
        <f>IF(OR(D222="",D222=" ",$N222=1,$O222=1),"",1)</f>
        <v/>
      </c>
      <c r="M222" s="10">
        <f>IF(OR(E222="",E222=" ",$N222=1,$O222=1),"",1)</f>
        <v>1</v>
      </c>
      <c r="N222" s="10" t="str">
        <f>IF(IFERROR(FIND(")",F222),0)&gt;0,1,"")</f>
        <v/>
      </c>
      <c r="O222" s="10" t="str">
        <f>IF(A222="S",1,"")</f>
        <v/>
      </c>
      <c r="P222" s="10" t="str">
        <f>IF(OR(B222="",B222=" ",O222=1),"",1)</f>
        <v/>
      </c>
      <c r="Q222" s="10" t="str">
        <f>IF(IFERROR(FIND("Family",F222),0)&gt;0,1,"")</f>
        <v/>
      </c>
      <c r="R222" s="10" t="str">
        <f>IF(IFERROR(FIND("Second Marker",I222),0)&gt;0,1,"")</f>
        <v/>
      </c>
      <c r="S222" s="1"/>
      <c r="T222" s="1"/>
      <c r="U222" s="1"/>
      <c r="V222" s="1"/>
      <c r="W222" s="1"/>
      <c r="X222" s="1"/>
      <c r="Y222" s="1"/>
      <c r="Z222" s="1"/>
      <c r="AA222" s="9"/>
      <c r="AB222" s="1"/>
      <c r="AC222" s="1"/>
      <c r="AD222" s="1"/>
      <c r="AE222" s="9"/>
      <c r="AF222" s="9"/>
      <c r="AG222" s="9"/>
    </row>
    <row r="223" spans="1:33" s="18" customFormat="1" x14ac:dyDescent="0.25">
      <c r="A223" s="33">
        <v>1051317</v>
      </c>
      <c r="B223" s="40"/>
      <c r="C223" s="33">
        <v>1051318</v>
      </c>
      <c r="D223" s="33"/>
      <c r="E223" s="40"/>
      <c r="F223" s="36" t="s">
        <v>542</v>
      </c>
      <c r="G223" s="33">
        <v>1889</v>
      </c>
      <c r="H223" s="33">
        <v>1963</v>
      </c>
      <c r="I223" s="1" t="s">
        <v>543</v>
      </c>
      <c r="J223" s="10">
        <f>IF(OR(N223=1,O223=1,Q223=1,R223=1),"",1)</f>
        <v>1</v>
      </c>
      <c r="K223" s="10">
        <f>IF(OR(C223="",C223=" ",$N223=1,$O223=1),"",1)</f>
        <v>1</v>
      </c>
      <c r="L223" s="10" t="str">
        <f>IF(OR(D223="",D223=" ",$N223=1,$O223=1),"",1)</f>
        <v/>
      </c>
      <c r="M223" s="10" t="str">
        <f>IF(OR(E223="",E223=" ",$N223=1,$O223=1),"",1)</f>
        <v/>
      </c>
      <c r="N223" s="10" t="str">
        <f>IF(IFERROR(FIND(")",F223),0)&gt;0,1,"")</f>
        <v/>
      </c>
      <c r="O223" s="10" t="str">
        <f>IF(A223="S",1,"")</f>
        <v/>
      </c>
      <c r="P223" s="10" t="str">
        <f>IF(OR(B223="",B223=" ",O223=1),"",1)</f>
        <v/>
      </c>
      <c r="Q223" s="10" t="str">
        <f>IF(IFERROR(FIND("Family",F223),0)&gt;0,1,"")</f>
        <v/>
      </c>
      <c r="R223" s="10" t="str">
        <f>IF(IFERROR(FIND("Second Marker",I223),0)&gt;0,1,"")</f>
        <v/>
      </c>
      <c r="S223" s="1"/>
      <c r="T223" s="1"/>
      <c r="U223" s="1"/>
      <c r="V223" s="1"/>
      <c r="W223" s="1"/>
      <c r="X223" s="1"/>
      <c r="Y223" s="1"/>
      <c r="Z223" s="1"/>
      <c r="AA223" s="9"/>
      <c r="AB223" s="1"/>
      <c r="AC223" s="1"/>
      <c r="AD223" s="1"/>
      <c r="AE223" s="9"/>
      <c r="AF223" s="9"/>
      <c r="AG223" s="9"/>
    </row>
    <row r="224" spans="1:33" s="18" customFormat="1" x14ac:dyDescent="0.25">
      <c r="A224" s="35">
        <v>2466</v>
      </c>
      <c r="B224" s="40"/>
      <c r="C224" s="35">
        <v>434195</v>
      </c>
      <c r="D224" s="33">
        <v>211821</v>
      </c>
      <c r="E224" s="40"/>
      <c r="F224" s="36" t="s">
        <v>544</v>
      </c>
      <c r="G224" s="35">
        <v>1848</v>
      </c>
      <c r="H224" s="35">
        <v>1913</v>
      </c>
      <c r="I224" s="1" t="s">
        <v>545</v>
      </c>
      <c r="J224" s="10">
        <f>IF(OR(N224=1,O224=1,Q224=1,R224=1),"",1)</f>
        <v>1</v>
      </c>
      <c r="K224" s="10">
        <f>IF(OR(C224="",C224=" ",$N224=1,$O224=1),"",1)</f>
        <v>1</v>
      </c>
      <c r="L224" s="10">
        <f>IF(OR(D224="",D224=" ",$N224=1,$O224=1),"",1)</f>
        <v>1</v>
      </c>
      <c r="M224" s="10" t="str">
        <f>IF(OR(E224="",E224=" ",$N224=1,$O224=1),"",1)</f>
        <v/>
      </c>
      <c r="N224" s="10" t="str">
        <f>IF(IFERROR(FIND(")",F224),0)&gt;0,1,"")</f>
        <v/>
      </c>
      <c r="O224" s="10" t="str">
        <f>IF(A224="S",1,"")</f>
        <v/>
      </c>
      <c r="P224" s="10" t="str">
        <f>IF(OR(B224="",B224=" ",O224=1),"",1)</f>
        <v/>
      </c>
      <c r="Q224" s="10" t="str">
        <f>IF(IFERROR(FIND("Family",F224),0)&gt;0,1,"")</f>
        <v/>
      </c>
      <c r="R224" s="10" t="str">
        <f>IF(IFERROR(FIND("Second Marker",I224),0)&gt;0,1,"")</f>
        <v/>
      </c>
      <c r="S224" s="1"/>
      <c r="T224" s="1"/>
      <c r="U224" s="1"/>
      <c r="V224" s="1"/>
      <c r="W224" s="1"/>
      <c r="X224" s="1"/>
      <c r="Y224" s="1"/>
      <c r="Z224" s="9"/>
      <c r="AA224" s="9"/>
      <c r="AB224" s="11"/>
      <c r="AC224" s="11"/>
    </row>
    <row r="225" spans="1:33" s="18" customFormat="1" x14ac:dyDescent="0.25">
      <c r="A225" s="35">
        <v>2514</v>
      </c>
      <c r="B225" s="40"/>
      <c r="C225" s="35">
        <v>434256</v>
      </c>
      <c r="D225" s="33"/>
      <c r="E225" s="40"/>
      <c r="F225" s="36" t="s">
        <v>546</v>
      </c>
      <c r="G225" s="35">
        <v>1850</v>
      </c>
      <c r="H225" s="35">
        <v>1940</v>
      </c>
      <c r="I225" s="1" t="s">
        <v>18</v>
      </c>
      <c r="J225" s="10">
        <f>IF(OR(N225=1,O225=1,Q225=1,R225=1),"",1)</f>
        <v>1</v>
      </c>
      <c r="K225" s="10">
        <f>IF(OR(C225="",C225=" ",$N225=1,$O225=1),"",1)</f>
        <v>1</v>
      </c>
      <c r="L225" s="10" t="str">
        <f>IF(OR(D225="",D225=" ",$N225=1,$O225=1),"",1)</f>
        <v/>
      </c>
      <c r="M225" s="10" t="str">
        <f>IF(OR(E225="",E225=" ",$N225=1,$O225=1),"",1)</f>
        <v/>
      </c>
      <c r="N225" s="10" t="str">
        <f>IF(IFERROR(FIND(")",F225),0)&gt;0,1,"")</f>
        <v/>
      </c>
      <c r="O225" s="10" t="str">
        <f>IF(A225="S",1,"")</f>
        <v/>
      </c>
      <c r="P225" s="10" t="str">
        <f>IF(OR(B225="",B225=" ",O225=1),"",1)</f>
        <v/>
      </c>
      <c r="Q225" s="10" t="str">
        <f>IF(IFERROR(FIND("Family",F225),0)&gt;0,1,"")</f>
        <v/>
      </c>
      <c r="R225" s="10" t="str">
        <f>IF(IFERROR(FIND("Second Marker",I225),0)&gt;0,1,"")</f>
        <v/>
      </c>
      <c r="S225" s="1"/>
      <c r="T225" s="1"/>
      <c r="U225" s="1"/>
      <c r="V225" s="1"/>
      <c r="W225" s="1"/>
      <c r="X225" s="1"/>
      <c r="Y225" s="1"/>
      <c r="Z225" s="1"/>
      <c r="AA225" s="9"/>
      <c r="AB225" s="1"/>
      <c r="AC225" s="1"/>
      <c r="AD225" s="1"/>
      <c r="AE225" s="9"/>
      <c r="AF225" s="9"/>
      <c r="AG225" s="9"/>
    </row>
    <row r="226" spans="1:33" s="18" customFormat="1" x14ac:dyDescent="0.25">
      <c r="A226" s="35">
        <v>2598</v>
      </c>
      <c r="B226" s="40"/>
      <c r="C226" s="35">
        <v>434364</v>
      </c>
      <c r="D226" s="33"/>
      <c r="E226" s="40"/>
      <c r="F226" s="36" t="s">
        <v>547</v>
      </c>
      <c r="G226" s="35">
        <v>1888</v>
      </c>
      <c r="H226" s="35">
        <v>1956</v>
      </c>
      <c r="I226" s="1" t="s">
        <v>548</v>
      </c>
      <c r="J226" s="10">
        <f>IF(OR(N226=1,O226=1,Q226=1,R226=1),"",1)</f>
        <v>1</v>
      </c>
      <c r="K226" s="10">
        <f>IF(OR(C226="",C226=" ",$N226=1,$O226=1),"",1)</f>
        <v>1</v>
      </c>
      <c r="L226" s="10" t="str">
        <f>IF(OR(D226="",D226=" ",$N226=1,$O226=1),"",1)</f>
        <v/>
      </c>
      <c r="M226" s="10" t="str">
        <f>IF(OR(E226="",E226=" ",$N226=1,$O226=1),"",1)</f>
        <v/>
      </c>
      <c r="N226" s="10" t="str">
        <f>IF(IFERROR(FIND(")",F226),0)&gt;0,1,"")</f>
        <v/>
      </c>
      <c r="O226" s="10" t="str">
        <f>IF(A226="S",1,"")</f>
        <v/>
      </c>
      <c r="P226" s="10" t="str">
        <f>IF(OR(B226="",B226=" ",O226=1),"",1)</f>
        <v/>
      </c>
      <c r="Q226" s="10" t="str">
        <f>IF(IFERROR(FIND("Family",F226),0)&gt;0,1,"")</f>
        <v/>
      </c>
      <c r="R226" s="10" t="str">
        <f>IF(IFERROR(FIND("Second Marker",I226),0)&gt;0,1,"")</f>
        <v/>
      </c>
      <c r="S226" s="1"/>
      <c r="T226" s="1"/>
      <c r="U226" s="1"/>
      <c r="V226" s="1"/>
      <c r="W226" s="1"/>
      <c r="X226" s="1"/>
      <c r="Y226" s="1"/>
      <c r="Z226" s="1"/>
      <c r="AA226" s="9"/>
      <c r="AB226" s="1"/>
      <c r="AC226" s="1"/>
      <c r="AD226" s="1"/>
      <c r="AE226" s="9"/>
      <c r="AF226" s="9"/>
      <c r="AG226" s="9"/>
    </row>
    <row r="227" spans="1:33" s="18" customFormat="1" x14ac:dyDescent="0.25">
      <c r="A227" s="35">
        <v>2538</v>
      </c>
      <c r="B227" s="40"/>
      <c r="C227" s="35">
        <v>434290</v>
      </c>
      <c r="D227" s="33"/>
      <c r="E227" s="40"/>
      <c r="F227" s="36" t="s">
        <v>549</v>
      </c>
      <c r="G227" s="35">
        <v>1882</v>
      </c>
      <c r="H227" s="35">
        <v>1968</v>
      </c>
      <c r="I227" s="1" t="s">
        <v>550</v>
      </c>
      <c r="J227" s="10">
        <f>IF(OR(N227=1,O227=1,Q227=1,R227=1),"",1)</f>
        <v>1</v>
      </c>
      <c r="K227" s="10">
        <f>IF(OR(C227="",C227=" ",$N227=1,$O227=1),"",1)</f>
        <v>1</v>
      </c>
      <c r="L227" s="10" t="str">
        <f>IF(OR(D227="",D227=" ",$N227=1,$O227=1),"",1)</f>
        <v/>
      </c>
      <c r="M227" s="10" t="str">
        <f>IF(OR(E227="",E227=" ",$N227=1,$O227=1),"",1)</f>
        <v/>
      </c>
      <c r="N227" s="10" t="str">
        <f>IF(IFERROR(FIND(")",F227),0)&gt;0,1,"")</f>
        <v/>
      </c>
      <c r="O227" s="10" t="str">
        <f>IF(A227="S",1,"")</f>
        <v/>
      </c>
      <c r="P227" s="10" t="str">
        <f>IF(OR(B227="",B227=" ",O227=1),"",1)</f>
        <v/>
      </c>
      <c r="Q227" s="10" t="str">
        <f>IF(IFERROR(FIND("Family",F227),0)&gt;0,1,"")</f>
        <v/>
      </c>
      <c r="R227" s="10" t="str">
        <f>IF(IFERROR(FIND("Second Marker",I227),0)&gt;0,1,"")</f>
        <v/>
      </c>
      <c r="S227" s="1"/>
      <c r="T227" s="1"/>
      <c r="U227" s="1"/>
      <c r="V227" s="1"/>
      <c r="W227" s="1"/>
      <c r="X227" s="1"/>
      <c r="Y227" s="1"/>
      <c r="Z227" s="1"/>
      <c r="AA227" s="9"/>
      <c r="AB227" s="1"/>
      <c r="AC227" s="1"/>
      <c r="AD227" s="1"/>
      <c r="AE227" s="9"/>
      <c r="AF227" s="9"/>
      <c r="AG227" s="9"/>
    </row>
    <row r="228" spans="1:33" s="18" customFormat="1" x14ac:dyDescent="0.25">
      <c r="A228" s="35">
        <v>2515</v>
      </c>
      <c r="B228" s="40"/>
      <c r="C228" s="33">
        <v>434258</v>
      </c>
      <c r="D228" s="33"/>
      <c r="E228" s="40"/>
      <c r="F228" s="36" t="s">
        <v>551</v>
      </c>
      <c r="G228" s="33">
        <v>1876</v>
      </c>
      <c r="H228" s="33">
        <v>1958</v>
      </c>
      <c r="I228" s="1" t="s">
        <v>552</v>
      </c>
      <c r="J228" s="10">
        <f>IF(OR(N228=1,O228=1,Q228=1,R228=1),"",1)</f>
        <v>1</v>
      </c>
      <c r="K228" s="10">
        <f>IF(OR(C228="",C228=" ",$N228=1,$O228=1),"",1)</f>
        <v>1</v>
      </c>
      <c r="L228" s="10" t="str">
        <f>IF(OR(D228="",D228=" ",$N228=1,$O228=1),"",1)</f>
        <v/>
      </c>
      <c r="M228" s="10" t="str">
        <f>IF(OR(E228="",E228=" ",$N228=1,$O228=1),"",1)</f>
        <v/>
      </c>
      <c r="N228" s="10" t="str">
        <f>IF(IFERROR(FIND(")",F228),0)&gt;0,1,"")</f>
        <v/>
      </c>
      <c r="O228" s="10" t="str">
        <f>IF(A228="S",1,"")</f>
        <v/>
      </c>
      <c r="P228" s="10" t="str">
        <f>IF(OR(B228="",B228=" ",O228=1),"",1)</f>
        <v/>
      </c>
      <c r="Q228" s="10" t="str">
        <f>IF(IFERROR(FIND("Family",F228),0)&gt;0,1,"")</f>
        <v/>
      </c>
      <c r="R228" s="10" t="str">
        <f>IF(IFERROR(FIND("Second Marker",I228),0)&gt;0,1,"")</f>
        <v/>
      </c>
      <c r="S228" s="1"/>
      <c r="T228" s="1"/>
      <c r="U228" s="1"/>
      <c r="V228" s="1"/>
      <c r="W228" s="1"/>
      <c r="X228" s="1"/>
      <c r="Y228" s="1"/>
      <c r="Z228" s="1"/>
      <c r="AA228" s="9"/>
      <c r="AB228" s="1"/>
      <c r="AC228" s="1"/>
      <c r="AD228" s="1"/>
      <c r="AE228" s="9"/>
      <c r="AF228" s="9"/>
      <c r="AG228" s="9"/>
    </row>
    <row r="229" spans="1:33" s="18" customFormat="1" x14ac:dyDescent="0.25">
      <c r="A229" s="35"/>
      <c r="B229" s="40"/>
      <c r="C229" s="35"/>
      <c r="D229" s="33"/>
      <c r="E229" s="40"/>
      <c r="F229" s="36" t="s">
        <v>553</v>
      </c>
      <c r="G229" s="35" t="s">
        <v>25</v>
      </c>
      <c r="H229" s="35" t="s">
        <v>64</v>
      </c>
      <c r="I229" s="1" t="s">
        <v>1</v>
      </c>
      <c r="J229" s="10">
        <f>IF(OR(N229=1,O229=1,Q229=1,R229=1),"",1)</f>
        <v>1</v>
      </c>
      <c r="K229" s="10" t="str">
        <f>IF(OR(C229="",C229=" ",$N229=1,$O229=1),"",1)</f>
        <v/>
      </c>
      <c r="L229" s="10" t="str">
        <f>IF(OR(D229="",D229=" ",$N229=1,$O229=1),"",1)</f>
        <v/>
      </c>
      <c r="M229" s="10" t="str">
        <f>IF(OR(E229="",E229=" ",$N229=1,$O229=1),"",1)</f>
        <v/>
      </c>
      <c r="N229" s="10" t="str">
        <f>IF(IFERROR(FIND(")",F229),0)&gt;0,1,"")</f>
        <v/>
      </c>
      <c r="O229" s="10" t="str">
        <f>IF(A229="S",1,"")</f>
        <v/>
      </c>
      <c r="P229" s="10" t="str">
        <f>IF(OR(B229="",B229=" ",O229=1),"",1)</f>
        <v/>
      </c>
      <c r="Q229" s="10" t="str">
        <f>IF(IFERROR(FIND("Family",F229),0)&gt;0,1,"")</f>
        <v/>
      </c>
      <c r="R229" s="10" t="str">
        <f>IF(IFERROR(FIND("Second Marker",I229),0)&gt;0,1,"")</f>
        <v/>
      </c>
      <c r="S229" s="1"/>
      <c r="T229" s="1"/>
      <c r="U229" s="1"/>
      <c r="V229" s="1"/>
      <c r="W229" s="1"/>
      <c r="X229" s="1"/>
      <c r="Y229" s="1"/>
      <c r="Z229" s="1"/>
      <c r="AA229" s="9"/>
      <c r="AB229" s="1"/>
      <c r="AC229" s="1"/>
      <c r="AD229" s="1"/>
      <c r="AE229" s="9"/>
      <c r="AF229" s="9"/>
      <c r="AG229" s="9"/>
    </row>
    <row r="230" spans="1:33" s="18" customFormat="1" x14ac:dyDescent="0.25">
      <c r="A230" s="35">
        <v>2538</v>
      </c>
      <c r="B230" s="40"/>
      <c r="C230" s="35">
        <v>434289</v>
      </c>
      <c r="D230" s="33"/>
      <c r="E230" s="40"/>
      <c r="F230" s="36" t="s">
        <v>554</v>
      </c>
      <c r="G230" s="35">
        <v>1884</v>
      </c>
      <c r="H230" s="35">
        <v>1966</v>
      </c>
      <c r="I230" s="1" t="s">
        <v>555</v>
      </c>
      <c r="J230" s="10">
        <f>IF(OR(N230=1,O230=1,Q230=1,R230=1),"",1)</f>
        <v>1</v>
      </c>
      <c r="K230" s="10">
        <f>IF(OR(C230="",C230=" ",$N230=1,$O230=1),"",1)</f>
        <v>1</v>
      </c>
      <c r="L230" s="10" t="str">
        <f>IF(OR(D230="",D230=" ",$N230=1,$O230=1),"",1)</f>
        <v/>
      </c>
      <c r="M230" s="10" t="str">
        <f>IF(OR(E230="",E230=" ",$N230=1,$O230=1),"",1)</f>
        <v/>
      </c>
      <c r="N230" s="10" t="str">
        <f>IF(IFERROR(FIND(")",F230),0)&gt;0,1,"")</f>
        <v/>
      </c>
      <c r="O230" s="10" t="str">
        <f>IF(A230="S",1,"")</f>
        <v/>
      </c>
      <c r="P230" s="10" t="str">
        <f>IF(OR(B230="",B230=" ",O230=1),"",1)</f>
        <v/>
      </c>
      <c r="Q230" s="10" t="str">
        <f>IF(IFERROR(FIND("Family",F230),0)&gt;0,1,"")</f>
        <v/>
      </c>
      <c r="R230" s="10" t="str">
        <f>IF(IFERROR(FIND("Second Marker",I230),0)&gt;0,1,"")</f>
        <v/>
      </c>
      <c r="S230" s="1"/>
      <c r="T230" s="1"/>
      <c r="U230" s="1"/>
      <c r="V230" s="1"/>
      <c r="W230" s="1"/>
      <c r="X230" s="1"/>
      <c r="Y230" s="1"/>
      <c r="Z230" s="1"/>
      <c r="AA230" s="9"/>
      <c r="AB230" s="1"/>
      <c r="AC230" s="1"/>
      <c r="AD230" s="1"/>
      <c r="AE230" s="9"/>
      <c r="AF230" s="9"/>
      <c r="AG230" s="9"/>
    </row>
    <row r="231" spans="1:33" s="18" customFormat="1" x14ac:dyDescent="0.25">
      <c r="A231" s="35">
        <v>2534</v>
      </c>
      <c r="B231" s="40"/>
      <c r="C231" s="35">
        <v>434282</v>
      </c>
      <c r="D231" s="33"/>
      <c r="E231" s="40"/>
      <c r="F231" s="36" t="s">
        <v>556</v>
      </c>
      <c r="G231" s="35" t="s">
        <v>557</v>
      </c>
      <c r="H231" s="35" t="s">
        <v>558</v>
      </c>
      <c r="I231" s="1" t="s">
        <v>559</v>
      </c>
      <c r="J231" s="10">
        <f>IF(OR(N231=1,O231=1,Q231=1,R231=1),"",1)</f>
        <v>1</v>
      </c>
      <c r="K231" s="10">
        <f>IF(OR(C231="",C231=" ",$N231=1,$O231=1),"",1)</f>
        <v>1</v>
      </c>
      <c r="L231" s="10" t="str">
        <f>IF(OR(D231="",D231=" ",$N231=1,$O231=1),"",1)</f>
        <v/>
      </c>
      <c r="M231" s="10" t="str">
        <f>IF(OR(E231="",E231=" ",$N231=1,$O231=1),"",1)</f>
        <v/>
      </c>
      <c r="N231" s="10" t="str">
        <f>IF(IFERROR(FIND(")",F231),0)&gt;0,1,"")</f>
        <v/>
      </c>
      <c r="O231" s="10" t="str">
        <f>IF(A231="S",1,"")</f>
        <v/>
      </c>
      <c r="P231" s="10" t="str">
        <f>IF(OR(B231="",B231=" ",O231=1),"",1)</f>
        <v/>
      </c>
      <c r="Q231" s="10" t="str">
        <f>IF(IFERROR(FIND("Family",F231),0)&gt;0,1,"")</f>
        <v/>
      </c>
      <c r="R231" s="10" t="str">
        <f>IF(IFERROR(FIND("Second Marker",I231),0)&gt;0,1,"")</f>
        <v/>
      </c>
      <c r="S231" s="1"/>
      <c r="T231" s="1"/>
      <c r="U231" s="1"/>
      <c r="V231" s="1"/>
      <c r="W231" s="1"/>
      <c r="X231" s="1"/>
      <c r="Y231" s="1"/>
      <c r="Z231" s="1"/>
      <c r="AA231" s="9"/>
      <c r="AB231" s="1"/>
      <c r="AC231" s="1"/>
      <c r="AD231" s="1"/>
      <c r="AE231" s="9"/>
      <c r="AF231" s="9"/>
      <c r="AG231" s="9"/>
    </row>
    <row r="232" spans="1:33" s="18" customFormat="1" x14ac:dyDescent="0.25">
      <c r="A232" s="35">
        <v>2598</v>
      </c>
      <c r="B232" s="40"/>
      <c r="C232" s="35">
        <v>434363</v>
      </c>
      <c r="D232" s="33"/>
      <c r="E232" s="40"/>
      <c r="F232" s="36" t="s">
        <v>560</v>
      </c>
      <c r="G232" s="35">
        <v>1877</v>
      </c>
      <c r="H232" s="35">
        <v>1960</v>
      </c>
      <c r="I232" s="1" t="s">
        <v>561</v>
      </c>
      <c r="J232" s="10">
        <f>IF(OR(N232=1,O232=1,Q232=1,R232=1),"",1)</f>
        <v>1</v>
      </c>
      <c r="K232" s="10">
        <f>IF(OR(C232="",C232=" ",$N232=1,$O232=1),"",1)</f>
        <v>1</v>
      </c>
      <c r="L232" s="10" t="str">
        <f>IF(OR(D232="",D232=" ",$N232=1,$O232=1),"",1)</f>
        <v/>
      </c>
      <c r="M232" s="10" t="str">
        <f>IF(OR(E232="",E232=" ",$N232=1,$O232=1),"",1)</f>
        <v/>
      </c>
      <c r="N232" s="10" t="str">
        <f>IF(IFERROR(FIND(")",F232),0)&gt;0,1,"")</f>
        <v/>
      </c>
      <c r="O232" s="10" t="str">
        <f>IF(A232="S",1,"")</f>
        <v/>
      </c>
      <c r="P232" s="10" t="str">
        <f>IF(OR(B232="",B232=" ",O232=1),"",1)</f>
        <v/>
      </c>
      <c r="Q232" s="10" t="str">
        <f>IF(IFERROR(FIND("Family",F232),0)&gt;0,1,"")</f>
        <v/>
      </c>
      <c r="R232" s="10" t="str">
        <f>IF(IFERROR(FIND("Second Marker",I232),0)&gt;0,1,"")</f>
        <v/>
      </c>
      <c r="S232" s="1"/>
      <c r="T232" s="1"/>
      <c r="U232" s="1"/>
      <c r="V232" s="1"/>
      <c r="W232" s="1"/>
      <c r="X232" s="1"/>
      <c r="Y232" s="1"/>
      <c r="Z232" s="1"/>
      <c r="AA232" s="9"/>
      <c r="AB232" s="1"/>
      <c r="AC232" s="1"/>
      <c r="AD232" s="1"/>
      <c r="AE232" s="9"/>
      <c r="AF232" s="9"/>
      <c r="AG232" s="9"/>
    </row>
    <row r="233" spans="1:33" s="18" customFormat="1" x14ac:dyDescent="0.25">
      <c r="A233" s="35">
        <v>2534</v>
      </c>
      <c r="B233" s="40"/>
      <c r="C233" s="35">
        <v>434281</v>
      </c>
      <c r="D233" s="33"/>
      <c r="E233" s="40"/>
      <c r="F233" s="36" t="s">
        <v>562</v>
      </c>
      <c r="G233" s="35" t="s">
        <v>563</v>
      </c>
      <c r="H233" s="35" t="s">
        <v>564</v>
      </c>
      <c r="I233" s="1" t="s">
        <v>565</v>
      </c>
      <c r="J233" s="10">
        <f>IF(OR(N233=1,O233=1,Q233=1,R233=1),"",1)</f>
        <v>1</v>
      </c>
      <c r="K233" s="10">
        <f>IF(OR(C233="",C233=" ",$N233=1,$O233=1),"",1)</f>
        <v>1</v>
      </c>
      <c r="L233" s="10" t="str">
        <f>IF(OR(D233="",D233=" ",$N233=1,$O233=1),"",1)</f>
        <v/>
      </c>
      <c r="M233" s="10" t="str">
        <f>IF(OR(E233="",E233=" ",$N233=1,$O233=1),"",1)</f>
        <v/>
      </c>
      <c r="N233" s="10" t="str">
        <f>IF(IFERROR(FIND(")",F233),0)&gt;0,1,"")</f>
        <v/>
      </c>
      <c r="O233" s="10" t="str">
        <f>IF(A233="S",1,"")</f>
        <v/>
      </c>
      <c r="P233" s="10" t="str">
        <f>IF(OR(B233="",B233=" ",O233=1),"",1)</f>
        <v/>
      </c>
      <c r="Q233" s="10" t="str">
        <f>IF(IFERROR(FIND("Family",F233),0)&gt;0,1,"")</f>
        <v/>
      </c>
      <c r="R233" s="10" t="str">
        <f>IF(IFERROR(FIND("Second Marker",I233),0)&gt;0,1,"")</f>
        <v/>
      </c>
      <c r="S233" s="1"/>
      <c r="T233" s="1"/>
      <c r="U233" s="1"/>
      <c r="V233" s="1"/>
      <c r="W233" s="1"/>
      <c r="X233" s="1"/>
      <c r="Y233" s="1"/>
      <c r="Z233" s="1"/>
      <c r="AA233" s="9"/>
      <c r="AB233" s="1"/>
      <c r="AC233" s="1"/>
      <c r="AD233" s="1"/>
      <c r="AE233" s="9"/>
      <c r="AF233" s="9"/>
      <c r="AG233" s="9"/>
    </row>
    <row r="234" spans="1:33" s="18" customFormat="1" x14ac:dyDescent="0.25">
      <c r="A234" s="35">
        <v>2503</v>
      </c>
      <c r="B234" s="40"/>
      <c r="C234" s="35">
        <v>434240</v>
      </c>
      <c r="D234" s="33"/>
      <c r="E234" s="40"/>
      <c r="F234" s="36" t="s">
        <v>566</v>
      </c>
      <c r="G234" s="35">
        <v>1861</v>
      </c>
      <c r="H234" s="35">
        <v>1952</v>
      </c>
      <c r="I234" s="1" t="s">
        <v>567</v>
      </c>
      <c r="J234" s="10">
        <f>IF(OR(N234=1,O234=1,Q234=1,R234=1),"",1)</f>
        <v>1</v>
      </c>
      <c r="K234" s="10">
        <f>IF(OR(C234="",C234=" ",$N234=1,$O234=1),"",1)</f>
        <v>1</v>
      </c>
      <c r="L234" s="10" t="str">
        <f>IF(OR(D234="",D234=" ",$N234=1,$O234=1),"",1)</f>
        <v/>
      </c>
      <c r="M234" s="10" t="str">
        <f>IF(OR(E234="",E234=" ",$N234=1,$O234=1),"",1)</f>
        <v/>
      </c>
      <c r="N234" s="10" t="str">
        <f>IF(IFERROR(FIND(")",F234),0)&gt;0,1,"")</f>
        <v/>
      </c>
      <c r="O234" s="10" t="str">
        <f>IF(A234="S",1,"")</f>
        <v/>
      </c>
      <c r="P234" s="10" t="str">
        <f>IF(OR(B234="",B234=" ",O234=1),"",1)</f>
        <v/>
      </c>
      <c r="Q234" s="10" t="str">
        <f>IF(IFERROR(FIND("Family",F234),0)&gt;0,1,"")</f>
        <v/>
      </c>
      <c r="R234" s="10" t="str">
        <f>IF(IFERROR(FIND("Second Marker",I234),0)&gt;0,1,"")</f>
        <v/>
      </c>
      <c r="S234" s="1"/>
      <c r="T234" s="1"/>
      <c r="U234" s="1"/>
      <c r="V234" s="1"/>
      <c r="W234" s="1"/>
      <c r="X234" s="1"/>
      <c r="Y234" s="1"/>
      <c r="Z234" s="1"/>
      <c r="AA234" s="9"/>
      <c r="AB234" s="1"/>
      <c r="AC234" s="1"/>
      <c r="AD234" s="1"/>
      <c r="AE234" s="9"/>
      <c r="AF234" s="9"/>
      <c r="AG234" s="9"/>
    </row>
    <row r="235" spans="1:33" s="18" customFormat="1" x14ac:dyDescent="0.25">
      <c r="A235" s="35">
        <v>2503</v>
      </c>
      <c r="B235" s="40"/>
      <c r="C235" s="35">
        <v>434239</v>
      </c>
      <c r="D235" s="33"/>
      <c r="E235" s="40"/>
      <c r="F235" s="36" t="s">
        <v>568</v>
      </c>
      <c r="G235" s="35">
        <v>1858</v>
      </c>
      <c r="H235" s="35">
        <v>1915</v>
      </c>
      <c r="I235" s="1" t="s">
        <v>569</v>
      </c>
      <c r="J235" s="10">
        <f>IF(OR(N235=1,O235=1,Q235=1,R235=1),"",1)</f>
        <v>1</v>
      </c>
      <c r="K235" s="10">
        <f>IF(OR(C235="",C235=" ",$N235=1,$O235=1),"",1)</f>
        <v>1</v>
      </c>
      <c r="L235" s="10" t="str">
        <f>IF(OR(D235="",D235=" ",$N235=1,$O235=1),"",1)</f>
        <v/>
      </c>
      <c r="M235" s="10" t="str">
        <f>IF(OR(E235="",E235=" ",$N235=1,$O235=1),"",1)</f>
        <v/>
      </c>
      <c r="N235" s="10" t="str">
        <f>IF(IFERROR(FIND(")",F235),0)&gt;0,1,"")</f>
        <v/>
      </c>
      <c r="O235" s="10" t="str">
        <f>IF(A235="S",1,"")</f>
        <v/>
      </c>
      <c r="P235" s="10" t="str">
        <f>IF(OR(B235="",B235=" ",O235=1),"",1)</f>
        <v/>
      </c>
      <c r="Q235" s="10" t="str">
        <f>IF(IFERROR(FIND("Family",F235),0)&gt;0,1,"")</f>
        <v/>
      </c>
      <c r="R235" s="10" t="str">
        <f>IF(IFERROR(FIND("Second Marker",I235),0)&gt;0,1,"")</f>
        <v/>
      </c>
      <c r="S235" s="1"/>
      <c r="T235" s="1"/>
      <c r="U235" s="1"/>
      <c r="V235" s="1"/>
      <c r="W235" s="1"/>
      <c r="X235" s="1"/>
      <c r="Y235" s="1"/>
      <c r="Z235" s="1"/>
      <c r="AA235" s="9"/>
      <c r="AB235" s="1"/>
      <c r="AC235" s="1"/>
      <c r="AD235" s="1"/>
      <c r="AE235" s="9"/>
      <c r="AF235" s="9"/>
      <c r="AG235" s="9"/>
    </row>
    <row r="236" spans="1:33" s="18" customFormat="1" x14ac:dyDescent="0.25">
      <c r="A236" s="35">
        <v>2491</v>
      </c>
      <c r="B236" s="40"/>
      <c r="C236" s="35">
        <v>434222</v>
      </c>
      <c r="D236" s="33">
        <v>211928</v>
      </c>
      <c r="E236" s="40"/>
      <c r="F236" s="36" t="s">
        <v>570</v>
      </c>
      <c r="G236" s="35">
        <v>1819</v>
      </c>
      <c r="H236" s="35">
        <v>1890</v>
      </c>
      <c r="I236" s="1" t="s">
        <v>1</v>
      </c>
      <c r="J236" s="10">
        <f>IF(OR(N236=1,O236=1,Q236=1,R236=1),"",1)</f>
        <v>1</v>
      </c>
      <c r="K236" s="10">
        <f>IF(OR(C236="",C236=" ",$N236=1,$O236=1),"",1)</f>
        <v>1</v>
      </c>
      <c r="L236" s="10">
        <f>IF(OR(D236="",D236=" ",$N236=1,$O236=1),"",1)</f>
        <v>1</v>
      </c>
      <c r="M236" s="10" t="str">
        <f>IF(OR(E236="",E236=" ",$N236=1,$O236=1),"",1)</f>
        <v/>
      </c>
      <c r="N236" s="10" t="str">
        <f>IF(IFERROR(FIND(")",F236),0)&gt;0,1,"")</f>
        <v/>
      </c>
      <c r="O236" s="10" t="str">
        <f>IF(A236="S",1,"")</f>
        <v/>
      </c>
      <c r="P236" s="10" t="str">
        <f>IF(OR(B236="",B236=" ",O236=1),"",1)</f>
        <v/>
      </c>
      <c r="Q236" s="10" t="str">
        <f>IF(IFERROR(FIND("Family",F236),0)&gt;0,1,"")</f>
        <v/>
      </c>
      <c r="R236" s="10" t="str">
        <f>IF(IFERROR(FIND("Second Marker",I236),0)&gt;0,1,"")</f>
        <v/>
      </c>
      <c r="S236" s="1"/>
      <c r="T236" s="1"/>
      <c r="U236" s="1"/>
      <c r="V236" s="1"/>
      <c r="W236" s="1"/>
      <c r="X236" s="1"/>
      <c r="Y236" s="1"/>
      <c r="Z236" s="1"/>
      <c r="AA236" s="9"/>
      <c r="AB236" s="1"/>
      <c r="AC236" s="1"/>
      <c r="AD236" s="1"/>
      <c r="AE236" s="9"/>
      <c r="AF236" s="9"/>
      <c r="AG236" s="9"/>
    </row>
    <row r="237" spans="1:33" s="18" customFormat="1" x14ac:dyDescent="0.25">
      <c r="A237" s="35">
        <v>2490</v>
      </c>
      <c r="B237" s="40"/>
      <c r="C237" s="35">
        <v>434221</v>
      </c>
      <c r="D237" s="33">
        <v>211929</v>
      </c>
      <c r="E237" s="40"/>
      <c r="F237" s="36" t="s">
        <v>571</v>
      </c>
      <c r="G237" s="35">
        <v>1805</v>
      </c>
      <c r="H237" s="35">
        <v>1880</v>
      </c>
      <c r="I237" s="1" t="s">
        <v>1</v>
      </c>
      <c r="J237" s="10">
        <f>IF(OR(N237=1,O237=1,Q237=1,R237=1),"",1)</f>
        <v>1</v>
      </c>
      <c r="K237" s="10">
        <f>IF(OR(C237="",C237=" ",$N237=1,$O237=1),"",1)</f>
        <v>1</v>
      </c>
      <c r="L237" s="10">
        <f>IF(OR(D237="",D237=" ",$N237=1,$O237=1),"",1)</f>
        <v>1</v>
      </c>
      <c r="M237" s="10" t="str">
        <f>IF(OR(E237="",E237=" ",$N237=1,$O237=1),"",1)</f>
        <v/>
      </c>
      <c r="N237" s="10" t="str">
        <f>IF(IFERROR(FIND(")",F237),0)&gt;0,1,"")</f>
        <v/>
      </c>
      <c r="O237" s="10" t="str">
        <f>IF(A237="S",1,"")</f>
        <v/>
      </c>
      <c r="P237" s="10" t="str">
        <f>IF(OR(B237="",B237=" ",O237=1),"",1)</f>
        <v/>
      </c>
      <c r="Q237" s="10" t="str">
        <f>IF(IFERROR(FIND("Family",F237),0)&gt;0,1,"")</f>
        <v/>
      </c>
      <c r="R237" s="10" t="str">
        <f>IF(IFERROR(FIND("Second Marker",I237),0)&gt;0,1,"")</f>
        <v/>
      </c>
      <c r="S237" s="1"/>
      <c r="T237" s="1"/>
      <c r="U237" s="1"/>
      <c r="V237" s="1"/>
      <c r="W237" s="1"/>
      <c r="X237" s="1"/>
      <c r="Y237" s="1"/>
      <c r="Z237" s="1"/>
      <c r="AA237" s="9"/>
      <c r="AB237" s="1"/>
      <c r="AC237" s="1"/>
      <c r="AD237" s="1"/>
      <c r="AE237" s="9"/>
      <c r="AF237" s="9"/>
      <c r="AG237" s="9"/>
    </row>
    <row r="238" spans="1:33" s="18" customFormat="1" x14ac:dyDescent="0.25">
      <c r="A238" s="35">
        <v>2502</v>
      </c>
      <c r="B238" s="40"/>
      <c r="C238" s="35">
        <v>434236</v>
      </c>
      <c r="D238" s="33"/>
      <c r="E238" s="40"/>
      <c r="F238" s="36" t="s">
        <v>572</v>
      </c>
      <c r="G238" s="35">
        <v>1883</v>
      </c>
      <c r="H238" s="35">
        <v>1945</v>
      </c>
      <c r="I238" s="1" t="s">
        <v>573</v>
      </c>
      <c r="J238" s="10">
        <f>IF(OR(N238=1,O238=1,Q238=1,R238=1),"",1)</f>
        <v>1</v>
      </c>
      <c r="K238" s="10">
        <f>IF(OR(C238="",C238=" ",$N238=1,$O238=1),"",1)</f>
        <v>1</v>
      </c>
      <c r="L238" s="10" t="str">
        <f>IF(OR(D238="",D238=" ",$N238=1,$O238=1),"",1)</f>
        <v/>
      </c>
      <c r="M238" s="10" t="str">
        <f>IF(OR(E238="",E238=" ",$N238=1,$O238=1),"",1)</f>
        <v/>
      </c>
      <c r="N238" s="10" t="str">
        <f>IF(IFERROR(FIND(")",F238),0)&gt;0,1,"")</f>
        <v/>
      </c>
      <c r="O238" s="10" t="str">
        <f>IF(A238="S",1,"")</f>
        <v/>
      </c>
      <c r="P238" s="10" t="str">
        <f>IF(OR(B238="",B238=" ",O238=1),"",1)</f>
        <v/>
      </c>
      <c r="Q238" s="10" t="str">
        <f>IF(IFERROR(FIND("Family",F238),0)&gt;0,1,"")</f>
        <v/>
      </c>
      <c r="R238" s="10" t="str">
        <f>IF(IFERROR(FIND("Second Marker",I238),0)&gt;0,1,"")</f>
        <v/>
      </c>
      <c r="S238" s="1"/>
      <c r="T238" s="1"/>
      <c r="U238" s="1"/>
      <c r="V238" s="1"/>
      <c r="W238" s="1"/>
      <c r="X238" s="1"/>
      <c r="Y238" s="1"/>
      <c r="Z238" s="9"/>
      <c r="AA238" s="9"/>
      <c r="AB238" s="11"/>
      <c r="AC238" s="11"/>
    </row>
    <row r="239" spans="1:33" s="18" customFormat="1" x14ac:dyDescent="0.25">
      <c r="A239" s="35">
        <v>2503</v>
      </c>
      <c r="B239" s="40"/>
      <c r="C239" s="35">
        <v>434238</v>
      </c>
      <c r="D239" s="33">
        <v>211927</v>
      </c>
      <c r="E239" s="40"/>
      <c r="F239" s="36" t="s">
        <v>574</v>
      </c>
      <c r="G239" s="35">
        <v>1858</v>
      </c>
      <c r="H239" s="35">
        <v>1884</v>
      </c>
      <c r="I239" s="1" t="s">
        <v>575</v>
      </c>
      <c r="J239" s="10">
        <f>IF(OR(N239=1,O239=1,Q239=1,R239=1),"",1)</f>
        <v>1</v>
      </c>
      <c r="K239" s="10">
        <f>IF(OR(C239="",C239=" ",$N239=1,$O239=1),"",1)</f>
        <v>1</v>
      </c>
      <c r="L239" s="10">
        <f>IF(OR(D239="",D239=" ",$N239=1,$O239=1),"",1)</f>
        <v>1</v>
      </c>
      <c r="M239" s="10" t="str">
        <f>IF(OR(E239="",E239=" ",$N239=1,$O239=1),"",1)</f>
        <v/>
      </c>
      <c r="N239" s="10" t="str">
        <f>IF(IFERROR(FIND(")",F239),0)&gt;0,1,"")</f>
        <v/>
      </c>
      <c r="O239" s="10" t="str">
        <f>IF(A239="S",1,"")</f>
        <v/>
      </c>
      <c r="P239" s="10" t="str">
        <f>IF(OR(B239="",B239=" ",O239=1),"",1)</f>
        <v/>
      </c>
      <c r="Q239" s="10" t="str">
        <f>IF(IFERROR(FIND("Family",F239),0)&gt;0,1,"")</f>
        <v/>
      </c>
      <c r="R239" s="10" t="str">
        <f>IF(IFERROR(FIND("Second Marker",I239),0)&gt;0,1,"")</f>
        <v/>
      </c>
      <c r="S239" s="1"/>
      <c r="T239" s="1"/>
      <c r="U239" s="1"/>
      <c r="V239" s="1"/>
      <c r="W239" s="1"/>
      <c r="X239" s="1"/>
      <c r="Y239" s="1"/>
      <c r="Z239" s="1"/>
      <c r="AA239" s="9"/>
      <c r="AB239" s="1"/>
      <c r="AC239" s="1"/>
      <c r="AD239" s="1"/>
      <c r="AE239" s="9"/>
      <c r="AF239" s="9"/>
      <c r="AG239" s="9"/>
    </row>
    <row r="240" spans="1:33" s="18" customFormat="1" x14ac:dyDescent="0.25">
      <c r="A240" s="35">
        <v>2492</v>
      </c>
      <c r="B240" s="40"/>
      <c r="C240" s="33">
        <v>434224</v>
      </c>
      <c r="D240" s="33"/>
      <c r="E240" s="40"/>
      <c r="F240" s="36" t="s">
        <v>576</v>
      </c>
      <c r="G240" s="33">
        <v>1842</v>
      </c>
      <c r="H240" s="33">
        <v>1899</v>
      </c>
      <c r="I240" s="1" t="s">
        <v>577</v>
      </c>
      <c r="J240" s="10">
        <f>IF(OR(N240=1,O240=1,Q240=1,R240=1),"",1)</f>
        <v>1</v>
      </c>
      <c r="K240" s="10">
        <f>IF(OR(C240="",C240=" ",$N240=1,$O240=1),"",1)</f>
        <v>1</v>
      </c>
      <c r="L240" s="10" t="str">
        <f>IF(OR(D240="",D240=" ",$N240=1,$O240=1),"",1)</f>
        <v/>
      </c>
      <c r="M240" s="10" t="str">
        <f>IF(OR(E240="",E240=" ",$N240=1,$O240=1),"",1)</f>
        <v/>
      </c>
      <c r="N240" s="10" t="str">
        <f>IF(IFERROR(FIND(")",F240),0)&gt;0,1,"")</f>
        <v/>
      </c>
      <c r="O240" s="10" t="str">
        <f>IF(A240="S",1,"")</f>
        <v/>
      </c>
      <c r="P240" s="10" t="str">
        <f>IF(OR(B240="",B240=" ",O240=1),"",1)</f>
        <v/>
      </c>
      <c r="Q240" s="10" t="str">
        <f>IF(IFERROR(FIND("Family",F240),0)&gt;0,1,"")</f>
        <v/>
      </c>
      <c r="R240" s="10" t="str">
        <f>IF(IFERROR(FIND("Second Marker",I240),0)&gt;0,1,"")</f>
        <v/>
      </c>
      <c r="S240" s="1"/>
      <c r="T240" s="1"/>
      <c r="U240" s="1"/>
      <c r="V240" s="1"/>
      <c r="W240" s="1"/>
      <c r="X240" s="1"/>
      <c r="Y240" s="1"/>
      <c r="Z240" s="1"/>
      <c r="AA240" s="9"/>
      <c r="AB240" s="1"/>
      <c r="AC240" s="1"/>
      <c r="AD240" s="1"/>
      <c r="AE240" s="9"/>
      <c r="AF240" s="9"/>
      <c r="AG240" s="9"/>
    </row>
    <row r="241" spans="1:39" s="18" customFormat="1" x14ac:dyDescent="0.25">
      <c r="A241" s="35">
        <v>2502</v>
      </c>
      <c r="B241" s="40"/>
      <c r="C241" s="35">
        <v>434237</v>
      </c>
      <c r="D241" s="33"/>
      <c r="E241" s="40"/>
      <c r="F241" s="36" t="s">
        <v>578</v>
      </c>
      <c r="G241" s="35">
        <v>1890</v>
      </c>
      <c r="H241" s="35">
        <v>1969</v>
      </c>
      <c r="I241" s="1" t="s">
        <v>579</v>
      </c>
      <c r="J241" s="10">
        <f>IF(OR(N241=1,O241=1,Q241=1,R241=1),"",1)</f>
        <v>1</v>
      </c>
      <c r="K241" s="10">
        <f>IF(OR(C241="",C241=" ",$N241=1,$O241=1),"",1)</f>
        <v>1</v>
      </c>
      <c r="L241" s="10" t="str">
        <f>IF(OR(D241="",D241=" ",$N241=1,$O241=1),"",1)</f>
        <v/>
      </c>
      <c r="M241" s="10" t="str">
        <f>IF(OR(E241="",E241=" ",$N241=1,$O241=1),"",1)</f>
        <v/>
      </c>
      <c r="N241" s="10" t="str">
        <f>IF(IFERROR(FIND(")",F241),0)&gt;0,1,"")</f>
        <v/>
      </c>
      <c r="O241" s="10" t="str">
        <f>IF(A241="S",1,"")</f>
        <v/>
      </c>
      <c r="P241" s="10" t="str">
        <f>IF(OR(B241="",B241=" ",O241=1),"",1)</f>
        <v/>
      </c>
      <c r="Q241" s="10" t="str">
        <f>IF(IFERROR(FIND("Family",F241),0)&gt;0,1,"")</f>
        <v/>
      </c>
      <c r="R241" s="10" t="str">
        <f>IF(IFERROR(FIND("Second Marker",I241),0)&gt;0,1,"")</f>
        <v/>
      </c>
      <c r="S241" s="1"/>
      <c r="T241" s="1"/>
      <c r="U241" s="1"/>
      <c r="V241" s="1"/>
      <c r="W241" s="1"/>
      <c r="X241" s="1"/>
      <c r="Y241" s="1"/>
      <c r="Z241" s="1"/>
      <c r="AA241" s="9"/>
      <c r="AB241" s="1"/>
      <c r="AC241" s="1"/>
      <c r="AD241" s="1"/>
      <c r="AE241" s="9"/>
      <c r="AF241" s="9"/>
      <c r="AG241" s="9"/>
    </row>
    <row r="242" spans="1:39" s="18" customFormat="1" x14ac:dyDescent="0.25">
      <c r="A242" s="33">
        <v>1051289</v>
      </c>
      <c r="B242" s="33"/>
      <c r="C242" s="33">
        <v>1051289</v>
      </c>
      <c r="D242" s="33"/>
      <c r="E242" s="33">
        <v>521501</v>
      </c>
      <c r="F242" s="36" t="s">
        <v>580</v>
      </c>
      <c r="G242" s="33" t="s">
        <v>581</v>
      </c>
      <c r="H242" s="42" t="s">
        <v>582</v>
      </c>
      <c r="I242" s="1" t="s">
        <v>583</v>
      </c>
      <c r="J242" s="10">
        <f>IF(OR(N242=1,O242=1,Q242=1,R242=1),"",1)</f>
        <v>1</v>
      </c>
      <c r="K242" s="10">
        <f>IF(OR(C242="",C242=" ",$N242=1,$O242=1),"",1)</f>
        <v>1</v>
      </c>
      <c r="L242" s="10" t="str">
        <f>IF(OR(D242="",D242=" ",$N242=1,$O242=1),"",1)</f>
        <v/>
      </c>
      <c r="M242" s="10">
        <f>IF(OR(E242="",E242=" ",$N242=1,$O242=1),"",1)</f>
        <v>1</v>
      </c>
      <c r="N242" s="10" t="str">
        <f>IF(IFERROR(FIND(")",F242),0)&gt;0,1,"")</f>
        <v/>
      </c>
      <c r="O242" s="10" t="str">
        <f>IF(A242="S",1,"")</f>
        <v/>
      </c>
      <c r="P242" s="10" t="str">
        <f>IF(OR(B242="",B242=" ",O242=1),"",1)</f>
        <v/>
      </c>
      <c r="Q242" s="10" t="str">
        <f>IF(IFERROR(FIND("Family",F242),0)&gt;0,1,"")</f>
        <v/>
      </c>
      <c r="R242" s="10" t="str">
        <f>IF(IFERROR(FIND("Second Marker",I242),0)&gt;0,1,"")</f>
        <v/>
      </c>
      <c r="S242" s="1"/>
      <c r="T242" s="1"/>
      <c r="U242" s="1"/>
      <c r="V242" s="1"/>
      <c r="W242" s="1"/>
      <c r="X242" s="1"/>
      <c r="Y242" s="1"/>
      <c r="Z242" s="1"/>
      <c r="AA242" s="9"/>
      <c r="AB242" s="1"/>
      <c r="AC242" s="1"/>
      <c r="AD242" s="1"/>
      <c r="AE242" s="9"/>
      <c r="AF242" s="9"/>
      <c r="AG242" s="9"/>
    </row>
    <row r="243" spans="1:39" s="18" customFormat="1" x14ac:dyDescent="0.25">
      <c r="A243" s="35">
        <v>2524</v>
      </c>
      <c r="B243" s="33"/>
      <c r="C243" s="35">
        <v>434268</v>
      </c>
      <c r="D243" s="33"/>
      <c r="E243" s="33"/>
      <c r="F243" s="36" t="s">
        <v>584</v>
      </c>
      <c r="G243" s="35" t="s">
        <v>585</v>
      </c>
      <c r="H243" s="35" t="s">
        <v>586</v>
      </c>
      <c r="I243" s="1" t="s">
        <v>1</v>
      </c>
      <c r="J243" s="10">
        <f>IF(OR(N243=1,O243=1,Q243=1,R243=1),"",1)</f>
        <v>1</v>
      </c>
      <c r="K243" s="10">
        <f>IF(OR(C243="",C243=" ",$N243=1,$O243=1),"",1)</f>
        <v>1</v>
      </c>
      <c r="L243" s="10" t="str">
        <f>IF(OR(D243="",D243=" ",$N243=1,$O243=1),"",1)</f>
        <v/>
      </c>
      <c r="M243" s="10" t="str">
        <f>IF(OR(E243="",E243=" ",$N243=1,$O243=1),"",1)</f>
        <v/>
      </c>
      <c r="N243" s="10" t="str">
        <f>IF(IFERROR(FIND(")",F243),0)&gt;0,1,"")</f>
        <v/>
      </c>
      <c r="O243" s="10" t="str">
        <f>IF(A243="S",1,"")</f>
        <v/>
      </c>
      <c r="P243" s="10" t="str">
        <f>IF(OR(B243="",B243=" ",O243=1),"",1)</f>
        <v/>
      </c>
      <c r="Q243" s="10" t="str">
        <f>IF(IFERROR(FIND("Family",F243),0)&gt;0,1,"")</f>
        <v/>
      </c>
      <c r="R243" s="10" t="str">
        <f>IF(IFERROR(FIND("Second Marker",I243),0)&gt;0,1,"")</f>
        <v/>
      </c>
      <c r="S243" s="1"/>
      <c r="T243" s="1"/>
      <c r="U243" s="1"/>
      <c r="V243" s="1"/>
      <c r="W243" s="1"/>
      <c r="X243" s="1"/>
      <c r="Y243" s="1"/>
      <c r="Z243" s="1"/>
      <c r="AA243" s="9"/>
      <c r="AB243" s="1"/>
      <c r="AC243" s="1"/>
      <c r="AD243" s="1"/>
      <c r="AE243" s="9"/>
      <c r="AF243" s="9"/>
      <c r="AG243" s="9"/>
    </row>
    <row r="244" spans="1:39" s="18" customFormat="1" x14ac:dyDescent="0.25">
      <c r="A244" s="35">
        <v>2620</v>
      </c>
      <c r="B244" s="33"/>
      <c r="C244" s="33">
        <v>651998</v>
      </c>
      <c r="D244" s="33"/>
      <c r="E244" s="33"/>
      <c r="F244" s="36" t="s">
        <v>587</v>
      </c>
      <c r="G244" s="33" t="s">
        <v>130</v>
      </c>
      <c r="H244" s="33" t="s">
        <v>131</v>
      </c>
      <c r="I244" s="1" t="s">
        <v>588</v>
      </c>
      <c r="J244" s="10">
        <f>IF(OR(N244=1,O244=1,Q244=1,R244=1),"",1)</f>
        <v>1</v>
      </c>
      <c r="K244" s="10">
        <f>IF(OR(C244="",C244=" ",$N244=1,$O244=1),"",1)</f>
        <v>1</v>
      </c>
      <c r="L244" s="10" t="str">
        <f>IF(OR(D244="",D244=" ",$N244=1,$O244=1),"",1)</f>
        <v/>
      </c>
      <c r="M244" s="10" t="str">
        <f>IF(OR(E244="",E244=" ",$N244=1,$O244=1),"",1)</f>
        <v/>
      </c>
      <c r="N244" s="10" t="str">
        <f>IF(IFERROR(FIND(")",F244),0)&gt;0,1,"")</f>
        <v/>
      </c>
      <c r="O244" s="10" t="str">
        <f>IF(A244="S",1,"")</f>
        <v/>
      </c>
      <c r="P244" s="10" t="str">
        <f>IF(OR(B244="",B244=" ",O244=1),"",1)</f>
        <v/>
      </c>
      <c r="Q244" s="10" t="str">
        <f>IF(IFERROR(FIND("Family",F244),0)&gt;0,1,"")</f>
        <v/>
      </c>
      <c r="R244" s="10" t="str">
        <f>IF(IFERROR(FIND("Second Marker",I244),0)&gt;0,1,"")</f>
        <v/>
      </c>
      <c r="S244" s="1"/>
      <c r="T244" s="1"/>
      <c r="U244" s="1"/>
      <c r="V244" s="1"/>
      <c r="W244" s="1"/>
      <c r="X244" s="1"/>
      <c r="Y244" s="1"/>
      <c r="Z244" s="9"/>
      <c r="AA244" s="9"/>
      <c r="AB244" s="11"/>
      <c r="AC244" s="11"/>
    </row>
    <row r="245" spans="1:39" s="18" customFormat="1" x14ac:dyDescent="0.25">
      <c r="A245" s="33">
        <v>1051743</v>
      </c>
      <c r="B245" s="33"/>
      <c r="C245" s="33">
        <v>1051743</v>
      </c>
      <c r="D245" s="33"/>
      <c r="E245" s="33">
        <v>486413</v>
      </c>
      <c r="F245" s="36" t="s">
        <v>589</v>
      </c>
      <c r="G245" s="41" t="s">
        <v>590</v>
      </c>
      <c r="H245" s="42" t="s">
        <v>591</v>
      </c>
      <c r="I245" s="1" t="s">
        <v>592</v>
      </c>
      <c r="J245" s="10">
        <f>IF(OR(N245=1,O245=1,Q245=1,R245=1),"",1)</f>
        <v>1</v>
      </c>
      <c r="K245" s="10">
        <f>IF(OR(C245="",C245=" ",$N245=1,$O245=1),"",1)</f>
        <v>1</v>
      </c>
      <c r="L245" s="10" t="str">
        <f>IF(OR(D245="",D245=" ",$N245=1,$O245=1),"",1)</f>
        <v/>
      </c>
      <c r="M245" s="10">
        <f>IF(OR(E245="",E245=" ",$N245=1,$O245=1),"",1)</f>
        <v>1</v>
      </c>
      <c r="N245" s="10" t="str">
        <f>IF(IFERROR(FIND(")",F245),0)&gt;0,1,"")</f>
        <v/>
      </c>
      <c r="O245" s="10" t="str">
        <f>IF(A245="S",1,"")</f>
        <v/>
      </c>
      <c r="P245" s="10" t="str">
        <f>IF(OR(B245="",B245=" ",O245=1),"",1)</f>
        <v/>
      </c>
      <c r="Q245" s="10" t="str">
        <f>IF(IFERROR(FIND("Family",F245),0)&gt;0,1,"")</f>
        <v/>
      </c>
      <c r="R245" s="10" t="str">
        <f>IF(IFERROR(FIND("Second Marker",I245),0)&gt;0,1,"")</f>
        <v/>
      </c>
      <c r="S245" s="1"/>
      <c r="T245" s="1"/>
      <c r="U245" s="1"/>
      <c r="V245" s="1"/>
      <c r="W245" s="1"/>
      <c r="X245" s="1"/>
      <c r="Y245" s="1"/>
      <c r="Z245" s="1"/>
      <c r="AA245" s="9"/>
      <c r="AB245" s="1"/>
      <c r="AC245" s="1"/>
      <c r="AD245" s="1"/>
      <c r="AE245" s="9"/>
      <c r="AF245" s="9"/>
      <c r="AG245" s="9"/>
    </row>
    <row r="246" spans="1:39" s="18" customFormat="1" ht="15.75" x14ac:dyDescent="0.25">
      <c r="A246" s="51" t="s">
        <v>0</v>
      </c>
      <c r="B246" s="51"/>
      <c r="C246" s="51"/>
      <c r="D246" s="51"/>
      <c r="E246" s="35"/>
      <c r="F246" s="52" t="s">
        <v>53</v>
      </c>
      <c r="G246" s="54" t="s">
        <v>10</v>
      </c>
      <c r="H246" s="54" t="s">
        <v>11</v>
      </c>
      <c r="I246" s="28" t="s">
        <v>24</v>
      </c>
      <c r="J246" s="10" t="str">
        <f>IF(OR(N246=1,O246=1,Q246=1,R246=1),"",1)</f>
        <v/>
      </c>
      <c r="K246" s="10" t="str">
        <f>IF(OR(C246="",C246=" ",$N246=1,$O246=1),"",1)</f>
        <v/>
      </c>
      <c r="L246" s="10" t="str">
        <f>IF(OR(D246="",D246=" ",$N246=1,$O246=1),"",1)</f>
        <v/>
      </c>
      <c r="M246" s="10" t="str">
        <f>IF(OR(E246="",E246=" ",$N246=1,$O246=1),"",1)</f>
        <v/>
      </c>
      <c r="N246" s="10" t="str">
        <f>IF(IFERROR(FIND(")",F246),0)&gt;0,1,"")</f>
        <v/>
      </c>
      <c r="O246" s="10">
        <f>IF(A246="S",1,"")</f>
        <v>1</v>
      </c>
      <c r="P246" s="10" t="str">
        <f>IF(OR(B246="",B246=" ",O246=1),"",1)</f>
        <v/>
      </c>
      <c r="Q246" s="10" t="str">
        <f>IF(IFERROR(FIND("Family",F246),0)&gt;0,1,"")</f>
        <v/>
      </c>
      <c r="R246" s="10" t="str">
        <f>IF(IFERROR(FIND("Second Marker",I246),0)&gt;0,1,"")</f>
        <v/>
      </c>
      <c r="S246" s="1"/>
      <c r="T246" s="1"/>
      <c r="U246" s="1"/>
      <c r="V246" s="1"/>
      <c r="W246" s="1"/>
      <c r="X246" s="1"/>
      <c r="Y246" s="1"/>
      <c r="Z246" s="1"/>
      <c r="AA246" s="9"/>
      <c r="AB246" s="1"/>
      <c r="AC246" s="1"/>
      <c r="AD246" s="1"/>
      <c r="AE246" s="9"/>
      <c r="AF246" s="9"/>
      <c r="AG246" s="9"/>
      <c r="AM246"/>
    </row>
    <row r="247" spans="1:39" s="18" customFormat="1" x14ac:dyDescent="0.25">
      <c r="A247" s="33"/>
      <c r="B247" s="33" t="s">
        <v>21</v>
      </c>
      <c r="C247" s="33"/>
      <c r="D247" s="33"/>
      <c r="E247" s="33">
        <v>540822</v>
      </c>
      <c r="F247" s="36" t="s">
        <v>593</v>
      </c>
      <c r="G247" s="41" t="s">
        <v>594</v>
      </c>
      <c r="H247" s="42" t="s">
        <v>595</v>
      </c>
      <c r="I247" s="1" t="s">
        <v>596</v>
      </c>
      <c r="J247" s="10">
        <f>IF(OR(N247=1,O247=1,Q247=1,R247=1),"",1)</f>
        <v>1</v>
      </c>
      <c r="K247" s="10" t="str">
        <f>IF(OR(C247="",C247=" ",$N247=1,$O247=1),"",1)</f>
        <v/>
      </c>
      <c r="L247" s="10" t="str">
        <f>IF(OR(D247="",D247=" ",$N247=1,$O247=1),"",1)</f>
        <v/>
      </c>
      <c r="M247" s="10">
        <f>IF(OR(E247="",E247=" ",$N247=1,$O247=1),"",1)</f>
        <v>1</v>
      </c>
      <c r="N247" s="10" t="str">
        <f>IF(IFERROR(FIND(")",F247),0)&gt;0,1,"")</f>
        <v/>
      </c>
      <c r="O247" s="10" t="str">
        <f>IF(A247="S",1,"")</f>
        <v/>
      </c>
      <c r="P247" s="10">
        <f>IF(OR(B247="",B247=" ",O247=1),"",1)</f>
        <v>1</v>
      </c>
      <c r="Q247" s="10" t="str">
        <f>IF(IFERROR(FIND("Family",F247),0)&gt;0,1,"")</f>
        <v/>
      </c>
      <c r="R247" s="10" t="str">
        <f>IF(IFERROR(FIND("Second Marker",I247),0)&gt;0,1,"")</f>
        <v/>
      </c>
      <c r="S247" s="1"/>
      <c r="T247" s="1"/>
      <c r="U247" s="1"/>
      <c r="V247" s="1"/>
      <c r="W247" s="1"/>
      <c r="X247" s="1"/>
      <c r="Y247" s="1"/>
      <c r="Z247" s="1"/>
      <c r="AA247" s="9"/>
      <c r="AB247" s="1"/>
      <c r="AC247" s="1"/>
      <c r="AD247" s="1"/>
      <c r="AE247" s="9"/>
      <c r="AF247" s="9"/>
      <c r="AG247" s="9"/>
    </row>
    <row r="248" spans="1:39" s="18" customFormat="1" x14ac:dyDescent="0.25">
      <c r="A248" s="33"/>
      <c r="B248" s="40" t="s">
        <v>1</v>
      </c>
      <c r="C248" s="33"/>
      <c r="D248" s="33"/>
      <c r="E248" s="40">
        <v>281068</v>
      </c>
      <c r="F248" s="36" t="s">
        <v>597</v>
      </c>
      <c r="G248" s="45" t="s">
        <v>536</v>
      </c>
      <c r="H248" s="46" t="s">
        <v>56</v>
      </c>
      <c r="I248" s="1" t="s">
        <v>598</v>
      </c>
      <c r="J248" s="10">
        <f>IF(OR(N248=1,O248=1,Q248=1,R248=1),"",1)</f>
        <v>1</v>
      </c>
      <c r="K248" s="10" t="str">
        <f>IF(OR(C248="",C248=" ",$N248=1,$O248=1),"",1)</f>
        <v/>
      </c>
      <c r="L248" s="10" t="str">
        <f>IF(OR(D248="",D248=" ",$N248=1,$O248=1),"",1)</f>
        <v/>
      </c>
      <c r="M248" s="10">
        <f>IF(OR(E248="",E248=" ",$N248=1,$O248=1),"",1)</f>
        <v>1</v>
      </c>
      <c r="N248" s="10" t="str">
        <f>IF(IFERROR(FIND(")",F248),0)&gt;0,1,"")</f>
        <v/>
      </c>
      <c r="O248" s="10" t="str">
        <f>IF(A248="S",1,"")</f>
        <v/>
      </c>
      <c r="P248" s="10" t="str">
        <f>IF(OR(B248="",B248=" ",O248=1),"",1)</f>
        <v/>
      </c>
      <c r="Q248" s="10" t="str">
        <f>IF(IFERROR(FIND("Family",F248),0)&gt;0,1,"")</f>
        <v/>
      </c>
      <c r="R248" s="10" t="str">
        <f>IF(IFERROR(FIND("Second Marker",I248),0)&gt;0,1,"")</f>
        <v/>
      </c>
      <c r="S248" s="1"/>
      <c r="T248" s="1"/>
      <c r="U248" s="1"/>
      <c r="V248" s="1"/>
      <c r="W248" s="1"/>
      <c r="X248" s="1"/>
      <c r="Y248" s="1"/>
      <c r="Z248" s="1"/>
      <c r="AA248" s="9"/>
      <c r="AB248" s="1"/>
      <c r="AC248" s="1"/>
      <c r="AD248" s="1"/>
      <c r="AE248" s="9"/>
      <c r="AF248" s="9"/>
      <c r="AG248" s="9"/>
    </row>
    <row r="249" spans="1:39" s="18" customFormat="1" x14ac:dyDescent="0.25">
      <c r="A249" s="35">
        <v>2455</v>
      </c>
      <c r="B249" s="40"/>
      <c r="C249" s="35">
        <v>434180</v>
      </c>
      <c r="D249" s="33"/>
      <c r="E249" s="40"/>
      <c r="F249" s="36" t="s">
        <v>599</v>
      </c>
      <c r="G249" s="35" t="s">
        <v>600</v>
      </c>
      <c r="H249" s="35" t="s">
        <v>601</v>
      </c>
      <c r="I249" s="1" t="s">
        <v>602</v>
      </c>
      <c r="J249" s="10">
        <f>IF(OR(N249=1,O249=1,Q249=1,R249=1),"",1)</f>
        <v>1</v>
      </c>
      <c r="K249" s="10">
        <f>IF(OR(C249="",C249=" ",$N249=1,$O249=1),"",1)</f>
        <v>1</v>
      </c>
      <c r="L249" s="10" t="str">
        <f>IF(OR(D249="",D249=" ",$N249=1,$O249=1),"",1)</f>
        <v/>
      </c>
      <c r="M249" s="10" t="str">
        <f>IF(OR(E249="",E249=" ",$N249=1,$O249=1),"",1)</f>
        <v/>
      </c>
      <c r="N249" s="10" t="str">
        <f>IF(IFERROR(FIND(")",F249),0)&gt;0,1,"")</f>
        <v/>
      </c>
      <c r="O249" s="10" t="str">
        <f>IF(A249="S",1,"")</f>
        <v/>
      </c>
      <c r="P249" s="10" t="str">
        <f>IF(OR(B249="",B249=" ",O249=1),"",1)</f>
        <v/>
      </c>
      <c r="Q249" s="10" t="str">
        <f>IF(IFERROR(FIND("Family",F249),0)&gt;0,1,"")</f>
        <v/>
      </c>
      <c r="R249" s="10" t="str">
        <f>IF(IFERROR(FIND("Second Marker",I249),0)&gt;0,1,"")</f>
        <v/>
      </c>
      <c r="S249" s="1"/>
      <c r="T249" s="1"/>
      <c r="U249" s="1"/>
      <c r="V249" s="1"/>
      <c r="W249" s="1"/>
      <c r="X249" s="1"/>
      <c r="Y249" s="1"/>
      <c r="Z249" s="1"/>
      <c r="AA249" s="9"/>
      <c r="AB249" s="1"/>
      <c r="AC249" s="1"/>
      <c r="AD249" s="1"/>
      <c r="AE249" s="9"/>
      <c r="AF249" s="9"/>
      <c r="AG249" s="9"/>
    </row>
    <row r="250" spans="1:39" s="18" customFormat="1" x14ac:dyDescent="0.25">
      <c r="A250" s="35">
        <v>2454</v>
      </c>
      <c r="B250" s="40"/>
      <c r="C250" s="35">
        <v>434179</v>
      </c>
      <c r="D250" s="33"/>
      <c r="E250" s="40"/>
      <c r="F250" s="36" t="s">
        <v>603</v>
      </c>
      <c r="G250" s="35" t="s">
        <v>604</v>
      </c>
      <c r="H250" s="35" t="s">
        <v>605</v>
      </c>
      <c r="I250" s="1" t="s">
        <v>606</v>
      </c>
      <c r="J250" s="10">
        <f>IF(OR(N250=1,O250=1,Q250=1,R250=1),"",1)</f>
        <v>1</v>
      </c>
      <c r="K250" s="10">
        <f>IF(OR(C250="",C250=" ",$N250=1,$O250=1),"",1)</f>
        <v>1</v>
      </c>
      <c r="L250" s="10" t="str">
        <f>IF(OR(D250="",D250=" ",$N250=1,$O250=1),"",1)</f>
        <v/>
      </c>
      <c r="M250" s="10" t="str">
        <f>IF(OR(E250="",E250=" ",$N250=1,$O250=1),"",1)</f>
        <v/>
      </c>
      <c r="N250" s="10" t="str">
        <f>IF(IFERROR(FIND(")",F250),0)&gt;0,1,"")</f>
        <v/>
      </c>
      <c r="O250" s="10" t="str">
        <f>IF(A250="S",1,"")</f>
        <v/>
      </c>
      <c r="P250" s="10" t="str">
        <f>IF(OR(B250="",B250=" ",O250=1),"",1)</f>
        <v/>
      </c>
      <c r="Q250" s="10" t="str">
        <f>IF(IFERROR(FIND("Family",F250),0)&gt;0,1,"")</f>
        <v/>
      </c>
      <c r="R250" s="10" t="str">
        <f>IF(IFERROR(FIND("Second Marker",I250),0)&gt;0,1,"")</f>
        <v/>
      </c>
      <c r="S250" s="1"/>
      <c r="T250" s="1"/>
      <c r="U250" s="1"/>
      <c r="V250" s="1"/>
      <c r="W250" s="1"/>
      <c r="X250" s="1"/>
      <c r="Y250" s="1"/>
      <c r="Z250" s="1"/>
      <c r="AA250" s="9"/>
      <c r="AB250" s="1"/>
      <c r="AC250" s="1"/>
      <c r="AD250" s="1"/>
      <c r="AE250" s="9"/>
      <c r="AF250" s="9"/>
      <c r="AG250" s="9"/>
    </row>
    <row r="251" spans="1:39" s="18" customFormat="1" x14ac:dyDescent="0.25">
      <c r="A251" s="35">
        <v>2453</v>
      </c>
      <c r="B251" s="40"/>
      <c r="C251" s="35">
        <v>434181</v>
      </c>
      <c r="D251" s="33"/>
      <c r="E251" s="40"/>
      <c r="F251" s="36" t="s">
        <v>607</v>
      </c>
      <c r="G251" s="35" t="s">
        <v>608</v>
      </c>
      <c r="H251" s="35" t="s">
        <v>609</v>
      </c>
      <c r="I251" s="1" t="s">
        <v>610</v>
      </c>
      <c r="J251" s="10">
        <f>IF(OR(N251=1,O251=1,Q251=1,R251=1),"",1)</f>
        <v>1</v>
      </c>
      <c r="K251" s="10">
        <f>IF(OR(C251="",C251=" ",$N251=1,$O251=1),"",1)</f>
        <v>1</v>
      </c>
      <c r="L251" s="10" t="str">
        <f>IF(OR(D251="",D251=" ",$N251=1,$O251=1),"",1)</f>
        <v/>
      </c>
      <c r="M251" s="10" t="str">
        <f>IF(OR(E251="",E251=" ",$N251=1,$O251=1),"",1)</f>
        <v/>
      </c>
      <c r="N251" s="10" t="str">
        <f>IF(IFERROR(FIND(")",F251),0)&gt;0,1,"")</f>
        <v/>
      </c>
      <c r="O251" s="10" t="str">
        <f>IF(A251="S",1,"")</f>
        <v/>
      </c>
      <c r="P251" s="10" t="str">
        <f>IF(OR(B251="",B251=" ",O251=1),"",1)</f>
        <v/>
      </c>
      <c r="Q251" s="10" t="str">
        <f>IF(IFERROR(FIND("Family",F251),0)&gt;0,1,"")</f>
        <v/>
      </c>
      <c r="R251" s="10" t="str">
        <f>IF(IFERROR(FIND("Second Marker",I251),0)&gt;0,1,"")</f>
        <v/>
      </c>
      <c r="S251" s="1"/>
      <c r="T251" s="1"/>
      <c r="U251" s="1"/>
      <c r="V251" s="1"/>
      <c r="W251" s="1"/>
      <c r="X251" s="1"/>
      <c r="Y251" s="1"/>
      <c r="Z251" s="1"/>
      <c r="AA251" s="9"/>
      <c r="AB251" s="1"/>
      <c r="AC251" s="1"/>
      <c r="AD251" s="1"/>
      <c r="AE251" s="9"/>
      <c r="AF251" s="9"/>
      <c r="AG251" s="9"/>
    </row>
    <row r="252" spans="1:39" s="18" customFormat="1" x14ac:dyDescent="0.25">
      <c r="A252" s="35">
        <v>2556</v>
      </c>
      <c r="B252" s="40" t="s">
        <v>1</v>
      </c>
      <c r="C252" s="35">
        <v>434313</v>
      </c>
      <c r="D252" s="33"/>
      <c r="E252" s="40">
        <v>301239</v>
      </c>
      <c r="F252" s="36" t="s">
        <v>611</v>
      </c>
      <c r="G252" s="45" t="s">
        <v>612</v>
      </c>
      <c r="H252" s="46" t="s">
        <v>613</v>
      </c>
      <c r="I252" s="1" t="s">
        <v>614</v>
      </c>
      <c r="J252" s="10" t="str">
        <f>IF(OR(N252=1,O252=1,Q252=1,R252=1),"",1)</f>
        <v/>
      </c>
      <c r="K252" s="10" t="str">
        <f>IF(OR(C252="",C252=" ",$N252=1,$O252=1),"",1)</f>
        <v/>
      </c>
      <c r="L252" s="10" t="str">
        <f>IF(OR(D252="",D252=" ",$N252=1,$O252=1),"",1)</f>
        <v/>
      </c>
      <c r="M252" s="10" t="str">
        <f>IF(OR(E252="",E252=" ",$N252=1,$O252=1),"",1)</f>
        <v/>
      </c>
      <c r="N252" s="10">
        <f>IF(IFERROR(FIND(")",F252),0)&gt;0,1,"")</f>
        <v>1</v>
      </c>
      <c r="O252" s="10" t="str">
        <f>IF(A252="S",1,"")</f>
        <v/>
      </c>
      <c r="P252" s="10" t="str">
        <f>IF(OR(B252="",B252=" ",O252=1),"",1)</f>
        <v/>
      </c>
      <c r="Q252" s="10" t="str">
        <f>IF(IFERROR(FIND("Family",F252),0)&gt;0,1,"")</f>
        <v/>
      </c>
      <c r="R252" s="10" t="str">
        <f>IF(IFERROR(FIND("Second Marker",I252),0)&gt;0,1,"")</f>
        <v/>
      </c>
      <c r="S252" s="1"/>
      <c r="T252" s="1"/>
      <c r="U252" s="1"/>
      <c r="V252" s="1"/>
      <c r="W252" s="1"/>
      <c r="X252" s="1"/>
      <c r="Y252" s="1"/>
      <c r="Z252" s="1"/>
      <c r="AA252" s="9"/>
      <c r="AB252" s="1"/>
      <c r="AC252" s="1"/>
      <c r="AD252" s="1"/>
      <c r="AE252" s="9"/>
      <c r="AF252" s="9"/>
      <c r="AG252" s="9"/>
    </row>
    <row r="253" spans="1:39" s="18" customFormat="1" x14ac:dyDescent="0.25">
      <c r="A253" s="35">
        <v>2556</v>
      </c>
      <c r="B253" s="40"/>
      <c r="C253" s="35">
        <v>434312</v>
      </c>
      <c r="D253" s="33"/>
      <c r="E253" s="40"/>
      <c r="F253" s="36" t="s">
        <v>615</v>
      </c>
      <c r="G253" s="35" t="s">
        <v>616</v>
      </c>
      <c r="H253" s="50" t="s">
        <v>617</v>
      </c>
      <c r="I253" s="1" t="s">
        <v>618</v>
      </c>
      <c r="J253" s="10">
        <f>IF(OR(N253=1,O253=1,Q253=1,R253=1),"",1)</f>
        <v>1</v>
      </c>
      <c r="K253" s="10">
        <f>IF(OR(C253="",C253=" ",$N253=1,$O253=1),"",1)</f>
        <v>1</v>
      </c>
      <c r="L253" s="10" t="str">
        <f>IF(OR(D253="",D253=" ",$N253=1,$O253=1),"",1)</f>
        <v/>
      </c>
      <c r="M253" s="10" t="str">
        <f>IF(OR(E253="",E253=" ",$N253=1,$O253=1),"",1)</f>
        <v/>
      </c>
      <c r="N253" s="10" t="str">
        <f>IF(IFERROR(FIND(")",F253),0)&gt;0,1,"")</f>
        <v/>
      </c>
      <c r="O253" s="10" t="str">
        <f>IF(A253="S",1,"")</f>
        <v/>
      </c>
      <c r="P253" s="10" t="str">
        <f>IF(OR(B253="",B253=" ",O253=1),"",1)</f>
        <v/>
      </c>
      <c r="Q253" s="10" t="str">
        <f>IF(IFERROR(FIND("Family",F253),0)&gt;0,1,"")</f>
        <v/>
      </c>
      <c r="R253" s="10" t="str">
        <f>IF(IFERROR(FIND("Second Marker",I253),0)&gt;0,1,"")</f>
        <v/>
      </c>
      <c r="S253" s="1"/>
      <c r="T253" s="1"/>
      <c r="U253" s="1"/>
      <c r="V253" s="1"/>
      <c r="W253" s="1"/>
      <c r="X253" s="1"/>
      <c r="Y253" s="1"/>
      <c r="Z253" s="1"/>
      <c r="AA253" s="9"/>
      <c r="AB253" s="1"/>
      <c r="AC253" s="1"/>
      <c r="AD253" s="1"/>
      <c r="AE253" s="9"/>
      <c r="AF253" s="9"/>
      <c r="AG253" s="9"/>
    </row>
    <row r="254" spans="1:39" s="18" customFormat="1" x14ac:dyDescent="0.25">
      <c r="A254" s="33">
        <v>1051948</v>
      </c>
      <c r="B254" s="40"/>
      <c r="C254" s="33">
        <v>1051948</v>
      </c>
      <c r="D254" s="33">
        <v>212450</v>
      </c>
      <c r="E254" s="40"/>
      <c r="F254" s="36" t="s">
        <v>619</v>
      </c>
      <c r="G254" s="33">
        <v>1855</v>
      </c>
      <c r="H254" s="33">
        <v>1907</v>
      </c>
      <c r="I254" s="1" t="s">
        <v>1</v>
      </c>
      <c r="J254" s="10">
        <f>IF(OR(N254=1,O254=1,Q254=1,R254=1),"",1)</f>
        <v>1</v>
      </c>
      <c r="K254" s="10">
        <f>IF(OR(C254="",C254=" ",$N254=1,$O254=1),"",1)</f>
        <v>1</v>
      </c>
      <c r="L254" s="10">
        <f>IF(OR(D254="",D254=" ",$N254=1,$O254=1),"",1)</f>
        <v>1</v>
      </c>
      <c r="M254" s="10" t="str">
        <f>IF(OR(E254="",E254=" ",$N254=1,$O254=1),"",1)</f>
        <v/>
      </c>
      <c r="N254" s="10" t="str">
        <f>IF(IFERROR(FIND(")",F254),0)&gt;0,1,"")</f>
        <v/>
      </c>
      <c r="O254" s="10" t="str">
        <f>IF(A254="S",1,"")</f>
        <v/>
      </c>
      <c r="P254" s="10" t="str">
        <f>IF(OR(B254="",B254=" ",O254=1),"",1)</f>
        <v/>
      </c>
      <c r="Q254" s="10" t="str">
        <f>IF(IFERROR(FIND("Family",F254),0)&gt;0,1,"")</f>
        <v/>
      </c>
      <c r="R254" s="10" t="str">
        <f>IF(IFERROR(FIND("Second Marker",I254),0)&gt;0,1,"")</f>
        <v/>
      </c>
      <c r="S254" s="1"/>
      <c r="T254" s="1"/>
      <c r="U254" s="1"/>
      <c r="V254" s="1"/>
      <c r="W254" s="1"/>
      <c r="X254" s="1"/>
      <c r="Y254" s="1"/>
      <c r="Z254" s="1"/>
      <c r="AA254" s="9"/>
      <c r="AB254" s="1"/>
      <c r="AC254" s="1"/>
      <c r="AD254" s="1"/>
      <c r="AE254" s="9"/>
      <c r="AF254" s="9"/>
      <c r="AG254" s="9"/>
    </row>
    <row r="255" spans="1:39" s="18" customFormat="1" x14ac:dyDescent="0.25">
      <c r="A255" s="33">
        <v>1051952</v>
      </c>
      <c r="B255" s="40"/>
      <c r="C255" s="33">
        <v>1051952</v>
      </c>
      <c r="D255" s="33"/>
      <c r="E255" s="40"/>
      <c r="F255" s="36" t="s">
        <v>620</v>
      </c>
      <c r="G255" s="33"/>
      <c r="H255" s="33"/>
      <c r="I255" s="1" t="s">
        <v>1</v>
      </c>
      <c r="J255" s="10" t="str">
        <f>IF(OR(N255=1,O255=1,Q255=1,R255=1),"",1)</f>
        <v/>
      </c>
      <c r="K255" s="10">
        <f>IF(OR(C255="",C255=" ",$N255=1,$O255=1),"",1)</f>
        <v>1</v>
      </c>
      <c r="L255" s="10" t="str">
        <f>IF(OR(D255="",D255=" ",$N255=1,$O255=1),"",1)</f>
        <v/>
      </c>
      <c r="M255" s="10" t="str">
        <f>IF(OR(E255="",E255=" ",$N255=1,$O255=1),"",1)</f>
        <v/>
      </c>
      <c r="N255" s="10" t="str">
        <f>IF(IFERROR(FIND(")",F255),0)&gt;0,1,"")</f>
        <v/>
      </c>
      <c r="O255" s="10" t="str">
        <f>IF(A255="S",1,"")</f>
        <v/>
      </c>
      <c r="P255" s="10" t="str">
        <f>IF(OR(B255="",B255=" ",O255=1),"",1)</f>
        <v/>
      </c>
      <c r="Q255" s="10">
        <f>IF(IFERROR(FIND("Family",F255),0)&gt;0,1,"")</f>
        <v>1</v>
      </c>
      <c r="R255" s="10" t="str">
        <f>IF(IFERROR(FIND("Second Marker",I255),0)&gt;0,1,"")</f>
        <v/>
      </c>
      <c r="S255" s="1"/>
      <c r="T255" s="1"/>
      <c r="U255" s="1"/>
      <c r="V255" s="1"/>
      <c r="W255" s="1"/>
      <c r="X255" s="1"/>
      <c r="Y255" s="1"/>
      <c r="Z255" s="1"/>
      <c r="AA255" s="9"/>
      <c r="AB255" s="1"/>
      <c r="AC255" s="1"/>
      <c r="AD255" s="1"/>
      <c r="AE255" s="9"/>
      <c r="AF255" s="9"/>
      <c r="AG255" s="9"/>
    </row>
    <row r="256" spans="1:39" s="18" customFormat="1" x14ac:dyDescent="0.25">
      <c r="A256" s="33">
        <v>1051951</v>
      </c>
      <c r="B256" s="40"/>
      <c r="C256" s="33">
        <v>1051951</v>
      </c>
      <c r="D256" s="33">
        <v>212452</v>
      </c>
      <c r="E256" s="40"/>
      <c r="F256" s="36" t="s">
        <v>621</v>
      </c>
      <c r="G256" s="33" t="s">
        <v>622</v>
      </c>
      <c r="H256" s="43" t="s">
        <v>623</v>
      </c>
      <c r="I256" s="1" t="s">
        <v>1</v>
      </c>
      <c r="J256" s="10">
        <f>IF(OR(N256=1,O256=1,Q256=1,R256=1),"",1)</f>
        <v>1</v>
      </c>
      <c r="K256" s="10">
        <f>IF(OR(C256="",C256=" ",$N256=1,$O256=1),"",1)</f>
        <v>1</v>
      </c>
      <c r="L256" s="10">
        <f>IF(OR(D256="",D256=" ",$N256=1,$O256=1),"",1)</f>
        <v>1</v>
      </c>
      <c r="M256" s="10" t="str">
        <f>IF(OR(E256="",E256=" ",$N256=1,$O256=1),"",1)</f>
        <v/>
      </c>
      <c r="N256" s="10" t="str">
        <f>IF(IFERROR(FIND(")",F256),0)&gt;0,1,"")</f>
        <v/>
      </c>
      <c r="O256" s="10" t="str">
        <f>IF(A256="S",1,"")</f>
        <v/>
      </c>
      <c r="P256" s="10" t="str">
        <f>IF(OR(B256="",B256=" ",O256=1),"",1)</f>
        <v/>
      </c>
      <c r="Q256" s="10" t="str">
        <f>IF(IFERROR(FIND("Family",F256),0)&gt;0,1,"")</f>
        <v/>
      </c>
      <c r="R256" s="10" t="str">
        <f>IF(IFERROR(FIND("Second Marker",I256),0)&gt;0,1,"")</f>
        <v/>
      </c>
      <c r="S256" s="1"/>
      <c r="T256" s="1"/>
      <c r="U256" s="1"/>
      <c r="V256" s="1"/>
      <c r="W256" s="1"/>
      <c r="X256" s="1"/>
      <c r="Y256" s="1"/>
      <c r="Z256" s="1"/>
      <c r="AA256" s="9"/>
      <c r="AB256" s="1"/>
      <c r="AC256" s="1"/>
      <c r="AD256" s="1"/>
      <c r="AE256" s="9"/>
      <c r="AF256" s="9"/>
      <c r="AG256" s="9"/>
    </row>
    <row r="257" spans="1:39" s="18" customFormat="1" x14ac:dyDescent="0.25">
      <c r="A257" s="35"/>
      <c r="B257" s="40"/>
      <c r="C257" s="35"/>
      <c r="D257" s="33">
        <v>212451</v>
      </c>
      <c r="E257" s="40"/>
      <c r="F257" s="36" t="s">
        <v>624</v>
      </c>
      <c r="G257" s="35" t="s">
        <v>31</v>
      </c>
      <c r="H257" s="35" t="s">
        <v>47</v>
      </c>
      <c r="I257" s="1" t="s">
        <v>1</v>
      </c>
      <c r="J257" s="10">
        <f>IF(OR(N257=1,O257=1,Q257=1,R257=1),"",1)</f>
        <v>1</v>
      </c>
      <c r="K257" s="10" t="str">
        <f>IF(OR(C257="",C257=" ",$N257=1,$O257=1),"",1)</f>
        <v/>
      </c>
      <c r="L257" s="10">
        <f>IF(OR(D257="",D257=" ",$N257=1,$O257=1),"",1)</f>
        <v>1</v>
      </c>
      <c r="M257" s="10" t="str">
        <f>IF(OR(E257="",E257=" ",$N257=1,$O257=1),"",1)</f>
        <v/>
      </c>
      <c r="N257" s="10" t="str">
        <f>IF(IFERROR(FIND(")",F257),0)&gt;0,1,"")</f>
        <v/>
      </c>
      <c r="O257" s="10" t="str">
        <f>IF(A257="S",1,"")</f>
        <v/>
      </c>
      <c r="P257" s="10" t="str">
        <f>IF(OR(B257="",B257=" ",O257=1),"",1)</f>
        <v/>
      </c>
      <c r="Q257" s="10" t="str">
        <f>IF(IFERROR(FIND("Family",F257),0)&gt;0,1,"")</f>
        <v/>
      </c>
      <c r="R257" s="10" t="str">
        <f>IF(IFERROR(FIND("Second Marker",I257),0)&gt;0,1,"")</f>
        <v/>
      </c>
      <c r="S257" s="1"/>
      <c r="T257" s="1"/>
      <c r="U257" s="1"/>
      <c r="V257" s="1"/>
      <c r="W257" s="1"/>
      <c r="X257" s="1"/>
      <c r="Y257" s="1"/>
      <c r="Z257" s="1"/>
      <c r="AA257" s="9"/>
      <c r="AB257" s="1"/>
      <c r="AC257" s="1"/>
      <c r="AD257" s="1"/>
      <c r="AE257" s="9"/>
      <c r="AF257" s="9"/>
      <c r="AG257" s="9"/>
    </row>
    <row r="258" spans="1:39" s="18" customFormat="1" x14ac:dyDescent="0.25">
      <c r="A258" s="33">
        <v>1051949</v>
      </c>
      <c r="B258" s="40"/>
      <c r="C258" s="33">
        <v>1051949</v>
      </c>
      <c r="D258" s="33">
        <v>212453</v>
      </c>
      <c r="E258" s="40"/>
      <c r="F258" s="36" t="s">
        <v>625</v>
      </c>
      <c r="G258" s="33" t="s">
        <v>626</v>
      </c>
      <c r="H258" s="33" t="s">
        <v>627</v>
      </c>
      <c r="I258" s="1" t="s">
        <v>1</v>
      </c>
      <c r="J258" s="10">
        <f>IF(OR(N258=1,O258=1,Q258=1,R258=1),"",1)</f>
        <v>1</v>
      </c>
      <c r="K258" s="10">
        <f>IF(OR(C258="",C258=" ",$N258=1,$O258=1),"",1)</f>
        <v>1</v>
      </c>
      <c r="L258" s="10">
        <f>IF(OR(D258="",D258=" ",$N258=1,$O258=1),"",1)</f>
        <v>1</v>
      </c>
      <c r="M258" s="10" t="str">
        <f>IF(OR(E258="",E258=" ",$N258=1,$O258=1),"",1)</f>
        <v/>
      </c>
      <c r="N258" s="10" t="str">
        <f>IF(IFERROR(FIND(")",F258),0)&gt;0,1,"")</f>
        <v/>
      </c>
      <c r="O258" s="10" t="str">
        <f>IF(A258="S",1,"")</f>
        <v/>
      </c>
      <c r="P258" s="10" t="str">
        <f>IF(OR(B258="",B258=" ",O258=1),"",1)</f>
        <v/>
      </c>
      <c r="Q258" s="10" t="str">
        <f>IF(IFERROR(FIND("Family",F258),0)&gt;0,1,"")</f>
        <v/>
      </c>
      <c r="R258" s="10" t="str">
        <f>IF(IFERROR(FIND("Second Marker",I258),0)&gt;0,1,"")</f>
        <v/>
      </c>
      <c r="S258" s="1"/>
      <c r="T258" s="1"/>
      <c r="U258" s="1"/>
      <c r="V258" s="1"/>
      <c r="W258" s="1"/>
      <c r="X258" s="1"/>
      <c r="Y258" s="1"/>
      <c r="Z258" s="1"/>
      <c r="AA258" s="9"/>
      <c r="AB258" s="1"/>
      <c r="AC258" s="1"/>
      <c r="AD258" s="1"/>
      <c r="AE258" s="9"/>
      <c r="AF258" s="9"/>
      <c r="AG258" s="9"/>
    </row>
    <row r="259" spans="1:39" s="18" customFormat="1" x14ac:dyDescent="0.25">
      <c r="A259" s="35">
        <v>2569</v>
      </c>
      <c r="B259" s="40"/>
      <c r="C259" s="35">
        <v>434328</v>
      </c>
      <c r="D259" s="33"/>
      <c r="E259" s="40"/>
      <c r="F259" s="36" t="s">
        <v>628</v>
      </c>
      <c r="G259" s="35">
        <v>1895</v>
      </c>
      <c r="H259" s="35">
        <v>1974</v>
      </c>
      <c r="I259" s="1" t="s">
        <v>1</v>
      </c>
      <c r="J259" s="10">
        <f>IF(OR(N259=1,O259=1,Q259=1,R259=1),"",1)</f>
        <v>1</v>
      </c>
      <c r="K259" s="10">
        <f>IF(OR(C259="",C259=" ",$N259=1,$O259=1),"",1)</f>
        <v>1</v>
      </c>
      <c r="L259" s="10" t="str">
        <f>IF(OR(D259="",D259=" ",$N259=1,$O259=1),"",1)</f>
        <v/>
      </c>
      <c r="M259" s="10" t="str">
        <f>IF(OR(E259="",E259=" ",$N259=1,$O259=1),"",1)</f>
        <v/>
      </c>
      <c r="N259" s="10" t="str">
        <f>IF(IFERROR(FIND(")",F259),0)&gt;0,1,"")</f>
        <v/>
      </c>
      <c r="O259" s="10" t="str">
        <f>IF(A259="S",1,"")</f>
        <v/>
      </c>
      <c r="P259" s="10" t="str">
        <f>IF(OR(B259="",B259=" ",O259=1),"",1)</f>
        <v/>
      </c>
      <c r="Q259" s="10" t="str">
        <f>IF(IFERROR(FIND("Family",F259),0)&gt;0,1,"")</f>
        <v/>
      </c>
      <c r="R259" s="10" t="str">
        <f>IF(IFERROR(FIND("Second Marker",I259),0)&gt;0,1,"")</f>
        <v/>
      </c>
      <c r="S259" s="1"/>
      <c r="T259" s="1"/>
      <c r="U259" s="1"/>
      <c r="V259" s="1"/>
      <c r="W259" s="1"/>
      <c r="X259" s="1"/>
      <c r="Y259" s="1"/>
      <c r="Z259" s="9"/>
      <c r="AA259" s="9"/>
      <c r="AB259" s="11"/>
      <c r="AC259" s="11"/>
    </row>
    <row r="260" spans="1:39" s="18" customFormat="1" x14ac:dyDescent="0.25">
      <c r="A260" s="35">
        <v>2567</v>
      </c>
      <c r="B260" s="40"/>
      <c r="C260" s="35">
        <v>434326</v>
      </c>
      <c r="D260" s="33"/>
      <c r="E260" s="40"/>
      <c r="F260" s="36" t="s">
        <v>629</v>
      </c>
      <c r="G260" s="35">
        <v>1869</v>
      </c>
      <c r="H260" s="35">
        <v>1949</v>
      </c>
      <c r="I260" s="1" t="s">
        <v>630</v>
      </c>
      <c r="J260" s="10">
        <f>IF(OR(N260=1,O260=1,Q260=1,R260=1),"",1)</f>
        <v>1</v>
      </c>
      <c r="K260" s="10">
        <f>IF(OR(C260="",C260=" ",$N260=1,$O260=1),"",1)</f>
        <v>1</v>
      </c>
      <c r="L260" s="10" t="str">
        <f>IF(OR(D260="",D260=" ",$N260=1,$O260=1),"",1)</f>
        <v/>
      </c>
      <c r="M260" s="10" t="str">
        <f>IF(OR(E260="",E260=" ",$N260=1,$O260=1),"",1)</f>
        <v/>
      </c>
      <c r="N260" s="10" t="str">
        <f>IF(IFERROR(FIND(")",F260),0)&gt;0,1,"")</f>
        <v/>
      </c>
      <c r="O260" s="10" t="str">
        <f>IF(A260="S",1,"")</f>
        <v/>
      </c>
      <c r="P260" s="10" t="str">
        <f>IF(OR(B260="",B260=" ",O260=1),"",1)</f>
        <v/>
      </c>
      <c r="Q260" s="10" t="str">
        <f>IF(IFERROR(FIND("Family",F260),0)&gt;0,1,"")</f>
        <v/>
      </c>
      <c r="R260" s="10" t="str">
        <f>IF(IFERROR(FIND("Second Marker",I260),0)&gt;0,1,"")</f>
        <v/>
      </c>
      <c r="S260" s="1"/>
      <c r="T260" s="1"/>
      <c r="U260" s="1"/>
      <c r="V260" s="1"/>
      <c r="W260" s="1"/>
      <c r="X260" s="1"/>
      <c r="Y260" s="1"/>
      <c r="Z260" s="1"/>
      <c r="AA260" s="9"/>
      <c r="AB260" s="1"/>
      <c r="AC260" s="1"/>
      <c r="AD260" s="1"/>
      <c r="AE260" s="9"/>
      <c r="AF260" s="9"/>
      <c r="AG260" s="9"/>
    </row>
    <row r="261" spans="1:39" s="18" customFormat="1" x14ac:dyDescent="0.25">
      <c r="A261" s="35">
        <v>2568</v>
      </c>
      <c r="B261" s="40"/>
      <c r="C261" s="35">
        <v>434327</v>
      </c>
      <c r="D261" s="33"/>
      <c r="E261" s="40"/>
      <c r="F261" s="36" t="s">
        <v>631</v>
      </c>
      <c r="G261" s="35">
        <v>1865</v>
      </c>
      <c r="H261" s="35">
        <v>1948</v>
      </c>
      <c r="I261" s="1" t="s">
        <v>632</v>
      </c>
      <c r="J261" s="10">
        <f>IF(OR(N261=1,O261=1,Q261=1,R261=1),"",1)</f>
        <v>1</v>
      </c>
      <c r="K261" s="10">
        <f>IF(OR(C261="",C261=" ",$N261=1,$O261=1),"",1)</f>
        <v>1</v>
      </c>
      <c r="L261" s="10" t="str">
        <f>IF(OR(D261="",D261=" ",$N261=1,$O261=1),"",1)</f>
        <v/>
      </c>
      <c r="M261" s="10" t="str">
        <f>IF(OR(E261="",E261=" ",$N261=1,$O261=1),"",1)</f>
        <v/>
      </c>
      <c r="N261" s="10" t="str">
        <f>IF(IFERROR(FIND(")",F261),0)&gt;0,1,"")</f>
        <v/>
      </c>
      <c r="O261" s="10" t="str">
        <f>IF(A261="S",1,"")</f>
        <v/>
      </c>
      <c r="P261" s="10" t="str">
        <f>IF(OR(B261="",B261=" ",O261=1),"",1)</f>
        <v/>
      </c>
      <c r="Q261" s="10" t="str">
        <f>IF(IFERROR(FIND("Family",F261),0)&gt;0,1,"")</f>
        <v/>
      </c>
      <c r="R261" s="10" t="str">
        <f>IF(IFERROR(FIND("Second Marker",I261),0)&gt;0,1,"")</f>
        <v/>
      </c>
      <c r="S261" s="1"/>
      <c r="T261" s="1"/>
      <c r="U261" s="1"/>
      <c r="V261" s="1"/>
      <c r="W261" s="1"/>
      <c r="X261" s="1"/>
      <c r="Y261" s="1"/>
      <c r="Z261" s="1"/>
      <c r="AA261" s="9"/>
      <c r="AB261" s="9"/>
      <c r="AC261" s="9"/>
    </row>
    <row r="262" spans="1:39" s="18" customFormat="1" x14ac:dyDescent="0.25">
      <c r="A262" s="35">
        <v>2575</v>
      </c>
      <c r="B262" s="40"/>
      <c r="C262" s="35">
        <v>434335</v>
      </c>
      <c r="D262" s="33"/>
      <c r="E262" s="40"/>
      <c r="F262" s="36" t="s">
        <v>633</v>
      </c>
      <c r="G262" s="35">
        <v>1905</v>
      </c>
      <c r="H262" s="35">
        <v>1925</v>
      </c>
      <c r="I262" s="1" t="s">
        <v>1</v>
      </c>
      <c r="J262" s="10">
        <f>IF(OR(N262=1,O262=1,Q262=1,R262=1),"",1)</f>
        <v>1</v>
      </c>
      <c r="K262" s="10">
        <f>IF(OR(C262="",C262=" ",$N262=1,$O262=1),"",1)</f>
        <v>1</v>
      </c>
      <c r="L262" s="10" t="str">
        <f>IF(OR(D262="",D262=" ",$N262=1,$O262=1),"",1)</f>
        <v/>
      </c>
      <c r="M262" s="10" t="str">
        <f>IF(OR(E262="",E262=" ",$N262=1,$O262=1),"",1)</f>
        <v/>
      </c>
      <c r="N262" s="10" t="str">
        <f>IF(IFERROR(FIND(")",F262),0)&gt;0,1,"")</f>
        <v/>
      </c>
      <c r="O262" s="10" t="str">
        <f>IF(A262="S",1,"")</f>
        <v/>
      </c>
      <c r="P262" s="10" t="str">
        <f>IF(OR(B262="",B262=" ",O262=1),"",1)</f>
        <v/>
      </c>
      <c r="Q262" s="10" t="str">
        <f>IF(IFERROR(FIND("Family",F262),0)&gt;0,1,"")</f>
        <v/>
      </c>
      <c r="R262" s="10" t="str">
        <f>IF(IFERROR(FIND("Second Marker",I262),0)&gt;0,1,"")</f>
        <v/>
      </c>
      <c r="S262" s="1"/>
      <c r="T262" s="1"/>
      <c r="U262" s="1"/>
      <c r="V262" s="1"/>
      <c r="W262" s="1"/>
      <c r="X262" s="1"/>
      <c r="Y262" s="1"/>
      <c r="Z262" s="1"/>
      <c r="AA262" s="9"/>
      <c r="AB262" s="1"/>
      <c r="AC262" s="1"/>
      <c r="AD262" s="1"/>
      <c r="AE262" s="9"/>
      <c r="AF262" s="9"/>
      <c r="AG262" s="9"/>
    </row>
    <row r="263" spans="1:39" s="18" customFormat="1" x14ac:dyDescent="0.25">
      <c r="A263" s="35">
        <v>2574</v>
      </c>
      <c r="B263" s="40"/>
      <c r="C263" s="35">
        <v>434333</v>
      </c>
      <c r="D263" s="33"/>
      <c r="E263" s="40"/>
      <c r="F263" s="36" t="s">
        <v>634</v>
      </c>
      <c r="G263" s="35">
        <v>1881</v>
      </c>
      <c r="H263" s="35">
        <v>1960</v>
      </c>
      <c r="I263" s="1" t="s">
        <v>635</v>
      </c>
      <c r="J263" s="10">
        <f>IF(OR(N263=1,O263=1,Q263=1,R263=1),"",1)</f>
        <v>1</v>
      </c>
      <c r="K263" s="10">
        <f>IF(OR(C263="",C263=" ",$N263=1,$O263=1),"",1)</f>
        <v>1</v>
      </c>
      <c r="L263" s="10" t="str">
        <f>IF(OR(D263="",D263=" ",$N263=1,$O263=1),"",1)</f>
        <v/>
      </c>
      <c r="M263" s="10" t="str">
        <f>IF(OR(E263="",E263=" ",$N263=1,$O263=1),"",1)</f>
        <v/>
      </c>
      <c r="N263" s="10" t="str">
        <f>IF(IFERROR(FIND(")",F263),0)&gt;0,1,"")</f>
        <v/>
      </c>
      <c r="O263" s="10" t="str">
        <f>IF(A263="S",1,"")</f>
        <v/>
      </c>
      <c r="P263" s="10" t="str">
        <f>IF(OR(B263="",B263=" ",O263=1),"",1)</f>
        <v/>
      </c>
      <c r="Q263" s="10" t="str">
        <f>IF(IFERROR(FIND("Family",F263),0)&gt;0,1,"")</f>
        <v/>
      </c>
      <c r="R263" s="10" t="str">
        <f>IF(IFERROR(FIND("Second Marker",I263),0)&gt;0,1,"")</f>
        <v/>
      </c>
      <c r="S263" s="1"/>
      <c r="T263" s="1"/>
      <c r="U263" s="1"/>
      <c r="V263" s="1"/>
      <c r="W263" s="1"/>
      <c r="X263" s="1"/>
      <c r="Y263" s="1"/>
      <c r="Z263" s="1"/>
      <c r="AA263" s="9"/>
      <c r="AB263" s="1"/>
      <c r="AC263" s="1"/>
      <c r="AD263" s="1"/>
      <c r="AE263" s="9"/>
      <c r="AF263" s="9"/>
      <c r="AG263" s="9"/>
    </row>
    <row r="264" spans="1:39" s="18" customFormat="1" x14ac:dyDescent="0.25">
      <c r="A264" s="35">
        <v>2576</v>
      </c>
      <c r="B264" s="40"/>
      <c r="C264" s="35">
        <v>434336</v>
      </c>
      <c r="D264" s="33"/>
      <c r="E264" s="40"/>
      <c r="F264" s="36" t="s">
        <v>636</v>
      </c>
      <c r="G264" s="35">
        <v>1904</v>
      </c>
      <c r="H264" s="35">
        <v>1962</v>
      </c>
      <c r="I264" s="1" t="s">
        <v>1</v>
      </c>
      <c r="J264" s="10">
        <f>IF(OR(N264=1,O264=1,Q264=1,R264=1),"",1)</f>
        <v>1</v>
      </c>
      <c r="K264" s="10">
        <f>IF(OR(C264="",C264=" ",$N264=1,$O264=1),"",1)</f>
        <v>1</v>
      </c>
      <c r="L264" s="10" t="str">
        <f>IF(OR(D264="",D264=" ",$N264=1,$O264=1),"",1)</f>
        <v/>
      </c>
      <c r="M264" s="10" t="str">
        <f>IF(OR(E264="",E264=" ",$N264=1,$O264=1),"",1)</f>
        <v/>
      </c>
      <c r="N264" s="10" t="str">
        <f>IF(IFERROR(FIND(")",F264),0)&gt;0,1,"")</f>
        <v/>
      </c>
      <c r="O264" s="10" t="str">
        <f>IF(A264="S",1,"")</f>
        <v/>
      </c>
      <c r="P264" s="10" t="str">
        <f>IF(OR(B264="",B264=" ",O264=1),"",1)</f>
        <v/>
      </c>
      <c r="Q264" s="10" t="str">
        <f>IF(IFERROR(FIND("Family",F264),0)&gt;0,1,"")</f>
        <v/>
      </c>
      <c r="R264" s="10" t="str">
        <f>IF(IFERROR(FIND("Second Marker",I264),0)&gt;0,1,"")</f>
        <v/>
      </c>
      <c r="S264" s="1"/>
      <c r="T264" s="1"/>
      <c r="U264" s="1"/>
      <c r="V264" s="1"/>
      <c r="W264" s="1"/>
      <c r="X264" s="1"/>
      <c r="Y264" s="1"/>
      <c r="Z264" s="1"/>
      <c r="AA264" s="9"/>
      <c r="AB264" s="1"/>
      <c r="AC264" s="1"/>
      <c r="AD264" s="1"/>
      <c r="AE264" s="9"/>
      <c r="AF264" s="9"/>
      <c r="AG264" s="9"/>
    </row>
    <row r="265" spans="1:39" s="18" customFormat="1" x14ac:dyDescent="0.25">
      <c r="A265" s="35">
        <v>2574</v>
      </c>
      <c r="B265" s="40"/>
      <c r="C265" s="35">
        <v>434334</v>
      </c>
      <c r="D265" s="33"/>
      <c r="E265" s="40"/>
      <c r="F265" s="36" t="s">
        <v>637</v>
      </c>
      <c r="G265" s="35">
        <v>1884</v>
      </c>
      <c r="H265" s="35">
        <v>1976</v>
      </c>
      <c r="I265" s="1" t="s">
        <v>638</v>
      </c>
      <c r="J265" s="10">
        <f>IF(OR(N265=1,O265=1,Q265=1,R265=1),"",1)</f>
        <v>1</v>
      </c>
      <c r="K265" s="10">
        <f>IF(OR(C265="",C265=" ",$N265=1,$O265=1),"",1)</f>
        <v>1</v>
      </c>
      <c r="L265" s="10" t="str">
        <f>IF(OR(D265="",D265=" ",$N265=1,$O265=1),"",1)</f>
        <v/>
      </c>
      <c r="M265" s="10" t="str">
        <f>IF(OR(E265="",E265=" ",$N265=1,$O265=1),"",1)</f>
        <v/>
      </c>
      <c r="N265" s="10" t="str">
        <f>IF(IFERROR(FIND(")",F265),0)&gt;0,1,"")</f>
        <v/>
      </c>
      <c r="O265" s="10" t="str">
        <f>IF(A265="S",1,"")</f>
        <v/>
      </c>
      <c r="P265" s="10" t="str">
        <f>IF(OR(B265="",B265=" ",O265=1),"",1)</f>
        <v/>
      </c>
      <c r="Q265" s="10" t="str">
        <f>IF(IFERROR(FIND("Family",F265),0)&gt;0,1,"")</f>
        <v/>
      </c>
      <c r="R265" s="10" t="str">
        <f>IF(IFERROR(FIND("Second Marker",I265),0)&gt;0,1,"")</f>
        <v/>
      </c>
      <c r="S265" s="1"/>
      <c r="T265" s="1"/>
      <c r="U265" s="1"/>
      <c r="V265" s="1"/>
      <c r="W265" s="1"/>
      <c r="X265" s="1"/>
      <c r="Y265" s="1"/>
      <c r="Z265" s="1"/>
      <c r="AA265" s="9"/>
      <c r="AB265" s="1"/>
      <c r="AC265" s="1"/>
      <c r="AD265" s="1"/>
      <c r="AE265" s="9"/>
      <c r="AF265" s="9"/>
      <c r="AG265" s="9"/>
    </row>
    <row r="266" spans="1:39" s="18" customFormat="1" x14ac:dyDescent="0.25">
      <c r="A266" s="35">
        <v>2527</v>
      </c>
      <c r="B266" s="40"/>
      <c r="C266" s="35">
        <v>434270</v>
      </c>
      <c r="D266" s="33"/>
      <c r="E266" s="40"/>
      <c r="F266" s="36" t="s">
        <v>639</v>
      </c>
      <c r="G266" s="35">
        <v>1906</v>
      </c>
      <c r="H266" s="35">
        <v>1990</v>
      </c>
      <c r="I266" s="1" t="s">
        <v>640</v>
      </c>
      <c r="J266" s="10">
        <f>IF(OR(N266=1,O266=1,Q266=1,R266=1),"",1)</f>
        <v>1</v>
      </c>
      <c r="K266" s="10">
        <f>IF(OR(C266="",C266=" ",$N266=1,$O266=1),"",1)</f>
        <v>1</v>
      </c>
      <c r="L266" s="10" t="str">
        <f>IF(OR(D266="",D266=" ",$N266=1,$O266=1),"",1)</f>
        <v/>
      </c>
      <c r="M266" s="10" t="str">
        <f>IF(OR(E266="",E266=" ",$N266=1,$O266=1),"",1)</f>
        <v/>
      </c>
      <c r="N266" s="10" t="str">
        <f>IF(IFERROR(FIND(")",F266),0)&gt;0,1,"")</f>
        <v/>
      </c>
      <c r="O266" s="10" t="str">
        <f>IF(A266="S",1,"")</f>
        <v/>
      </c>
      <c r="P266" s="10" t="str">
        <f>IF(OR(B266="",B266=" ",O266=1),"",1)</f>
        <v/>
      </c>
      <c r="Q266" s="10" t="str">
        <f>IF(IFERROR(FIND("Family",F266),0)&gt;0,1,"")</f>
        <v/>
      </c>
      <c r="R266" s="10" t="str">
        <f>IF(IFERROR(FIND("Second Marker",I266),0)&gt;0,1,"")</f>
        <v/>
      </c>
      <c r="S266" s="1"/>
      <c r="T266" s="1"/>
      <c r="U266" s="1"/>
      <c r="V266" s="1"/>
      <c r="W266" s="1"/>
      <c r="X266" s="1"/>
      <c r="Y266" s="1"/>
      <c r="Z266" s="1"/>
      <c r="AA266" s="9"/>
      <c r="AB266" s="1"/>
      <c r="AC266" s="1"/>
      <c r="AD266" s="1"/>
      <c r="AE266" s="9"/>
      <c r="AF266" s="9"/>
      <c r="AG266" s="9"/>
    </row>
    <row r="267" spans="1:39" s="18" customFormat="1" x14ac:dyDescent="0.25">
      <c r="A267" s="35">
        <v>2527</v>
      </c>
      <c r="B267" s="40"/>
      <c r="C267" s="35">
        <v>434269</v>
      </c>
      <c r="D267" s="33"/>
      <c r="E267" s="40"/>
      <c r="F267" s="36" t="s">
        <v>641</v>
      </c>
      <c r="G267" s="35">
        <v>1901</v>
      </c>
      <c r="H267" s="35">
        <v>1982</v>
      </c>
      <c r="I267" s="1" t="s">
        <v>642</v>
      </c>
      <c r="J267" s="10">
        <f>IF(OR(N267=1,O267=1,Q267=1,R267=1),"",1)</f>
        <v>1</v>
      </c>
      <c r="K267" s="10">
        <f>IF(OR(C267="",C267=" ",$N267=1,$O267=1),"",1)</f>
        <v>1</v>
      </c>
      <c r="L267" s="10" t="str">
        <f>IF(OR(D267="",D267=" ",$N267=1,$O267=1),"",1)</f>
        <v/>
      </c>
      <c r="M267" s="10" t="str">
        <f>IF(OR(E267="",E267=" ",$N267=1,$O267=1),"",1)</f>
        <v/>
      </c>
      <c r="N267" s="10" t="str">
        <f>IF(IFERROR(FIND(")",F267),0)&gt;0,1,"")</f>
        <v/>
      </c>
      <c r="O267" s="10" t="str">
        <f>IF(A267="S",1,"")</f>
        <v/>
      </c>
      <c r="P267" s="10" t="str">
        <f>IF(OR(B267="",B267=" ",O267=1),"",1)</f>
        <v/>
      </c>
      <c r="Q267" s="10" t="str">
        <f>IF(IFERROR(FIND("Family",F267),0)&gt;0,1,"")</f>
        <v/>
      </c>
      <c r="R267" s="10" t="str">
        <f>IF(IFERROR(FIND("Second Marker",I267),0)&gt;0,1,"")</f>
        <v/>
      </c>
      <c r="S267" s="1"/>
      <c r="T267" s="1"/>
      <c r="U267" s="1"/>
      <c r="V267" s="1"/>
      <c r="W267" s="1"/>
      <c r="X267" s="1"/>
      <c r="Y267" s="1"/>
      <c r="Z267" s="1"/>
      <c r="AA267" s="9"/>
      <c r="AB267" s="1"/>
      <c r="AC267" s="1"/>
      <c r="AD267" s="1"/>
      <c r="AE267" s="9"/>
      <c r="AF267" s="9"/>
      <c r="AG267" s="9"/>
    </row>
    <row r="268" spans="1:39" s="18" customFormat="1" ht="15.75" x14ac:dyDescent="0.25">
      <c r="A268" s="51" t="s">
        <v>0</v>
      </c>
      <c r="B268" s="51"/>
      <c r="C268" s="51"/>
      <c r="D268" s="51"/>
      <c r="E268" s="35"/>
      <c r="F268" s="52" t="s">
        <v>54</v>
      </c>
      <c r="G268" s="54" t="s">
        <v>10</v>
      </c>
      <c r="H268" s="54" t="s">
        <v>11</v>
      </c>
      <c r="I268" s="28" t="s">
        <v>24</v>
      </c>
      <c r="J268" s="10" t="str">
        <f>IF(OR(N268=1,O268=1,Q268=1,R268=1),"",1)</f>
        <v/>
      </c>
      <c r="K268" s="10" t="str">
        <f>IF(OR(C268="",C268=" ",$N268=1,$O268=1),"",1)</f>
        <v/>
      </c>
      <c r="L268" s="10" t="str">
        <f>IF(OR(D268="",D268=" ",$N268=1,$O268=1),"",1)</f>
        <v/>
      </c>
      <c r="M268" s="10" t="str">
        <f>IF(OR(E268="",E268=" ",$N268=1,$O268=1),"",1)</f>
        <v/>
      </c>
      <c r="N268" s="10" t="str">
        <f>IF(IFERROR(FIND(")",F268),0)&gt;0,1,"")</f>
        <v/>
      </c>
      <c r="O268" s="10">
        <f>IF(A268="S",1,"")</f>
        <v>1</v>
      </c>
      <c r="P268" s="10" t="str">
        <f>IF(OR(B268="",B268=" ",O268=1),"",1)</f>
        <v/>
      </c>
      <c r="Q268" s="10" t="str">
        <f>IF(IFERROR(FIND("Family",F268),0)&gt;0,1,"")</f>
        <v/>
      </c>
      <c r="R268" s="10" t="str">
        <f>IF(IFERROR(FIND("Second Marker",I268),0)&gt;0,1,"")</f>
        <v/>
      </c>
      <c r="S268" s="1"/>
      <c r="T268" s="1"/>
      <c r="U268" s="1"/>
      <c r="V268" s="1"/>
      <c r="W268" s="1"/>
      <c r="X268" s="1"/>
      <c r="Y268" s="1"/>
      <c r="Z268" s="1"/>
      <c r="AA268" s="9"/>
      <c r="AB268" s="1"/>
      <c r="AC268" s="1"/>
      <c r="AD268" s="1"/>
      <c r="AE268" s="9"/>
      <c r="AF268" s="9"/>
      <c r="AG268" s="9"/>
      <c r="AM268"/>
    </row>
    <row r="269" spans="1:39" s="18" customFormat="1" x14ac:dyDescent="0.25">
      <c r="A269" s="35">
        <v>2627</v>
      </c>
      <c r="B269" s="40"/>
      <c r="C269" s="35">
        <v>434411</v>
      </c>
      <c r="D269" s="33"/>
      <c r="E269" s="40"/>
      <c r="F269" s="36" t="s">
        <v>643</v>
      </c>
      <c r="G269" s="35" t="s">
        <v>644</v>
      </c>
      <c r="H269" s="35" t="s">
        <v>266</v>
      </c>
      <c r="I269" s="1" t="s">
        <v>1</v>
      </c>
      <c r="J269" s="10" t="str">
        <f>IF(OR(N269=1,O269=1,Q269=1,R269=1),"",1)</f>
        <v/>
      </c>
      <c r="K269" s="10" t="str">
        <f>IF(OR(C269="",C269=" ",$N269=1,$O269=1),"",1)</f>
        <v/>
      </c>
      <c r="L269" s="10" t="str">
        <f>IF(OR(D269="",D269=" ",$N269=1,$O269=1),"",1)</f>
        <v/>
      </c>
      <c r="M269" s="10" t="str">
        <f>IF(OR(E269="",E269=" ",$N269=1,$O269=1),"",1)</f>
        <v/>
      </c>
      <c r="N269" s="10">
        <f>IF(IFERROR(FIND(")",F269),0)&gt;0,1,"")</f>
        <v>1</v>
      </c>
      <c r="O269" s="10" t="str">
        <f>IF(A269="S",1,"")</f>
        <v/>
      </c>
      <c r="P269" s="10" t="str">
        <f>IF(OR(B269="",B269=" ",O269=1),"",1)</f>
        <v/>
      </c>
      <c r="Q269" s="10" t="str">
        <f>IF(IFERROR(FIND("Family",F269),0)&gt;0,1,"")</f>
        <v/>
      </c>
      <c r="R269" s="10" t="str">
        <f>IF(IFERROR(FIND("Second Marker",I269),0)&gt;0,1,"")</f>
        <v/>
      </c>
      <c r="S269" s="1"/>
      <c r="T269" s="1"/>
      <c r="U269" s="1"/>
      <c r="V269" s="1"/>
      <c r="W269" s="1"/>
      <c r="X269" s="1"/>
      <c r="Y269" s="1"/>
      <c r="Z269" s="1"/>
      <c r="AA269" s="9"/>
      <c r="AB269" s="1"/>
      <c r="AC269" s="1"/>
      <c r="AD269" s="1"/>
      <c r="AE269" s="9"/>
      <c r="AF269" s="9"/>
      <c r="AG269" s="9"/>
    </row>
    <row r="270" spans="1:39" s="18" customFormat="1" x14ac:dyDescent="0.25">
      <c r="A270" s="35">
        <v>2536</v>
      </c>
      <c r="B270" s="40"/>
      <c r="C270" s="35">
        <v>434285</v>
      </c>
      <c r="D270" s="33">
        <v>212973</v>
      </c>
      <c r="E270" s="40"/>
      <c r="F270" s="36" t="s">
        <v>645</v>
      </c>
      <c r="G270" s="35">
        <v>1875</v>
      </c>
      <c r="H270" s="35">
        <v>1909</v>
      </c>
      <c r="I270" s="1" t="s">
        <v>1</v>
      </c>
      <c r="J270" s="10">
        <f>IF(OR(N270=1,O270=1,Q270=1,R270=1),"",1)</f>
        <v>1</v>
      </c>
      <c r="K270" s="10">
        <f>IF(OR(C270="",C270=" ",$N270=1,$O270=1),"",1)</f>
        <v>1</v>
      </c>
      <c r="L270" s="10">
        <f>IF(OR(D270="",D270=" ",$N270=1,$O270=1),"",1)</f>
        <v>1</v>
      </c>
      <c r="M270" s="10" t="str">
        <f>IF(OR(E270="",E270=" ",$N270=1,$O270=1),"",1)</f>
        <v/>
      </c>
      <c r="N270" s="10" t="str">
        <f>IF(IFERROR(FIND(")",F270),0)&gt;0,1,"")</f>
        <v/>
      </c>
      <c r="O270" s="10" t="str">
        <f>IF(A270="S",1,"")</f>
        <v/>
      </c>
      <c r="P270" s="10" t="str">
        <f>IF(OR(B270="",B270=" ",O270=1),"",1)</f>
        <v/>
      </c>
      <c r="Q270" s="10" t="str">
        <f>IF(IFERROR(FIND("Family",F270),0)&gt;0,1,"")</f>
        <v/>
      </c>
      <c r="R270" s="10" t="str">
        <f>IF(IFERROR(FIND("Second Marker",I270),0)&gt;0,1,"")</f>
        <v/>
      </c>
      <c r="S270" s="1"/>
      <c r="T270" s="1"/>
      <c r="U270" s="1"/>
      <c r="V270" s="1"/>
      <c r="W270" s="1"/>
      <c r="X270" s="1"/>
      <c r="Y270" s="1"/>
      <c r="Z270" s="1"/>
      <c r="AA270" s="9"/>
      <c r="AB270" s="1"/>
      <c r="AC270" s="1"/>
      <c r="AD270" s="1"/>
      <c r="AE270" s="9"/>
      <c r="AF270" s="9"/>
      <c r="AG270" s="9"/>
    </row>
    <row r="271" spans="1:39" s="18" customFormat="1" x14ac:dyDescent="0.25">
      <c r="A271" s="35">
        <v>2536</v>
      </c>
      <c r="B271" s="40"/>
      <c r="C271" s="35">
        <v>434286</v>
      </c>
      <c r="D271" s="33"/>
      <c r="E271" s="40"/>
      <c r="F271" s="36" t="s">
        <v>646</v>
      </c>
      <c r="G271" s="35"/>
      <c r="H271" s="35"/>
      <c r="I271" s="1" t="s">
        <v>647</v>
      </c>
      <c r="J271" s="10">
        <f>IF(OR(N271=1,O271=1,Q271=1,R271=1),"",1)</f>
        <v>1</v>
      </c>
      <c r="K271" s="10">
        <f>IF(OR(C271="",C271=" ",$N271=1,$O271=1),"",1)</f>
        <v>1</v>
      </c>
      <c r="L271" s="10" t="str">
        <f>IF(OR(D271="",D271=" ",$N271=1,$O271=1),"",1)</f>
        <v/>
      </c>
      <c r="M271" s="10" t="str">
        <f>IF(OR(E271="",E271=" ",$N271=1,$O271=1),"",1)</f>
        <v/>
      </c>
      <c r="N271" s="10" t="str">
        <f>IF(IFERROR(FIND(")",F271),0)&gt;0,1,"")</f>
        <v/>
      </c>
      <c r="O271" s="10" t="str">
        <f>IF(A271="S",1,"")</f>
        <v/>
      </c>
      <c r="P271" s="10" t="str">
        <f>IF(OR(B271="",B271=" ",O271=1),"",1)</f>
        <v/>
      </c>
      <c r="Q271" s="10" t="str">
        <f>IF(IFERROR(FIND("Family",F271),0)&gt;0,1,"")</f>
        <v/>
      </c>
      <c r="R271" s="10" t="str">
        <f>IF(IFERROR(FIND("Second Marker",I271),0)&gt;0,1,"")</f>
        <v/>
      </c>
      <c r="S271" s="1"/>
      <c r="T271" s="1"/>
      <c r="U271" s="1"/>
      <c r="V271" s="1"/>
      <c r="W271" s="1"/>
      <c r="X271" s="1"/>
      <c r="Y271" s="1"/>
      <c r="Z271" s="1"/>
      <c r="AA271" s="9"/>
      <c r="AB271" s="1"/>
      <c r="AC271" s="1"/>
      <c r="AD271" s="1"/>
      <c r="AE271" s="9"/>
      <c r="AF271" s="9"/>
      <c r="AG271" s="9"/>
    </row>
    <row r="272" spans="1:39" s="18" customFormat="1" x14ac:dyDescent="0.25">
      <c r="A272" s="35">
        <v>2536</v>
      </c>
      <c r="B272" s="40"/>
      <c r="C272" s="35">
        <v>434287</v>
      </c>
      <c r="D272" s="33"/>
      <c r="E272" s="40"/>
      <c r="F272" s="36" t="s">
        <v>648</v>
      </c>
      <c r="G272" s="35"/>
      <c r="H272" s="35"/>
      <c r="I272" s="1" t="s">
        <v>649</v>
      </c>
      <c r="J272" s="10">
        <f>IF(OR(N272=1,O272=1,Q272=1,R272=1),"",1)</f>
        <v>1</v>
      </c>
      <c r="K272" s="10">
        <f>IF(OR(C272="",C272=" ",$N272=1,$O272=1),"",1)</f>
        <v>1</v>
      </c>
      <c r="L272" s="10" t="str">
        <f>IF(OR(D272="",D272=" ",$N272=1,$O272=1),"",1)</f>
        <v/>
      </c>
      <c r="M272" s="10" t="str">
        <f>IF(OR(E272="",E272=" ",$N272=1,$O272=1),"",1)</f>
        <v/>
      </c>
      <c r="N272" s="10" t="str">
        <f>IF(IFERROR(FIND(")",F272),0)&gt;0,1,"")</f>
        <v/>
      </c>
      <c r="O272" s="10" t="str">
        <f>IF(A272="S",1,"")</f>
        <v/>
      </c>
      <c r="P272" s="10" t="str">
        <f>IF(OR(B272="",B272=" ",O272=1),"",1)</f>
        <v/>
      </c>
      <c r="Q272" s="10" t="str">
        <f>IF(IFERROR(FIND("Family",F272),0)&gt;0,1,"")</f>
        <v/>
      </c>
      <c r="R272" s="10" t="str">
        <f>IF(IFERROR(FIND("Second Marker",I272),0)&gt;0,1,"")</f>
        <v/>
      </c>
      <c r="S272" s="1"/>
      <c r="T272" s="1"/>
      <c r="U272" s="1"/>
      <c r="V272" s="1"/>
      <c r="W272" s="1"/>
      <c r="X272" s="1"/>
      <c r="Y272" s="1"/>
      <c r="Z272" s="1"/>
      <c r="AA272" s="9"/>
      <c r="AB272" s="1"/>
      <c r="AC272" s="1"/>
      <c r="AD272" s="1"/>
      <c r="AE272" s="9"/>
      <c r="AF272" s="9"/>
      <c r="AG272" s="9"/>
    </row>
    <row r="273" spans="1:39" s="18" customFormat="1" x14ac:dyDescent="0.25">
      <c r="A273" s="33">
        <v>1051287</v>
      </c>
      <c r="B273" s="40"/>
      <c r="C273" s="33">
        <v>1051287</v>
      </c>
      <c r="D273" s="33"/>
      <c r="E273" s="40"/>
      <c r="F273" s="36" t="s">
        <v>650</v>
      </c>
      <c r="G273" s="43" t="s">
        <v>651</v>
      </c>
      <c r="H273" s="33" t="s">
        <v>652</v>
      </c>
      <c r="I273" s="1" t="s">
        <v>653</v>
      </c>
      <c r="J273" s="10">
        <f>IF(OR(N273=1,O273=1,Q273=1,R273=1),"",1)</f>
        <v>1</v>
      </c>
      <c r="K273" s="10">
        <f>IF(OR(C273="",C273=" ",$N273=1,$O273=1),"",1)</f>
        <v>1</v>
      </c>
      <c r="L273" s="10" t="str">
        <f>IF(OR(D273="",D273=" ",$N273=1,$O273=1),"",1)</f>
        <v/>
      </c>
      <c r="M273" s="10" t="str">
        <f>IF(OR(E273="",E273=" ",$N273=1,$O273=1),"",1)</f>
        <v/>
      </c>
      <c r="N273" s="10" t="str">
        <f>IF(IFERROR(FIND(")",F273),0)&gt;0,1,"")</f>
        <v/>
      </c>
      <c r="O273" s="10" t="str">
        <f>IF(A273="S",1,"")</f>
        <v/>
      </c>
      <c r="P273" s="10" t="str">
        <f>IF(OR(B273="",B273=" ",O273=1),"",1)</f>
        <v/>
      </c>
      <c r="Q273" s="10" t="str">
        <f>IF(IFERROR(FIND("Family",F273),0)&gt;0,1,"")</f>
        <v/>
      </c>
      <c r="R273" s="10" t="str">
        <f>IF(IFERROR(FIND("Second Marker",I273),0)&gt;0,1,"")</f>
        <v/>
      </c>
      <c r="S273" s="1"/>
      <c r="T273" s="1"/>
      <c r="U273" s="1"/>
      <c r="V273" s="1"/>
      <c r="W273" s="1"/>
      <c r="X273" s="1"/>
      <c r="Y273" s="1"/>
      <c r="Z273" s="1"/>
      <c r="AA273" s="9"/>
      <c r="AB273" s="1"/>
      <c r="AC273" s="1"/>
      <c r="AD273" s="1"/>
      <c r="AE273" s="9"/>
      <c r="AF273" s="9"/>
      <c r="AG273" s="9"/>
    </row>
    <row r="274" spans="1:39" s="18" customFormat="1" x14ac:dyDescent="0.25">
      <c r="A274" s="33"/>
      <c r="B274" s="33" t="s">
        <v>21</v>
      </c>
      <c r="C274" s="33"/>
      <c r="D274" s="33"/>
      <c r="E274" s="33">
        <v>540822</v>
      </c>
      <c r="F274" s="36" t="s">
        <v>654</v>
      </c>
      <c r="G274" s="41" t="s">
        <v>594</v>
      </c>
      <c r="H274" s="42" t="s">
        <v>595</v>
      </c>
      <c r="I274" s="1" t="s">
        <v>596</v>
      </c>
      <c r="J274" s="10" t="str">
        <f>IF(OR(N274=1,O274=1,Q274=1,R274=1),"",1)</f>
        <v/>
      </c>
      <c r="K274" s="10" t="str">
        <f>IF(OR(C274="",C274=" ",$N274=1,$O274=1),"",1)</f>
        <v/>
      </c>
      <c r="L274" s="10" t="str">
        <f>IF(OR(D274="",D274=" ",$N274=1,$O274=1),"",1)</f>
        <v/>
      </c>
      <c r="M274" s="10" t="str">
        <f>IF(OR(E274="",E274=" ",$N274=1,$O274=1),"",1)</f>
        <v/>
      </c>
      <c r="N274" s="10">
        <f>IF(IFERROR(FIND(")",F274),0)&gt;0,1,"")</f>
        <v>1</v>
      </c>
      <c r="O274" s="10" t="str">
        <f>IF(A274="S",1,"")</f>
        <v/>
      </c>
      <c r="P274" s="10">
        <f>IF(OR(B274="",B274=" ",O274=1),"",1)</f>
        <v>1</v>
      </c>
      <c r="Q274" s="10" t="str">
        <f>IF(IFERROR(FIND("Family",F274),0)&gt;0,1,"")</f>
        <v/>
      </c>
      <c r="R274" s="10" t="str">
        <f>IF(IFERROR(FIND("Second Marker",I274),0)&gt;0,1,"")</f>
        <v/>
      </c>
      <c r="S274" s="1"/>
      <c r="T274" s="1"/>
      <c r="U274" s="1"/>
      <c r="V274" s="1"/>
      <c r="W274" s="1"/>
      <c r="X274" s="1"/>
      <c r="Y274" s="1"/>
      <c r="Z274" s="9"/>
      <c r="AA274" s="9"/>
      <c r="AB274" s="11"/>
      <c r="AC274" s="11"/>
    </row>
    <row r="275" spans="1:39" s="18" customFormat="1" x14ac:dyDescent="0.25">
      <c r="A275" s="35">
        <v>2597</v>
      </c>
      <c r="B275" s="33"/>
      <c r="C275" s="35">
        <v>434361</v>
      </c>
      <c r="D275" s="33"/>
      <c r="E275" s="33">
        <v>510084</v>
      </c>
      <c r="F275" s="36" t="s">
        <v>655</v>
      </c>
      <c r="G275" s="41" t="s">
        <v>656</v>
      </c>
      <c r="H275" s="42" t="s">
        <v>657</v>
      </c>
      <c r="I275" s="1" t="s">
        <v>658</v>
      </c>
      <c r="J275" s="10">
        <f>IF(OR(N275=1,O275=1,Q275=1,R275=1),"",1)</f>
        <v>1</v>
      </c>
      <c r="K275" s="10">
        <f>IF(OR(C275="",C275=" ",$N275=1,$O275=1),"",1)</f>
        <v>1</v>
      </c>
      <c r="L275" s="10" t="str">
        <f>IF(OR(D275="",D275=" ",$N275=1,$O275=1),"",1)</f>
        <v/>
      </c>
      <c r="M275" s="10">
        <f>IF(OR(E275="",E275=" ",$N275=1,$O275=1),"",1)</f>
        <v>1</v>
      </c>
      <c r="N275" s="10" t="str">
        <f>IF(IFERROR(FIND(")",F275),0)&gt;0,1,"")</f>
        <v/>
      </c>
      <c r="O275" s="10" t="str">
        <f>IF(A275="S",1,"")</f>
        <v/>
      </c>
      <c r="P275" s="10" t="str">
        <f>IF(OR(B275="",B275=" ",O275=1),"",1)</f>
        <v/>
      </c>
      <c r="Q275" s="10" t="str">
        <f>IF(IFERROR(FIND("Family",F275),0)&gt;0,1,"")</f>
        <v/>
      </c>
      <c r="R275" s="10" t="str">
        <f>IF(IFERROR(FIND("Second Marker",I275),0)&gt;0,1,"")</f>
        <v/>
      </c>
      <c r="S275" s="1"/>
      <c r="T275" s="1"/>
      <c r="U275" s="1"/>
      <c r="V275" s="1"/>
      <c r="W275" s="1"/>
      <c r="X275" s="1"/>
      <c r="Y275" s="1"/>
      <c r="Z275" s="9"/>
      <c r="AA275" s="9"/>
      <c r="AB275" s="11"/>
      <c r="AC275" s="11"/>
    </row>
    <row r="276" spans="1:39" s="18" customFormat="1" x14ac:dyDescent="0.25">
      <c r="A276" s="35">
        <v>2597</v>
      </c>
      <c r="B276" s="33"/>
      <c r="C276" s="35">
        <v>434362</v>
      </c>
      <c r="D276" s="33"/>
      <c r="E276" s="33"/>
      <c r="F276" s="36" t="s">
        <v>659</v>
      </c>
      <c r="G276" s="35">
        <v>1885</v>
      </c>
      <c r="H276" s="35">
        <v>1949</v>
      </c>
      <c r="I276" s="1" t="s">
        <v>660</v>
      </c>
      <c r="J276" s="10">
        <f>IF(OR(N276=1,O276=1,Q276=1,R276=1),"",1)</f>
        <v>1</v>
      </c>
      <c r="K276" s="10">
        <f>IF(OR(C276="",C276=" ",$N276=1,$O276=1),"",1)</f>
        <v>1</v>
      </c>
      <c r="L276" s="10" t="str">
        <f>IF(OR(D276="",D276=" ",$N276=1,$O276=1),"",1)</f>
        <v/>
      </c>
      <c r="M276" s="10" t="str">
        <f>IF(OR(E276="",E276=" ",$N276=1,$O276=1),"",1)</f>
        <v/>
      </c>
      <c r="N276" s="10" t="str">
        <f>IF(IFERROR(FIND(")",F276),0)&gt;0,1,"")</f>
        <v/>
      </c>
      <c r="O276" s="10" t="str">
        <f>IF(A276="S",1,"")</f>
        <v/>
      </c>
      <c r="P276" s="10" t="str">
        <f>IF(OR(B276="",B276=" ",O276=1),"",1)</f>
        <v/>
      </c>
      <c r="Q276" s="10" t="str">
        <f>IF(IFERROR(FIND("Family",F276),0)&gt;0,1,"")</f>
        <v/>
      </c>
      <c r="R276" s="10" t="str">
        <f>IF(IFERROR(FIND("Second Marker",I276),0)&gt;0,1,"")</f>
        <v/>
      </c>
      <c r="S276" s="1"/>
      <c r="T276" s="1"/>
      <c r="U276" s="1"/>
      <c r="V276" s="1"/>
      <c r="W276" s="1"/>
      <c r="X276" s="1"/>
      <c r="Y276" s="1"/>
      <c r="Z276" s="1"/>
      <c r="AA276" s="9"/>
      <c r="AB276" s="1"/>
      <c r="AC276" s="1"/>
      <c r="AD276" s="1"/>
      <c r="AE276" s="9"/>
      <c r="AF276" s="9"/>
      <c r="AG276" s="9"/>
    </row>
    <row r="277" spans="1:39" s="18" customFormat="1" x14ac:dyDescent="0.25">
      <c r="A277" s="35">
        <v>2472</v>
      </c>
      <c r="B277" s="33"/>
      <c r="C277" s="35">
        <v>434201</v>
      </c>
      <c r="D277" s="33">
        <v>213023</v>
      </c>
      <c r="E277" s="33"/>
      <c r="F277" s="36" t="s">
        <v>661</v>
      </c>
      <c r="G277" s="35">
        <v>1828</v>
      </c>
      <c r="H277" s="35">
        <v>1920</v>
      </c>
      <c r="I277" s="1" t="s">
        <v>1</v>
      </c>
      <c r="J277" s="10">
        <f>IF(OR(N277=1,O277=1,Q277=1,R277=1),"",1)</f>
        <v>1</v>
      </c>
      <c r="K277" s="10">
        <f>IF(OR(C277="",C277=" ",$N277=1,$O277=1),"",1)</f>
        <v>1</v>
      </c>
      <c r="L277" s="10">
        <f>IF(OR(D277="",D277=" ",$N277=1,$O277=1),"",1)</f>
        <v>1</v>
      </c>
      <c r="M277" s="10" t="str">
        <f>IF(OR(E277="",E277=" ",$N277=1,$O277=1),"",1)</f>
        <v/>
      </c>
      <c r="N277" s="10" t="str">
        <f>IF(IFERROR(FIND(")",F277),0)&gt;0,1,"")</f>
        <v/>
      </c>
      <c r="O277" s="10" t="str">
        <f>IF(A277="S",1,"")</f>
        <v/>
      </c>
      <c r="P277" s="10" t="str">
        <f>IF(OR(B277="",B277=" ",O277=1),"",1)</f>
        <v/>
      </c>
      <c r="Q277" s="10" t="str">
        <f>IF(IFERROR(FIND("Family",F277),0)&gt;0,1,"")</f>
        <v/>
      </c>
      <c r="R277" s="10" t="str">
        <f>IF(IFERROR(FIND("Second Marker",I277),0)&gt;0,1,"")</f>
        <v/>
      </c>
      <c r="S277" s="1"/>
      <c r="T277" s="1"/>
      <c r="U277" s="1"/>
      <c r="V277" s="1"/>
      <c r="W277" s="1"/>
      <c r="X277" s="1"/>
      <c r="Y277" s="1"/>
      <c r="Z277" s="9"/>
      <c r="AA277" s="9"/>
      <c r="AB277" s="11"/>
      <c r="AC277" s="11"/>
    </row>
    <row r="278" spans="1:39" s="18" customFormat="1" x14ac:dyDescent="0.25">
      <c r="A278" s="33">
        <v>1051986</v>
      </c>
      <c r="B278" s="33"/>
      <c r="C278" s="33">
        <v>1051986</v>
      </c>
      <c r="D278" s="33"/>
      <c r="E278" s="33"/>
      <c r="F278" s="36" t="s">
        <v>662</v>
      </c>
      <c r="G278" s="33">
        <v>1896</v>
      </c>
      <c r="H278" s="33">
        <v>1976</v>
      </c>
      <c r="I278" s="1" t="s">
        <v>663</v>
      </c>
      <c r="J278" s="10">
        <f>IF(OR(N278=1,O278=1,Q278=1,R278=1),"",1)</f>
        <v>1</v>
      </c>
      <c r="K278" s="10">
        <f>IF(OR(C278="",C278=" ",$N278=1,$O278=1),"",1)</f>
        <v>1</v>
      </c>
      <c r="L278" s="10" t="str">
        <f>IF(OR(D278="",D278=" ",$N278=1,$O278=1),"",1)</f>
        <v/>
      </c>
      <c r="M278" s="10" t="str">
        <f>IF(OR(E278="",E278=" ",$N278=1,$O278=1),"",1)</f>
        <v/>
      </c>
      <c r="N278" s="10" t="str">
        <f>IF(IFERROR(FIND(")",F278),0)&gt;0,1,"")</f>
        <v/>
      </c>
      <c r="O278" s="10" t="str">
        <f>IF(A278="S",1,"")</f>
        <v/>
      </c>
      <c r="P278" s="10" t="str">
        <f>IF(OR(B278="",B278=" ",O278=1),"",1)</f>
        <v/>
      </c>
      <c r="Q278" s="10" t="str">
        <f>IF(IFERROR(FIND("Family",F278),0)&gt;0,1,"")</f>
        <v/>
      </c>
      <c r="R278" s="10" t="str">
        <f>IF(IFERROR(FIND("Second Marker",I278),0)&gt;0,1,"")</f>
        <v/>
      </c>
      <c r="S278" s="1"/>
      <c r="T278" s="1"/>
      <c r="U278" s="1"/>
      <c r="V278" s="1"/>
      <c r="W278" s="1"/>
      <c r="X278" s="1"/>
      <c r="Y278" s="1"/>
      <c r="Z278" s="1"/>
      <c r="AA278" s="9"/>
      <c r="AB278" s="1"/>
      <c r="AC278" s="1"/>
      <c r="AD278" s="1"/>
      <c r="AE278" s="9"/>
      <c r="AF278" s="9"/>
      <c r="AG278" s="9"/>
    </row>
    <row r="279" spans="1:39" s="18" customFormat="1" x14ac:dyDescent="0.25">
      <c r="A279" s="33">
        <v>1051986</v>
      </c>
      <c r="B279" s="33"/>
      <c r="C279" s="33">
        <v>1051987</v>
      </c>
      <c r="D279" s="33"/>
      <c r="E279" s="33"/>
      <c r="F279" s="36" t="s">
        <v>664</v>
      </c>
      <c r="G279" s="33">
        <v>1898</v>
      </c>
      <c r="H279" s="33">
        <v>1983</v>
      </c>
      <c r="I279" s="1" t="s">
        <v>665</v>
      </c>
      <c r="J279" s="10">
        <f>IF(OR(N279=1,O279=1,Q279=1,R279=1),"",1)</f>
        <v>1</v>
      </c>
      <c r="K279" s="10">
        <f>IF(OR(C279="",C279=" ",$N279=1,$O279=1),"",1)</f>
        <v>1</v>
      </c>
      <c r="L279" s="10" t="str">
        <f>IF(OR(D279="",D279=" ",$N279=1,$O279=1),"",1)</f>
        <v/>
      </c>
      <c r="M279" s="10" t="str">
        <f>IF(OR(E279="",E279=" ",$N279=1,$O279=1),"",1)</f>
        <v/>
      </c>
      <c r="N279" s="10" t="str">
        <f>IF(IFERROR(FIND(")",F279),0)&gt;0,1,"")</f>
        <v/>
      </c>
      <c r="O279" s="10" t="str">
        <f>IF(A279="S",1,"")</f>
        <v/>
      </c>
      <c r="P279" s="10" t="str">
        <f>IF(OR(B279="",B279=" ",O279=1),"",1)</f>
        <v/>
      </c>
      <c r="Q279" s="10" t="str">
        <f>IF(IFERROR(FIND("Family",F279),0)&gt;0,1,"")</f>
        <v/>
      </c>
      <c r="R279" s="10" t="str">
        <f>IF(IFERROR(FIND("Second Marker",I279),0)&gt;0,1,"")</f>
        <v/>
      </c>
      <c r="S279" s="1"/>
      <c r="T279" s="1"/>
      <c r="U279" s="1"/>
      <c r="V279" s="1"/>
      <c r="W279" s="1"/>
      <c r="X279" s="1"/>
      <c r="Y279" s="1"/>
      <c r="Z279" s="9"/>
      <c r="AA279" s="9"/>
      <c r="AB279" s="11"/>
      <c r="AC279" s="11"/>
    </row>
    <row r="280" spans="1:39" s="18" customFormat="1" x14ac:dyDescent="0.25">
      <c r="A280" s="35">
        <v>2468</v>
      </c>
      <c r="B280" s="33"/>
      <c r="C280" s="35">
        <v>434197</v>
      </c>
      <c r="D280" s="33"/>
      <c r="E280" s="33"/>
      <c r="F280" s="36" t="s">
        <v>666</v>
      </c>
      <c r="G280" s="35"/>
      <c r="H280" s="35"/>
      <c r="I280" s="1" t="s">
        <v>1</v>
      </c>
      <c r="J280" s="10" t="str">
        <f>IF(OR(N280=1,O280=1,Q280=1,R280=1),"",1)</f>
        <v/>
      </c>
      <c r="K280" s="10">
        <f>IF(OR(C280="",C280=" ",$N280=1,$O280=1),"",1)</f>
        <v>1</v>
      </c>
      <c r="L280" s="10" t="str">
        <f>IF(OR(D280="",D280=" ",$N280=1,$O280=1),"",1)</f>
        <v/>
      </c>
      <c r="M280" s="10" t="str">
        <f>IF(OR(E280="",E280=" ",$N280=1,$O280=1),"",1)</f>
        <v/>
      </c>
      <c r="N280" s="10" t="str">
        <f>IF(IFERROR(FIND(")",F280),0)&gt;0,1,"")</f>
        <v/>
      </c>
      <c r="O280" s="10" t="str">
        <f>IF(A280="S",1,"")</f>
        <v/>
      </c>
      <c r="P280" s="10" t="str">
        <f>IF(OR(B280="",B280=" ",O280=1),"",1)</f>
        <v/>
      </c>
      <c r="Q280" s="10">
        <f>IF(IFERROR(FIND("Family",F280),0)&gt;0,1,"")</f>
        <v>1</v>
      </c>
      <c r="R280" s="10" t="str">
        <f>IF(IFERROR(FIND("Second Marker",I280),0)&gt;0,1,"")</f>
        <v/>
      </c>
      <c r="S280" s="1"/>
      <c r="T280" s="1"/>
      <c r="U280" s="1"/>
      <c r="V280" s="1"/>
      <c r="W280" s="1"/>
      <c r="X280" s="1"/>
      <c r="Y280" s="1"/>
      <c r="Z280" s="9"/>
      <c r="AA280" s="9"/>
      <c r="AB280" s="11"/>
      <c r="AC280" s="11"/>
    </row>
    <row r="281" spans="1:39" s="18" customFormat="1" x14ac:dyDescent="0.25">
      <c r="A281" s="35">
        <v>2471</v>
      </c>
      <c r="B281" s="33"/>
      <c r="C281" s="35">
        <v>434200</v>
      </c>
      <c r="D281" s="33"/>
      <c r="E281" s="33"/>
      <c r="F281" s="36" t="s">
        <v>667</v>
      </c>
      <c r="G281" s="35">
        <v>1831</v>
      </c>
      <c r="H281" s="35">
        <v>1921</v>
      </c>
      <c r="I281" s="1" t="s">
        <v>1</v>
      </c>
      <c r="J281" s="10">
        <f>IF(OR(N281=1,O281=1,Q281=1,R281=1),"",1)</f>
        <v>1</v>
      </c>
      <c r="K281" s="10">
        <f>IF(OR(C281="",C281=" ",$N281=1,$O281=1),"",1)</f>
        <v>1</v>
      </c>
      <c r="L281" s="10" t="str">
        <f>IF(OR(D281="",D281=" ",$N281=1,$O281=1),"",1)</f>
        <v/>
      </c>
      <c r="M281" s="10" t="str">
        <f>IF(OR(E281="",E281=" ",$N281=1,$O281=1),"",1)</f>
        <v/>
      </c>
      <c r="N281" s="10" t="str">
        <f>IF(IFERROR(FIND(")",F281),0)&gt;0,1,"")</f>
        <v/>
      </c>
      <c r="O281" s="10" t="str">
        <f>IF(A281="S",1,"")</f>
        <v/>
      </c>
      <c r="P281" s="10" t="str">
        <f>IF(OR(B281="",B281=" ",O281=1),"",1)</f>
        <v/>
      </c>
      <c r="Q281" s="10" t="str">
        <f>IF(IFERROR(FIND("Family",F281),0)&gt;0,1,"")</f>
        <v/>
      </c>
      <c r="R281" s="10" t="str">
        <f>IF(IFERROR(FIND("Second Marker",I281),0)&gt;0,1,"")</f>
        <v/>
      </c>
      <c r="S281" s="1"/>
      <c r="T281" s="1"/>
      <c r="U281" s="1"/>
      <c r="V281" s="1"/>
      <c r="W281" s="1"/>
      <c r="X281" s="1"/>
      <c r="Y281" s="1"/>
      <c r="Z281" s="9"/>
      <c r="AA281" s="9"/>
      <c r="AB281" s="11"/>
      <c r="AC281" s="11"/>
    </row>
    <row r="282" spans="1:39" s="18" customFormat="1" x14ac:dyDescent="0.25">
      <c r="A282" s="35">
        <v>2469</v>
      </c>
      <c r="B282" s="33"/>
      <c r="C282" s="35">
        <v>434198</v>
      </c>
      <c r="D282" s="33"/>
      <c r="E282" s="33"/>
      <c r="F282" s="36" t="s">
        <v>668</v>
      </c>
      <c r="G282" s="35">
        <v>1872</v>
      </c>
      <c r="H282" s="35">
        <v>1955</v>
      </c>
      <c r="I282" s="1" t="s">
        <v>669</v>
      </c>
      <c r="J282" s="10">
        <f>IF(OR(N282=1,O282=1,Q282=1,R282=1),"",1)</f>
        <v>1</v>
      </c>
      <c r="K282" s="10">
        <f>IF(OR(C282="",C282=" ",$N282=1,$O282=1),"",1)</f>
        <v>1</v>
      </c>
      <c r="L282" s="10" t="str">
        <f>IF(OR(D282="",D282=" ",$N282=1,$O282=1),"",1)</f>
        <v/>
      </c>
      <c r="M282" s="10" t="str">
        <f>IF(OR(E282="",E282=" ",$N282=1,$O282=1),"",1)</f>
        <v/>
      </c>
      <c r="N282" s="10" t="str">
        <f>IF(IFERROR(FIND(")",F282),0)&gt;0,1,"")</f>
        <v/>
      </c>
      <c r="O282" s="10" t="str">
        <f>IF(A282="S",1,"")</f>
        <v/>
      </c>
      <c r="P282" s="10" t="str">
        <f>IF(OR(B282="",B282=" ",O282=1),"",1)</f>
        <v/>
      </c>
      <c r="Q282" s="10" t="str">
        <f>IF(IFERROR(FIND("Family",F282),0)&gt;0,1,"")</f>
        <v/>
      </c>
      <c r="R282" s="10" t="str">
        <f>IF(IFERROR(FIND("Second Marker",I282),0)&gt;0,1,"")</f>
        <v/>
      </c>
      <c r="S282" s="1"/>
      <c r="T282" s="1"/>
      <c r="U282" s="1"/>
      <c r="V282" s="1"/>
      <c r="W282" s="1"/>
      <c r="X282" s="1"/>
      <c r="Y282" s="1"/>
      <c r="Z282" s="1"/>
      <c r="AA282" s="9"/>
      <c r="AB282" s="1"/>
      <c r="AC282" s="1"/>
      <c r="AD282" s="1"/>
      <c r="AE282" s="9"/>
      <c r="AF282" s="9"/>
      <c r="AG282" s="9"/>
    </row>
    <row r="283" spans="1:39" s="18" customFormat="1" x14ac:dyDescent="0.25">
      <c r="A283" s="35">
        <v>2467</v>
      </c>
      <c r="B283" s="33"/>
      <c r="C283" s="35">
        <v>434196</v>
      </c>
      <c r="D283" s="33"/>
      <c r="E283" s="33"/>
      <c r="F283" s="36" t="s">
        <v>670</v>
      </c>
      <c r="G283" s="35">
        <v>1902</v>
      </c>
      <c r="H283" s="35">
        <v>1962</v>
      </c>
      <c r="I283" s="1" t="s">
        <v>1</v>
      </c>
      <c r="J283" s="10">
        <f>IF(OR(N283=1,O283=1,Q283=1,R283=1),"",1)</f>
        <v>1</v>
      </c>
      <c r="K283" s="10">
        <f>IF(OR(C283="",C283=" ",$N283=1,$O283=1),"",1)</f>
        <v>1</v>
      </c>
      <c r="L283" s="10" t="str">
        <f>IF(OR(D283="",D283=" ",$N283=1,$O283=1),"",1)</f>
        <v/>
      </c>
      <c r="M283" s="10" t="str">
        <f>IF(OR(E283="",E283=" ",$N283=1,$O283=1),"",1)</f>
        <v/>
      </c>
      <c r="N283" s="10" t="str">
        <f>IF(IFERROR(FIND(")",F283),0)&gt;0,1,"")</f>
        <v/>
      </c>
      <c r="O283" s="10" t="str">
        <f>IF(A283="S",1,"")</f>
        <v/>
      </c>
      <c r="P283" s="10" t="str">
        <f>IF(OR(B283="",B283=" ",O283=1),"",1)</f>
        <v/>
      </c>
      <c r="Q283" s="10" t="str">
        <f>IF(IFERROR(FIND("Family",F283),0)&gt;0,1,"")</f>
        <v/>
      </c>
      <c r="R283" s="10" t="str">
        <f>IF(IFERROR(FIND("Second Marker",I283),0)&gt;0,1,"")</f>
        <v/>
      </c>
      <c r="S283" s="1"/>
      <c r="T283" s="1"/>
      <c r="U283" s="1"/>
      <c r="V283" s="1"/>
      <c r="W283" s="1"/>
      <c r="X283" s="1"/>
      <c r="Y283" s="1"/>
      <c r="Z283" s="1"/>
      <c r="AA283" s="9"/>
      <c r="AB283" s="1"/>
      <c r="AC283" s="1"/>
      <c r="AD283" s="1"/>
      <c r="AE283" s="9"/>
      <c r="AF283" s="9"/>
      <c r="AG283" s="9"/>
    </row>
    <row r="284" spans="1:39" s="18" customFormat="1" x14ac:dyDescent="0.25">
      <c r="A284" s="35">
        <v>2470</v>
      </c>
      <c r="B284" s="33"/>
      <c r="C284" s="35">
        <v>434199</v>
      </c>
      <c r="D284" s="33"/>
      <c r="E284" s="33"/>
      <c r="F284" s="36" t="s">
        <v>671</v>
      </c>
      <c r="G284" s="35">
        <v>1872</v>
      </c>
      <c r="H284" s="35">
        <v>1955</v>
      </c>
      <c r="I284" s="1" t="s">
        <v>672</v>
      </c>
      <c r="J284" s="10">
        <f>IF(OR(N284=1,O284=1,Q284=1,R284=1),"",1)</f>
        <v>1</v>
      </c>
      <c r="K284" s="10">
        <f>IF(OR(C284="",C284=" ",$N284=1,$O284=1),"",1)</f>
        <v>1</v>
      </c>
      <c r="L284" s="10" t="str">
        <f>IF(OR(D284="",D284=" ",$N284=1,$O284=1),"",1)</f>
        <v/>
      </c>
      <c r="M284" s="10" t="str">
        <f>IF(OR(E284="",E284=" ",$N284=1,$O284=1),"",1)</f>
        <v/>
      </c>
      <c r="N284" s="10" t="str">
        <f>IF(IFERROR(FIND(")",F284),0)&gt;0,1,"")</f>
        <v/>
      </c>
      <c r="O284" s="10" t="str">
        <f>IF(A284="S",1,"")</f>
        <v/>
      </c>
      <c r="P284" s="10" t="str">
        <f>IF(OR(B284="",B284=" ",O284=1),"",1)</f>
        <v/>
      </c>
      <c r="Q284" s="10" t="str">
        <f>IF(IFERROR(FIND("Family",F284),0)&gt;0,1,"")</f>
        <v/>
      </c>
      <c r="R284" s="10" t="str">
        <f>IF(IFERROR(FIND("Second Marker",I284),0)&gt;0,1,"")</f>
        <v/>
      </c>
      <c r="S284" s="1"/>
      <c r="T284" s="1"/>
      <c r="U284" s="1"/>
      <c r="V284" s="1"/>
      <c r="W284" s="1"/>
      <c r="X284" s="1"/>
      <c r="Y284" s="1"/>
      <c r="Z284" s="1"/>
      <c r="AA284" s="9"/>
      <c r="AB284" s="1"/>
      <c r="AC284" s="1"/>
      <c r="AD284" s="1"/>
      <c r="AE284" s="9"/>
      <c r="AF284" s="9"/>
      <c r="AG284" s="9"/>
    </row>
    <row r="285" spans="1:39" s="18" customFormat="1" x14ac:dyDescent="0.25">
      <c r="A285" s="35">
        <v>2589</v>
      </c>
      <c r="B285" s="33"/>
      <c r="C285" s="35">
        <v>434351</v>
      </c>
      <c r="D285" s="33"/>
      <c r="E285" s="33"/>
      <c r="F285" s="36" t="s">
        <v>673</v>
      </c>
      <c r="G285" s="35">
        <v>1918</v>
      </c>
      <c r="H285" s="35">
        <v>1947</v>
      </c>
      <c r="I285" s="1" t="s">
        <v>674</v>
      </c>
      <c r="J285" s="10">
        <f>IF(OR(N285=1,O285=1,Q285=1,R285=1),"",1)</f>
        <v>1</v>
      </c>
      <c r="K285" s="10">
        <f>IF(OR(C285="",C285=" ",$N285=1,$O285=1),"",1)</f>
        <v>1</v>
      </c>
      <c r="L285" s="10" t="str">
        <f>IF(OR(D285="",D285=" ",$N285=1,$O285=1),"",1)</f>
        <v/>
      </c>
      <c r="M285" s="10" t="str">
        <f>IF(OR(E285="",E285=" ",$N285=1,$O285=1),"",1)</f>
        <v/>
      </c>
      <c r="N285" s="10" t="str">
        <f>IF(IFERROR(FIND(")",F285),0)&gt;0,1,"")</f>
        <v/>
      </c>
      <c r="O285" s="10" t="str">
        <f>IF(A285="S",1,"")</f>
        <v/>
      </c>
      <c r="P285" s="10" t="str">
        <f>IF(OR(B285="",B285=" ",O285=1),"",1)</f>
        <v/>
      </c>
      <c r="Q285" s="10" t="str">
        <f>IF(IFERROR(FIND("Family",F285),0)&gt;0,1,"")</f>
        <v/>
      </c>
      <c r="R285" s="10" t="str">
        <f>IF(IFERROR(FIND("Second Marker",I285),0)&gt;0,1,"")</f>
        <v/>
      </c>
      <c r="S285" s="1"/>
      <c r="T285" s="1"/>
      <c r="U285" s="1"/>
      <c r="V285" s="1"/>
      <c r="W285" s="1"/>
      <c r="X285" s="1"/>
      <c r="Y285" s="1"/>
      <c r="Z285" s="1"/>
      <c r="AA285" s="9"/>
      <c r="AB285" s="1"/>
      <c r="AC285" s="1"/>
      <c r="AD285" s="1"/>
      <c r="AE285" s="9"/>
      <c r="AF285" s="9"/>
      <c r="AG285" s="9"/>
    </row>
    <row r="286" spans="1:39" s="18" customFormat="1" ht="15.75" x14ac:dyDescent="0.25">
      <c r="A286" s="51" t="s">
        <v>0</v>
      </c>
      <c r="B286" s="51"/>
      <c r="C286" s="51"/>
      <c r="D286" s="51"/>
      <c r="E286" s="35"/>
      <c r="F286" s="52" t="s">
        <v>57</v>
      </c>
      <c r="G286" s="54" t="s">
        <v>10</v>
      </c>
      <c r="H286" s="54" t="s">
        <v>11</v>
      </c>
      <c r="I286" s="28" t="s">
        <v>24</v>
      </c>
      <c r="J286" s="10" t="str">
        <f>IF(OR(N286=1,O286=1,Q286=1,R286=1),"",1)</f>
        <v/>
      </c>
      <c r="K286" s="10" t="str">
        <f>IF(OR(C286="",C286=" ",$N286=1,$O286=1),"",1)</f>
        <v/>
      </c>
      <c r="L286" s="10" t="str">
        <f>IF(OR(D286="",D286=" ",$N286=1,$O286=1),"",1)</f>
        <v/>
      </c>
      <c r="M286" s="10" t="str">
        <f>IF(OR(E286="",E286=" ",$N286=1,$O286=1),"",1)</f>
        <v/>
      </c>
      <c r="N286" s="10" t="str">
        <f>IF(IFERROR(FIND(")",F286),0)&gt;0,1,"")</f>
        <v/>
      </c>
      <c r="O286" s="10">
        <f>IF(A286="S",1,"")</f>
        <v>1</v>
      </c>
      <c r="P286" s="10" t="str">
        <f>IF(OR(B286="",B286=" ",O286=1),"",1)</f>
        <v/>
      </c>
      <c r="Q286" s="10" t="str">
        <f>IF(IFERROR(FIND("Family",F286),0)&gt;0,1,"")</f>
        <v/>
      </c>
      <c r="R286" s="10" t="str">
        <f>IF(IFERROR(FIND("Second Marker",I286),0)&gt;0,1,"")</f>
        <v/>
      </c>
      <c r="S286" s="1"/>
      <c r="T286" s="1"/>
      <c r="U286" s="1"/>
      <c r="V286" s="1"/>
      <c r="W286" s="1"/>
      <c r="X286" s="1"/>
      <c r="Y286" s="1"/>
      <c r="Z286" s="1"/>
      <c r="AA286" s="9"/>
      <c r="AB286" s="1"/>
      <c r="AC286" s="1"/>
      <c r="AD286" s="1"/>
      <c r="AE286" s="9"/>
      <c r="AF286" s="9"/>
      <c r="AG286" s="9"/>
      <c r="AM286"/>
    </row>
    <row r="287" spans="1:39" s="18" customFormat="1" x14ac:dyDescent="0.25">
      <c r="A287" s="35">
        <v>2609</v>
      </c>
      <c r="B287" s="33"/>
      <c r="C287" s="35">
        <v>434380</v>
      </c>
      <c r="D287" s="33"/>
      <c r="E287" s="33"/>
      <c r="F287" s="36" t="s">
        <v>676</v>
      </c>
      <c r="G287" s="35">
        <v>1864</v>
      </c>
      <c r="H287" s="35">
        <v>1938</v>
      </c>
      <c r="I287" s="1" t="s">
        <v>677</v>
      </c>
      <c r="J287" s="10">
        <f>IF(OR(N287=1,O287=1,Q287=1,R287=1),"",1)</f>
        <v>1</v>
      </c>
      <c r="K287" s="10">
        <f>IF(OR(C287="",C287=" ",$N287=1,$O287=1),"",1)</f>
        <v>1</v>
      </c>
      <c r="L287" s="10" t="str">
        <f>IF(OR(D287="",D287=" ",$N287=1,$O287=1),"",1)</f>
        <v/>
      </c>
      <c r="M287" s="10" t="str">
        <f>IF(OR(E287="",E287=" ",$N287=1,$O287=1),"",1)</f>
        <v/>
      </c>
      <c r="N287" s="10" t="str">
        <f>IF(IFERROR(FIND(")",F287),0)&gt;0,1,"")</f>
        <v/>
      </c>
      <c r="O287" s="10" t="str">
        <f>IF(A287="S",1,"")</f>
        <v/>
      </c>
      <c r="P287" s="10" t="str">
        <f>IF(OR(B287="",B287=" ",O287=1),"",1)</f>
        <v/>
      </c>
      <c r="Q287" s="10" t="str">
        <f>IF(IFERROR(FIND("Family",F287),0)&gt;0,1,"")</f>
        <v/>
      </c>
      <c r="R287" s="10" t="str">
        <f>IF(IFERROR(FIND("Second Marker",I287),0)&gt;0,1,"")</f>
        <v/>
      </c>
      <c r="S287" s="1"/>
      <c r="T287" s="1"/>
      <c r="U287" s="1"/>
      <c r="V287" s="1"/>
      <c r="W287" s="1"/>
      <c r="X287" s="1"/>
      <c r="Y287" s="1"/>
      <c r="Z287" s="1"/>
      <c r="AA287" s="9"/>
      <c r="AB287" s="1"/>
      <c r="AC287" s="1"/>
      <c r="AD287" s="1"/>
      <c r="AE287" s="9"/>
      <c r="AF287" s="9"/>
      <c r="AG287" s="9"/>
    </row>
    <row r="288" spans="1:39" s="18" customFormat="1" x14ac:dyDescent="0.25">
      <c r="A288" s="35">
        <v>2609</v>
      </c>
      <c r="B288" s="33"/>
      <c r="C288" s="35">
        <v>434381</v>
      </c>
      <c r="D288" s="33">
        <v>213415</v>
      </c>
      <c r="E288" s="33"/>
      <c r="F288" s="36" t="s">
        <v>678</v>
      </c>
      <c r="G288" s="35">
        <v>1860</v>
      </c>
      <c r="H288" s="35">
        <v>1935</v>
      </c>
      <c r="I288" s="1" t="s">
        <v>679</v>
      </c>
      <c r="J288" s="10">
        <f>IF(OR(N288=1,O288=1,Q288=1,R288=1),"",1)</f>
        <v>1</v>
      </c>
      <c r="K288" s="10">
        <f>IF(OR(C288="",C288=" ",$N288=1,$O288=1),"",1)</f>
        <v>1</v>
      </c>
      <c r="L288" s="10">
        <f>IF(OR(D288="",D288=" ",$N288=1,$O288=1),"",1)</f>
        <v>1</v>
      </c>
      <c r="M288" s="10" t="str">
        <f>IF(OR(E288="",E288=" ",$N288=1,$O288=1),"",1)</f>
        <v/>
      </c>
      <c r="N288" s="10" t="str">
        <f>IF(IFERROR(FIND(")",F288),0)&gt;0,1,"")</f>
        <v/>
      </c>
      <c r="O288" s="10" t="str">
        <f>IF(A288="S",1,"")</f>
        <v/>
      </c>
      <c r="P288" s="10" t="str">
        <f>IF(OR(B288="",B288=" ",O288=1),"",1)</f>
        <v/>
      </c>
      <c r="Q288" s="10" t="str">
        <f>IF(IFERROR(FIND("Family",F288),0)&gt;0,1,"")</f>
        <v/>
      </c>
      <c r="R288" s="10" t="str">
        <f>IF(IFERROR(FIND("Second Marker",I288),0)&gt;0,1,"")</f>
        <v/>
      </c>
      <c r="S288" s="1"/>
      <c r="T288" s="1"/>
      <c r="U288" s="1"/>
      <c r="V288" s="1"/>
      <c r="W288" s="1"/>
      <c r="X288" s="1"/>
      <c r="Y288" s="1"/>
      <c r="Z288" s="1"/>
      <c r="AA288" s="9"/>
      <c r="AB288" s="1"/>
      <c r="AC288" s="1"/>
      <c r="AD288" s="1"/>
      <c r="AE288" s="9"/>
      <c r="AF288" s="9"/>
      <c r="AG288" s="9"/>
    </row>
    <row r="289" spans="1:39" s="18" customFormat="1" x14ac:dyDescent="0.25">
      <c r="A289" s="35">
        <v>2611</v>
      </c>
      <c r="B289" s="33"/>
      <c r="C289" s="33">
        <v>434384</v>
      </c>
      <c r="D289" s="33"/>
      <c r="E289" s="33"/>
      <c r="F289" s="36" t="s">
        <v>680</v>
      </c>
      <c r="G289" s="33">
        <v>1860</v>
      </c>
      <c r="H289" s="33">
        <v>1937</v>
      </c>
      <c r="I289" s="1" t="s">
        <v>681</v>
      </c>
      <c r="J289" s="10">
        <f>IF(OR(N289=1,O289=1,Q289=1,R289=1),"",1)</f>
        <v>1</v>
      </c>
      <c r="K289" s="10">
        <f>IF(OR(C289="",C289=" ",$N289=1,$O289=1),"",1)</f>
        <v>1</v>
      </c>
      <c r="L289" s="10" t="str">
        <f>IF(OR(D289="",D289=" ",$N289=1,$O289=1),"",1)</f>
        <v/>
      </c>
      <c r="M289" s="10" t="str">
        <f>IF(OR(E289="",E289=" ",$N289=1,$O289=1),"",1)</f>
        <v/>
      </c>
      <c r="N289" s="10" t="str">
        <f>IF(IFERROR(FIND(")",F289),0)&gt;0,1,"")</f>
        <v/>
      </c>
      <c r="O289" s="10" t="str">
        <f>IF(A289="S",1,"")</f>
        <v/>
      </c>
      <c r="P289" s="10" t="str">
        <f>IF(OR(B289="",B289=" ",O289=1),"",1)</f>
        <v/>
      </c>
      <c r="Q289" s="10" t="str">
        <f>IF(IFERROR(FIND("Family",F289),0)&gt;0,1,"")</f>
        <v/>
      </c>
      <c r="R289" s="10" t="str">
        <f>IF(IFERROR(FIND("Second Marker",I289),0)&gt;0,1,"")</f>
        <v/>
      </c>
      <c r="S289" s="1"/>
      <c r="T289" s="1"/>
      <c r="U289" s="1"/>
      <c r="V289" s="1"/>
      <c r="W289" s="1"/>
      <c r="X289" s="1"/>
      <c r="Y289" s="1"/>
      <c r="Z289" s="1"/>
      <c r="AA289" s="9"/>
      <c r="AB289" s="1"/>
      <c r="AC289" s="1"/>
      <c r="AD289" s="1"/>
      <c r="AE289" s="9"/>
      <c r="AF289" s="9"/>
      <c r="AG289" s="9"/>
    </row>
    <row r="290" spans="1:39" s="18" customFormat="1" x14ac:dyDescent="0.25">
      <c r="A290" s="35">
        <v>2610</v>
      </c>
      <c r="B290" s="33"/>
      <c r="C290" s="35">
        <v>434382</v>
      </c>
      <c r="D290" s="33"/>
      <c r="E290" s="33"/>
      <c r="F290" s="36" t="s">
        <v>682</v>
      </c>
      <c r="G290" s="35">
        <v>1868</v>
      </c>
      <c r="H290" s="35"/>
      <c r="I290" s="1" t="s">
        <v>1</v>
      </c>
      <c r="J290" s="10">
        <f>IF(OR(N290=1,O290=1,Q290=1,R290=1),"",1)</f>
        <v>1</v>
      </c>
      <c r="K290" s="10">
        <f>IF(OR(C290="",C290=" ",$N290=1,$O290=1),"",1)</f>
        <v>1</v>
      </c>
      <c r="L290" s="10" t="str">
        <f>IF(OR(D290="",D290=" ",$N290=1,$O290=1),"",1)</f>
        <v/>
      </c>
      <c r="M290" s="10" t="str">
        <f>IF(OR(E290="",E290=" ",$N290=1,$O290=1),"",1)</f>
        <v/>
      </c>
      <c r="N290" s="10" t="str">
        <f>IF(IFERROR(FIND(")",F290),0)&gt;0,1,"")</f>
        <v/>
      </c>
      <c r="O290" s="10" t="str">
        <f>IF(A290="S",1,"")</f>
        <v/>
      </c>
      <c r="P290" s="10" t="str">
        <f>IF(OR(B290="",B290=" ",O290=1),"",1)</f>
        <v/>
      </c>
      <c r="Q290" s="10" t="str">
        <f>IF(IFERROR(FIND("Family",F290),0)&gt;0,1,"")</f>
        <v/>
      </c>
      <c r="R290" s="10" t="str">
        <f>IF(IFERROR(FIND("Second Marker",I290),0)&gt;0,1,"")</f>
        <v/>
      </c>
      <c r="S290" s="1"/>
      <c r="T290" s="1"/>
      <c r="U290" s="1"/>
      <c r="V290" s="1"/>
      <c r="W290" s="1"/>
      <c r="X290" s="1"/>
      <c r="Y290" s="1"/>
      <c r="Z290" s="1"/>
      <c r="AA290" s="9"/>
      <c r="AB290" s="1"/>
      <c r="AC290" s="1"/>
      <c r="AD290" s="1"/>
      <c r="AE290" s="9"/>
      <c r="AF290" s="9"/>
      <c r="AG290" s="9"/>
    </row>
    <row r="291" spans="1:39" s="18" customFormat="1" x14ac:dyDescent="0.25">
      <c r="A291" s="35">
        <v>2617</v>
      </c>
      <c r="B291" s="33"/>
      <c r="C291" s="35">
        <v>434395</v>
      </c>
      <c r="D291" s="33"/>
      <c r="E291" s="33"/>
      <c r="F291" s="36" t="s">
        <v>859</v>
      </c>
      <c r="G291" s="35">
        <v>1898</v>
      </c>
      <c r="H291" s="35">
        <v>1898</v>
      </c>
      <c r="I291" s="1" t="s">
        <v>860</v>
      </c>
      <c r="J291" s="10">
        <f>IF(OR(N291=1,O291=1,Q291=1,R291=1),"",1)</f>
        <v>1</v>
      </c>
      <c r="K291" s="10">
        <f>IF(OR(C291="",C291=" ",$N291=1,$O291=1),"",1)</f>
        <v>1</v>
      </c>
      <c r="L291" s="10" t="str">
        <f>IF(OR(D291="",D291=" ",$N291=1,$O291=1),"",1)</f>
        <v/>
      </c>
      <c r="M291" s="10" t="str">
        <f>IF(OR(E291="",E291=" ",$N291=1,$O291=1),"",1)</f>
        <v/>
      </c>
      <c r="N291" s="10" t="str">
        <f>IF(IFERROR(FIND(")",F291),0)&gt;0,1,"")</f>
        <v/>
      </c>
      <c r="O291" s="10" t="str">
        <f>IF(A291="S",1,"")</f>
        <v/>
      </c>
      <c r="P291" s="10" t="str">
        <f>IF(OR(B291="",B291=" ",O291=1),"",1)</f>
        <v/>
      </c>
      <c r="Q291" s="10" t="str">
        <f>IF(IFERROR(FIND("Family",F291),0)&gt;0,1,"")</f>
        <v/>
      </c>
      <c r="R291" s="10" t="str">
        <f>IF(IFERROR(FIND("Second Marker",I291),0)&gt;0,1,"")</f>
        <v/>
      </c>
      <c r="S291" s="1"/>
      <c r="T291" s="1"/>
      <c r="U291" s="1"/>
      <c r="V291" s="1"/>
      <c r="W291" s="1"/>
      <c r="X291" s="1"/>
      <c r="Y291" s="1"/>
      <c r="Z291" s="1"/>
      <c r="AA291" s="9"/>
      <c r="AB291" s="1"/>
      <c r="AC291" s="1"/>
      <c r="AD291" s="1"/>
      <c r="AE291" s="9"/>
      <c r="AF291" s="9"/>
      <c r="AG291" s="9"/>
    </row>
    <row r="292" spans="1:39" s="18" customFormat="1" x14ac:dyDescent="0.25">
      <c r="A292" s="35">
        <v>2615</v>
      </c>
      <c r="B292" s="33"/>
      <c r="C292" s="35">
        <v>434394</v>
      </c>
      <c r="D292" s="33">
        <v>213429</v>
      </c>
      <c r="E292" s="33"/>
      <c r="F292" s="36" t="s">
        <v>683</v>
      </c>
      <c r="G292" s="35">
        <v>1851</v>
      </c>
      <c r="H292" s="35">
        <v>1927</v>
      </c>
      <c r="I292" s="1" t="s">
        <v>675</v>
      </c>
      <c r="J292" s="10">
        <f>IF(OR(N292=1,O292=1,Q292=1,R292=1),"",1)</f>
        <v>1</v>
      </c>
      <c r="K292" s="10">
        <f>IF(OR(C292="",C292=" ",$N292=1,$O292=1),"",1)</f>
        <v>1</v>
      </c>
      <c r="L292" s="10">
        <f>IF(OR(D292="",D292=" ",$N292=1,$O292=1),"",1)</f>
        <v>1</v>
      </c>
      <c r="M292" s="10" t="str">
        <f>IF(OR(E292="",E292=" ",$N292=1,$O292=1),"",1)</f>
        <v/>
      </c>
      <c r="N292" s="10" t="str">
        <f>IF(IFERROR(FIND(")",F292),0)&gt;0,1,"")</f>
        <v/>
      </c>
      <c r="O292" s="10" t="str">
        <f>IF(A292="S",1,"")</f>
        <v/>
      </c>
      <c r="P292" s="10" t="str">
        <f>IF(OR(B292="",B292=" ",O292=1),"",1)</f>
        <v/>
      </c>
      <c r="Q292" s="10" t="str">
        <f>IF(IFERROR(FIND("Family",F292),0)&gt;0,1,"")</f>
        <v/>
      </c>
      <c r="R292" s="10" t="str">
        <f>IF(IFERROR(FIND("Second Marker",I292),0)&gt;0,1,"")</f>
        <v/>
      </c>
      <c r="S292" s="1"/>
      <c r="T292" s="1"/>
      <c r="U292" s="1"/>
      <c r="V292" s="1"/>
      <c r="W292" s="1"/>
      <c r="X292" s="1"/>
      <c r="Y292" s="1"/>
      <c r="Z292" s="1"/>
      <c r="AA292" s="9"/>
      <c r="AB292" s="1"/>
      <c r="AC292" s="1"/>
      <c r="AD292" s="1"/>
      <c r="AE292" s="9"/>
      <c r="AF292" s="9"/>
      <c r="AG292" s="9"/>
    </row>
    <row r="293" spans="1:39" s="18" customFormat="1" x14ac:dyDescent="0.25">
      <c r="A293" s="35">
        <v>2614</v>
      </c>
      <c r="B293" s="33"/>
      <c r="C293" s="35">
        <v>434393</v>
      </c>
      <c r="D293" s="33"/>
      <c r="E293" s="33"/>
      <c r="F293" s="36" t="s">
        <v>684</v>
      </c>
      <c r="G293" s="35">
        <v>1884</v>
      </c>
      <c r="H293" s="35">
        <v>1954</v>
      </c>
      <c r="I293" s="1" t="s">
        <v>675</v>
      </c>
      <c r="J293" s="10">
        <f>IF(OR(N293=1,O293=1,Q293=1,R293=1),"",1)</f>
        <v>1</v>
      </c>
      <c r="K293" s="10">
        <f>IF(OR(C293="",C293=" ",$N293=1,$O293=1),"",1)</f>
        <v>1</v>
      </c>
      <c r="L293" s="10" t="str">
        <f>IF(OR(D293="",D293=" ",$N293=1,$O293=1),"",1)</f>
        <v/>
      </c>
      <c r="M293" s="10" t="str">
        <f>IF(OR(E293="",E293=" ",$N293=1,$O293=1),"",1)</f>
        <v/>
      </c>
      <c r="N293" s="10" t="str">
        <f>IF(IFERROR(FIND(")",F293),0)&gt;0,1,"")</f>
        <v/>
      </c>
      <c r="O293" s="10" t="str">
        <f>IF(A293="S",1,"")</f>
        <v/>
      </c>
      <c r="P293" s="10" t="str">
        <f>IF(OR(B293="",B293=" ",O293=1),"",1)</f>
        <v/>
      </c>
      <c r="Q293" s="10" t="str">
        <f>IF(IFERROR(FIND("Family",F293),0)&gt;0,1,"")</f>
        <v/>
      </c>
      <c r="R293" s="10" t="str">
        <f>IF(IFERROR(FIND("Second Marker",I293),0)&gt;0,1,"")</f>
        <v/>
      </c>
      <c r="S293" s="1"/>
      <c r="T293" s="1"/>
      <c r="U293" s="1"/>
      <c r="V293" s="1"/>
      <c r="W293" s="1"/>
      <c r="X293" s="1"/>
      <c r="Y293" s="1"/>
      <c r="Z293" s="1"/>
      <c r="AA293" s="9"/>
      <c r="AB293" s="1"/>
      <c r="AC293" s="1"/>
      <c r="AD293" s="1"/>
      <c r="AE293" s="9"/>
      <c r="AF293" s="9"/>
      <c r="AG293" s="9"/>
    </row>
    <row r="294" spans="1:39" s="18" customFormat="1" x14ac:dyDescent="0.25">
      <c r="A294" s="35">
        <v>2612</v>
      </c>
      <c r="B294" s="33"/>
      <c r="C294" s="35">
        <v>434389</v>
      </c>
      <c r="D294" s="33"/>
      <c r="E294" s="33"/>
      <c r="F294" s="36" t="s">
        <v>685</v>
      </c>
      <c r="G294" s="35"/>
      <c r="H294" s="35"/>
      <c r="I294" s="1" t="s">
        <v>1</v>
      </c>
      <c r="J294" s="10" t="str">
        <f>IF(OR(N294=1,O294=1,Q294=1,R294=1),"",1)</f>
        <v/>
      </c>
      <c r="K294" s="10">
        <f>IF(OR(C294="",C294=" ",$N294=1,$O294=1),"",1)</f>
        <v>1</v>
      </c>
      <c r="L294" s="10" t="str">
        <f>IF(OR(D294="",D294=" ",$N294=1,$O294=1),"",1)</f>
        <v/>
      </c>
      <c r="M294" s="10" t="str">
        <f>IF(OR(E294="",E294=" ",$N294=1,$O294=1),"",1)</f>
        <v/>
      </c>
      <c r="N294" s="10" t="str">
        <f>IF(IFERROR(FIND(")",F294),0)&gt;0,1,"")</f>
        <v/>
      </c>
      <c r="O294" s="10" t="str">
        <f>IF(A294="S",1,"")</f>
        <v/>
      </c>
      <c r="P294" s="10" t="str">
        <f>IF(OR(B294="",B294=" ",O294=1),"",1)</f>
        <v/>
      </c>
      <c r="Q294" s="10">
        <f>IF(IFERROR(FIND("Family",F294),0)&gt;0,1,"")</f>
        <v>1</v>
      </c>
      <c r="R294" s="10" t="str">
        <f>IF(IFERROR(FIND("Second Marker",I294),0)&gt;0,1,"")</f>
        <v/>
      </c>
      <c r="S294" s="1"/>
      <c r="T294" s="1"/>
      <c r="U294" s="1"/>
      <c r="V294" s="1"/>
      <c r="W294" s="1"/>
      <c r="X294" s="1"/>
      <c r="Y294" s="1"/>
      <c r="Z294" s="1"/>
      <c r="AA294" s="9"/>
      <c r="AB294" s="1"/>
      <c r="AC294" s="1"/>
      <c r="AD294" s="1"/>
      <c r="AE294" s="9"/>
      <c r="AF294" s="9"/>
      <c r="AG294" s="9"/>
    </row>
    <row r="295" spans="1:39" s="18" customFormat="1" x14ac:dyDescent="0.25">
      <c r="A295" s="35">
        <v>2616</v>
      </c>
      <c r="B295" s="33"/>
      <c r="C295" s="35">
        <v>434396</v>
      </c>
      <c r="D295" s="33"/>
      <c r="E295" s="33"/>
      <c r="F295" s="36" t="s">
        <v>861</v>
      </c>
      <c r="G295" s="35">
        <v>1856</v>
      </c>
      <c r="H295" s="35">
        <v>1898</v>
      </c>
      <c r="I295" s="1" t="s">
        <v>675</v>
      </c>
      <c r="J295" s="10">
        <f>IF(OR(N295=1,O295=1,Q295=1,R295=1),"",1)</f>
        <v>1</v>
      </c>
      <c r="K295" s="10">
        <f>IF(OR(C295="",C295=" ",$N295=1,$O295=1),"",1)</f>
        <v>1</v>
      </c>
      <c r="L295" s="10" t="str">
        <f>IF(OR(D295="",D295=" ",$N295=1,$O295=1),"",1)</f>
        <v/>
      </c>
      <c r="M295" s="10" t="str">
        <f>IF(OR(E295="",E295=" ",$N295=1,$O295=1),"",1)</f>
        <v/>
      </c>
      <c r="N295" s="10" t="str">
        <f>IF(IFERROR(FIND(")",F295),0)&gt;0,1,"")</f>
        <v/>
      </c>
      <c r="O295" s="10" t="str">
        <f>IF(A295="S",1,"")</f>
        <v/>
      </c>
      <c r="P295" s="10" t="str">
        <f>IF(OR(B295="",B295=" ",O295=1),"",1)</f>
        <v/>
      </c>
      <c r="Q295" s="10" t="str">
        <f>IF(IFERROR(FIND("Family",F295),0)&gt;0,1,"")</f>
        <v/>
      </c>
      <c r="R295" s="10" t="str">
        <f>IF(IFERROR(FIND("Second Marker",I295),0)&gt;0,1,"")</f>
        <v/>
      </c>
      <c r="S295" s="1"/>
      <c r="T295" s="1"/>
      <c r="U295" s="1"/>
      <c r="V295" s="1"/>
      <c r="W295" s="1"/>
      <c r="X295" s="1"/>
      <c r="Y295" s="1"/>
      <c r="Z295" s="1"/>
      <c r="AA295" s="9"/>
      <c r="AB295" s="1"/>
      <c r="AC295" s="1"/>
      <c r="AD295" s="1"/>
      <c r="AE295" s="9"/>
      <c r="AF295" s="9"/>
      <c r="AG295" s="9"/>
    </row>
    <row r="296" spans="1:39" s="18" customFormat="1" x14ac:dyDescent="0.25">
      <c r="A296" s="35"/>
      <c r="B296" s="33"/>
      <c r="C296" s="35"/>
      <c r="D296" s="33">
        <v>213425</v>
      </c>
      <c r="E296" s="33"/>
      <c r="F296" s="36" t="s">
        <v>686</v>
      </c>
      <c r="G296" s="35" t="s">
        <v>687</v>
      </c>
      <c r="H296" s="35" t="s">
        <v>72</v>
      </c>
      <c r="I296" s="1" t="s">
        <v>675</v>
      </c>
      <c r="J296" s="10">
        <f>IF(OR(N296=1,O296=1,Q296=1,R296=1),"",1)</f>
        <v>1</v>
      </c>
      <c r="K296" s="10" t="str">
        <f>IF(OR(C296="",C296=" ",$N296=1,$O296=1),"",1)</f>
        <v/>
      </c>
      <c r="L296" s="10">
        <f>IF(OR(D296="",D296=" ",$N296=1,$O296=1),"",1)</f>
        <v>1</v>
      </c>
      <c r="M296" s="10" t="str">
        <f>IF(OR(E296="",E296=" ",$N296=1,$O296=1),"",1)</f>
        <v/>
      </c>
      <c r="N296" s="10" t="str">
        <f>IF(IFERROR(FIND(")",F296),0)&gt;0,1,"")</f>
        <v/>
      </c>
      <c r="O296" s="10" t="str">
        <f>IF(A296="S",1,"")</f>
        <v/>
      </c>
      <c r="P296" s="10" t="str">
        <f>IF(OR(B296="",B296=" ",O296=1),"",1)</f>
        <v/>
      </c>
      <c r="Q296" s="10" t="str">
        <f>IF(IFERROR(FIND("Family",F296),0)&gt;0,1,"")</f>
        <v/>
      </c>
      <c r="R296" s="10" t="str">
        <f>IF(IFERROR(FIND("Second Marker",I296),0)&gt;0,1,"")</f>
        <v/>
      </c>
      <c r="S296" s="1"/>
      <c r="T296" s="1"/>
      <c r="U296" s="1"/>
      <c r="V296" s="1"/>
      <c r="W296" s="1"/>
      <c r="X296" s="1"/>
      <c r="Y296" s="1"/>
      <c r="Z296" s="1"/>
      <c r="AA296" s="9"/>
      <c r="AB296" s="1"/>
      <c r="AC296" s="1"/>
      <c r="AD296" s="1"/>
      <c r="AE296" s="9"/>
      <c r="AF296" s="9"/>
      <c r="AG296" s="9"/>
    </row>
    <row r="297" spans="1:39" s="18" customFormat="1" x14ac:dyDescent="0.25">
      <c r="A297" s="35">
        <v>2613</v>
      </c>
      <c r="B297" s="33"/>
      <c r="C297" s="35">
        <v>434392</v>
      </c>
      <c r="D297" s="33"/>
      <c r="E297" s="33"/>
      <c r="F297" s="36" t="s">
        <v>688</v>
      </c>
      <c r="G297" s="35">
        <v>1900</v>
      </c>
      <c r="H297" s="35">
        <v>1993</v>
      </c>
      <c r="I297" s="1" t="s">
        <v>675</v>
      </c>
      <c r="J297" s="10">
        <f>IF(OR(N297=1,O297=1,Q297=1,R297=1),"",1)</f>
        <v>1</v>
      </c>
      <c r="K297" s="10">
        <f>IF(OR(C297="",C297=" ",$N297=1,$O297=1),"",1)</f>
        <v>1</v>
      </c>
      <c r="L297" s="10" t="str">
        <f>IF(OR(D297="",D297=" ",$N297=1,$O297=1),"",1)</f>
        <v/>
      </c>
      <c r="M297" s="10" t="str">
        <f>IF(OR(E297="",E297=" ",$N297=1,$O297=1),"",1)</f>
        <v/>
      </c>
      <c r="N297" s="10" t="str">
        <f>IF(IFERROR(FIND(")",F297),0)&gt;0,1,"")</f>
        <v/>
      </c>
      <c r="O297" s="10" t="str">
        <f>IF(A297="S",1,"")</f>
        <v/>
      </c>
      <c r="P297" s="10" t="str">
        <f>IF(OR(B297="",B297=" ",O297=1),"",1)</f>
        <v/>
      </c>
      <c r="Q297" s="10" t="str">
        <f>IF(IFERROR(FIND("Family",F297),0)&gt;0,1,"")</f>
        <v/>
      </c>
      <c r="R297" s="10" t="str">
        <f>IF(IFERROR(FIND("Second Marker",I297),0)&gt;0,1,"")</f>
        <v/>
      </c>
      <c r="S297" s="1"/>
      <c r="T297" s="1"/>
      <c r="U297" s="1"/>
      <c r="V297" s="1"/>
      <c r="W297" s="1"/>
      <c r="X297" s="1"/>
      <c r="Y297" s="1"/>
      <c r="Z297" s="1"/>
      <c r="AA297" s="9"/>
      <c r="AB297" s="1"/>
      <c r="AC297" s="1"/>
      <c r="AD297" s="1"/>
      <c r="AE297" s="9"/>
      <c r="AF297" s="9"/>
      <c r="AG297" s="9"/>
    </row>
    <row r="298" spans="1:39" s="18" customFormat="1" ht="15.75" x14ac:dyDescent="0.25">
      <c r="A298" s="51" t="s">
        <v>0</v>
      </c>
      <c r="B298" s="51"/>
      <c r="C298" s="51"/>
      <c r="D298" s="51"/>
      <c r="E298" s="35"/>
      <c r="F298" s="52" t="s">
        <v>60</v>
      </c>
      <c r="G298" s="54" t="s">
        <v>10</v>
      </c>
      <c r="H298" s="54" t="s">
        <v>11</v>
      </c>
      <c r="I298" s="28" t="s">
        <v>24</v>
      </c>
      <c r="J298" s="10" t="str">
        <f>IF(OR(N298=1,O298=1,Q298=1,R298=1),"",1)</f>
        <v/>
      </c>
      <c r="K298" s="10" t="str">
        <f>IF(OR(C298="",C298=" ",$N298=1,$O298=1),"",1)</f>
        <v/>
      </c>
      <c r="L298" s="10" t="str">
        <f>IF(OR(D298="",D298=" ",$N298=1,$O298=1),"",1)</f>
        <v/>
      </c>
      <c r="M298" s="10" t="str">
        <f>IF(OR(E298="",E298=" ",$N298=1,$O298=1),"",1)</f>
        <v/>
      </c>
      <c r="N298" s="10" t="str">
        <f>IF(IFERROR(FIND(")",F298),0)&gt;0,1,"")</f>
        <v/>
      </c>
      <c r="O298" s="10">
        <f>IF(A298="S",1,"")</f>
        <v>1</v>
      </c>
      <c r="P298" s="10" t="str">
        <f>IF(OR(B298="",B298=" ",O298=1),"",1)</f>
        <v/>
      </c>
      <c r="Q298" s="10" t="str">
        <f>IF(IFERROR(FIND("Family",F298),0)&gt;0,1,"")</f>
        <v/>
      </c>
      <c r="R298" s="10" t="str">
        <f>IF(IFERROR(FIND("Second Marker",I298),0)&gt;0,1,"")</f>
        <v/>
      </c>
      <c r="S298" s="1"/>
      <c r="T298" s="1"/>
      <c r="U298" s="1"/>
      <c r="V298" s="1"/>
      <c r="W298" s="1"/>
      <c r="X298" s="1"/>
      <c r="Y298" s="1"/>
      <c r="Z298" s="1"/>
      <c r="AA298" s="9"/>
      <c r="AB298" s="1"/>
      <c r="AC298" s="1"/>
      <c r="AD298" s="1"/>
      <c r="AE298" s="9"/>
      <c r="AF298" s="9"/>
      <c r="AG298" s="9"/>
      <c r="AM298"/>
    </row>
    <row r="299" spans="1:39" s="18" customFormat="1" x14ac:dyDescent="0.25">
      <c r="A299" s="33">
        <v>1051924</v>
      </c>
      <c r="B299" s="33"/>
      <c r="C299" s="33">
        <v>1051926</v>
      </c>
      <c r="D299" s="33"/>
      <c r="E299" s="33"/>
      <c r="F299" s="36" t="s">
        <v>689</v>
      </c>
      <c r="G299" s="33">
        <v>1884</v>
      </c>
      <c r="H299" s="33">
        <v>1954</v>
      </c>
      <c r="I299" s="1" t="s">
        <v>690</v>
      </c>
      <c r="J299" s="10">
        <f>IF(OR(N299=1,O299=1,Q299=1,R299=1),"",1)</f>
        <v>1</v>
      </c>
      <c r="K299" s="10">
        <f>IF(OR(C299="",C299=" ",$N299=1,$O299=1),"",1)</f>
        <v>1</v>
      </c>
      <c r="L299" s="10" t="str">
        <f>IF(OR(D299="",D299=" ",$N299=1,$O299=1),"",1)</f>
        <v/>
      </c>
      <c r="M299" s="10" t="str">
        <f>IF(OR(E299="",E299=" ",$N299=1,$O299=1),"",1)</f>
        <v/>
      </c>
      <c r="N299" s="10" t="str">
        <f>IF(IFERROR(FIND(")",F299),0)&gt;0,1,"")</f>
        <v/>
      </c>
      <c r="O299" s="10" t="str">
        <f>IF(A299="S",1,"")</f>
        <v/>
      </c>
      <c r="P299" s="10" t="str">
        <f>IF(OR(B299="",B299=" ",O299=1),"",1)</f>
        <v/>
      </c>
      <c r="Q299" s="10" t="str">
        <f>IF(IFERROR(FIND("Family",F299),0)&gt;0,1,"")</f>
        <v/>
      </c>
      <c r="R299" s="10" t="str">
        <f>IF(IFERROR(FIND("Second Marker",I299),0)&gt;0,1,"")</f>
        <v/>
      </c>
      <c r="S299" s="1"/>
      <c r="T299" s="1"/>
      <c r="U299" s="1"/>
      <c r="V299" s="1"/>
      <c r="W299" s="1"/>
      <c r="X299" s="1"/>
      <c r="Y299" s="1"/>
      <c r="Z299" s="1"/>
      <c r="AA299" s="9"/>
      <c r="AB299" s="1"/>
      <c r="AC299" s="1"/>
      <c r="AD299" s="1"/>
      <c r="AE299" s="9"/>
      <c r="AF299" s="9"/>
      <c r="AG299" s="9"/>
    </row>
    <row r="300" spans="1:39" s="18" customFormat="1" ht="15.75" x14ac:dyDescent="0.25">
      <c r="A300" s="51" t="s">
        <v>0</v>
      </c>
      <c r="B300" s="51"/>
      <c r="C300" s="51"/>
      <c r="D300" s="51"/>
      <c r="E300" s="35"/>
      <c r="F300" s="52" t="s">
        <v>61</v>
      </c>
      <c r="G300" s="54" t="s">
        <v>10</v>
      </c>
      <c r="H300" s="54" t="s">
        <v>11</v>
      </c>
      <c r="I300" s="28" t="s">
        <v>24</v>
      </c>
      <c r="J300" s="10" t="str">
        <f>IF(OR(N300=1,O300=1,Q300=1,R300=1),"",1)</f>
        <v/>
      </c>
      <c r="K300" s="10" t="str">
        <f>IF(OR(C300="",C300=" ",$N300=1,$O300=1),"",1)</f>
        <v/>
      </c>
      <c r="L300" s="10" t="str">
        <f>IF(OR(D300="",D300=" ",$N300=1,$O300=1),"",1)</f>
        <v/>
      </c>
      <c r="M300" s="10" t="str">
        <f>IF(OR(E300="",E300=" ",$N300=1,$O300=1),"",1)</f>
        <v/>
      </c>
      <c r="N300" s="10" t="str">
        <f>IF(IFERROR(FIND(")",F300),0)&gt;0,1,"")</f>
        <v/>
      </c>
      <c r="O300" s="10">
        <f>IF(A300="S",1,"")</f>
        <v>1</v>
      </c>
      <c r="P300" s="10" t="str">
        <f>IF(OR(B300="",B300=" ",O300=1),"",1)</f>
        <v/>
      </c>
      <c r="Q300" s="10" t="str">
        <f>IF(IFERROR(FIND("Family",F300),0)&gt;0,1,"")</f>
        <v/>
      </c>
      <c r="R300" s="10" t="str">
        <f>IF(IFERROR(FIND("Second Marker",I300),0)&gt;0,1,"")</f>
        <v/>
      </c>
      <c r="S300" s="1"/>
      <c r="T300" s="1"/>
      <c r="U300" s="1"/>
      <c r="V300" s="1"/>
      <c r="W300" s="1"/>
      <c r="X300" s="1"/>
      <c r="Y300" s="1"/>
      <c r="Z300" s="1"/>
      <c r="AA300" s="9"/>
      <c r="AB300" s="1"/>
      <c r="AC300" s="1"/>
      <c r="AD300" s="1"/>
      <c r="AE300" s="9"/>
      <c r="AF300" s="9"/>
      <c r="AG300" s="9"/>
      <c r="AM300"/>
    </row>
    <row r="301" spans="1:39" s="18" customFormat="1" ht="15.75" x14ac:dyDescent="0.25">
      <c r="A301" s="51" t="s">
        <v>0</v>
      </c>
      <c r="B301" s="51"/>
      <c r="C301" s="51"/>
      <c r="D301" s="51"/>
      <c r="E301" s="35"/>
      <c r="F301" s="52" t="s">
        <v>62</v>
      </c>
      <c r="G301" s="54" t="s">
        <v>10</v>
      </c>
      <c r="H301" s="54" t="s">
        <v>11</v>
      </c>
      <c r="I301" s="28" t="s">
        <v>24</v>
      </c>
      <c r="J301" s="10" t="str">
        <f>IF(OR(N301=1,O301=1,Q301=1,R301=1),"",1)</f>
        <v/>
      </c>
      <c r="K301" s="10" t="str">
        <f>IF(OR(C301="",C301=" ",$N301=1,$O301=1),"",1)</f>
        <v/>
      </c>
      <c r="L301" s="10" t="str">
        <f>IF(OR(D301="",D301=" ",$N301=1,$O301=1),"",1)</f>
        <v/>
      </c>
      <c r="M301" s="10" t="str">
        <f>IF(OR(E301="",E301=" ",$N301=1,$O301=1),"",1)</f>
        <v/>
      </c>
      <c r="N301" s="10" t="str">
        <f>IF(IFERROR(FIND(")",F301),0)&gt;0,1,"")</f>
        <v/>
      </c>
      <c r="O301" s="10">
        <f>IF(A301="S",1,"")</f>
        <v>1</v>
      </c>
      <c r="P301" s="10" t="str">
        <f>IF(OR(B301="",B301=" ",O301=1),"",1)</f>
        <v/>
      </c>
      <c r="Q301" s="10" t="str">
        <f>IF(IFERROR(FIND("Family",F301),0)&gt;0,1,"")</f>
        <v/>
      </c>
      <c r="R301" s="10" t="str">
        <f>IF(IFERROR(FIND("Second Marker",I301),0)&gt;0,1,"")</f>
        <v/>
      </c>
      <c r="S301" s="1"/>
      <c r="T301" s="1"/>
      <c r="U301" s="1"/>
      <c r="V301" s="1"/>
      <c r="W301" s="1"/>
      <c r="X301" s="1"/>
      <c r="Y301" s="1"/>
      <c r="Z301" s="1"/>
      <c r="AA301" s="9"/>
      <c r="AB301" s="1"/>
      <c r="AC301" s="1"/>
      <c r="AD301" s="1"/>
      <c r="AE301" s="9"/>
      <c r="AF301" s="9"/>
      <c r="AG301" s="9"/>
      <c r="AM301"/>
    </row>
    <row r="302" spans="1:39" s="18" customFormat="1" x14ac:dyDescent="0.25">
      <c r="A302" s="35">
        <v>2504</v>
      </c>
      <c r="B302" s="33"/>
      <c r="C302" s="35">
        <v>434241</v>
      </c>
      <c r="D302" s="33"/>
      <c r="E302" s="33"/>
      <c r="F302" s="36" t="s">
        <v>691</v>
      </c>
      <c r="G302" s="35"/>
      <c r="H302" s="35"/>
      <c r="I302" s="1" t="s">
        <v>692</v>
      </c>
      <c r="J302" s="10">
        <f>IF(OR(N302=1,O302=1,Q302=1,R302=1),"",1)</f>
        <v>1</v>
      </c>
      <c r="K302" s="10">
        <f>IF(OR(C302="",C302=" ",$N302=1,$O302=1),"",1)</f>
        <v>1</v>
      </c>
      <c r="L302" s="10" t="str">
        <f>IF(OR(D302="",D302=" ",$N302=1,$O302=1),"",1)</f>
        <v/>
      </c>
      <c r="M302" s="10" t="str">
        <f>IF(OR(E302="",E302=" ",$N302=1,$O302=1),"",1)</f>
        <v/>
      </c>
      <c r="N302" s="10" t="str">
        <f>IF(IFERROR(FIND(")",F302),0)&gt;0,1,"")</f>
        <v/>
      </c>
      <c r="O302" s="10" t="str">
        <f>IF(A302="S",1,"")</f>
        <v/>
      </c>
      <c r="P302" s="10" t="str">
        <f>IF(OR(B302="",B302=" ",O302=1),"",1)</f>
        <v/>
      </c>
      <c r="Q302" s="10" t="str">
        <f>IF(IFERROR(FIND("Family",F302),0)&gt;0,1,"")</f>
        <v/>
      </c>
      <c r="R302" s="10" t="str">
        <f>IF(IFERROR(FIND("Second Marker",I302),0)&gt;0,1,"")</f>
        <v/>
      </c>
      <c r="S302" s="1"/>
      <c r="T302" s="1"/>
      <c r="U302" s="1"/>
      <c r="V302" s="1"/>
      <c r="W302" s="1"/>
      <c r="X302" s="1"/>
      <c r="Y302" s="1"/>
      <c r="Z302" s="1"/>
      <c r="AA302" s="9"/>
      <c r="AB302" s="1"/>
      <c r="AC302" s="1"/>
      <c r="AD302" s="1"/>
      <c r="AE302" s="9"/>
      <c r="AF302" s="9"/>
      <c r="AG302" s="9"/>
    </row>
    <row r="303" spans="1:39" s="18" customFormat="1" x14ac:dyDescent="0.25">
      <c r="A303" s="35">
        <v>2528</v>
      </c>
      <c r="B303" s="33"/>
      <c r="C303" s="35">
        <v>434271</v>
      </c>
      <c r="D303" s="33"/>
      <c r="E303" s="33"/>
      <c r="F303" s="36" t="s">
        <v>693</v>
      </c>
      <c r="G303" s="35">
        <v>1887</v>
      </c>
      <c r="H303" s="35">
        <v>1967</v>
      </c>
      <c r="I303" s="1" t="s">
        <v>694</v>
      </c>
      <c r="J303" s="10">
        <f>IF(OR(N303=1,O303=1,Q303=1,R303=1),"",1)</f>
        <v>1</v>
      </c>
      <c r="K303" s="10">
        <f>IF(OR(C303="",C303=" ",$N303=1,$O303=1),"",1)</f>
        <v>1</v>
      </c>
      <c r="L303" s="10" t="str">
        <f>IF(OR(D303="",D303=" ",$N303=1,$O303=1),"",1)</f>
        <v/>
      </c>
      <c r="M303" s="10" t="str">
        <f>IF(OR(E303="",E303=" ",$N303=1,$O303=1),"",1)</f>
        <v/>
      </c>
      <c r="N303" s="10" t="str">
        <f>IF(IFERROR(FIND(")",F303),0)&gt;0,1,"")</f>
        <v/>
      </c>
      <c r="O303" s="10" t="str">
        <f>IF(A303="S",1,"")</f>
        <v/>
      </c>
      <c r="P303" s="10" t="str">
        <f>IF(OR(B303="",B303=" ",O303=1),"",1)</f>
        <v/>
      </c>
      <c r="Q303" s="10" t="str">
        <f>IF(IFERROR(FIND("Family",F303),0)&gt;0,1,"")</f>
        <v/>
      </c>
      <c r="R303" s="10" t="str">
        <f>IF(IFERROR(FIND("Second Marker",I303),0)&gt;0,1,"")</f>
        <v/>
      </c>
      <c r="S303" s="1"/>
      <c r="T303" s="1"/>
      <c r="U303" s="1"/>
      <c r="V303" s="1"/>
      <c r="W303" s="1"/>
      <c r="X303" s="1"/>
      <c r="Y303" s="1"/>
      <c r="Z303" s="1"/>
      <c r="AA303" s="9"/>
      <c r="AB303" s="1"/>
      <c r="AC303" s="1"/>
      <c r="AD303" s="1"/>
      <c r="AE303" s="9"/>
      <c r="AF303" s="9"/>
      <c r="AG303" s="9"/>
    </row>
    <row r="304" spans="1:39" s="18" customFormat="1" x14ac:dyDescent="0.25">
      <c r="A304" s="35">
        <v>2528</v>
      </c>
      <c r="B304" s="33"/>
      <c r="C304" s="35">
        <v>434272</v>
      </c>
      <c r="D304" s="33"/>
      <c r="E304" s="33"/>
      <c r="F304" s="36" t="s">
        <v>695</v>
      </c>
      <c r="G304" s="35">
        <v>1891</v>
      </c>
      <c r="H304" s="35">
        <v>1971</v>
      </c>
      <c r="I304" s="1" t="s">
        <v>696</v>
      </c>
      <c r="J304" s="10">
        <f>IF(OR(N304=1,O304=1,Q304=1,R304=1),"",1)</f>
        <v>1</v>
      </c>
      <c r="K304" s="10">
        <f>IF(OR(C304="",C304=" ",$N304=1,$O304=1),"",1)</f>
        <v>1</v>
      </c>
      <c r="L304" s="10" t="str">
        <f>IF(OR(D304="",D304=" ",$N304=1,$O304=1),"",1)</f>
        <v/>
      </c>
      <c r="M304" s="10" t="str">
        <f>IF(OR(E304="",E304=" ",$N304=1,$O304=1),"",1)</f>
        <v/>
      </c>
      <c r="N304" s="10" t="str">
        <f>IF(IFERROR(FIND(")",F304),0)&gt;0,1,"")</f>
        <v/>
      </c>
      <c r="O304" s="10" t="str">
        <f>IF(A304="S",1,"")</f>
        <v/>
      </c>
      <c r="P304" s="10" t="str">
        <f>IF(OR(B304="",B304=" ",O304=1),"",1)</f>
        <v/>
      </c>
      <c r="Q304" s="10" t="str">
        <f>IF(IFERROR(FIND("Family",F304),0)&gt;0,1,"")</f>
        <v/>
      </c>
      <c r="R304" s="10" t="str">
        <f>IF(IFERROR(FIND("Second Marker",I304),0)&gt;0,1,"")</f>
        <v/>
      </c>
      <c r="S304" s="1"/>
      <c r="T304" s="1"/>
      <c r="U304" s="1"/>
      <c r="V304" s="1"/>
      <c r="W304" s="1"/>
      <c r="X304" s="1"/>
      <c r="Y304" s="1"/>
      <c r="Z304" s="1"/>
      <c r="AA304" s="9"/>
      <c r="AB304" s="1"/>
      <c r="AC304" s="1"/>
      <c r="AD304" s="1"/>
      <c r="AE304" s="9"/>
      <c r="AF304" s="9"/>
      <c r="AG304" s="9"/>
    </row>
    <row r="305" spans="1:39" s="18" customFormat="1" x14ac:dyDescent="0.25">
      <c r="A305" s="35"/>
      <c r="B305" s="40" t="s">
        <v>1</v>
      </c>
      <c r="C305" s="35"/>
      <c r="D305" s="33"/>
      <c r="E305" s="40">
        <v>185393</v>
      </c>
      <c r="F305" s="36" t="s">
        <v>697</v>
      </c>
      <c r="G305" s="45" t="s">
        <v>698</v>
      </c>
      <c r="H305" s="46" t="s">
        <v>699</v>
      </c>
      <c r="I305" s="1" t="s">
        <v>700</v>
      </c>
      <c r="J305" s="10">
        <f>IF(OR(N305=1,O305=1,Q305=1,R305=1),"",1)</f>
        <v>1</v>
      </c>
      <c r="K305" s="10" t="str">
        <f>IF(OR(C305="",C305=" ",$N305=1,$O305=1),"",1)</f>
        <v/>
      </c>
      <c r="L305" s="10" t="str">
        <f>IF(OR(D305="",D305=" ",$N305=1,$O305=1),"",1)</f>
        <v/>
      </c>
      <c r="M305" s="10">
        <f>IF(OR(E305="",E305=" ",$N305=1,$O305=1),"",1)</f>
        <v>1</v>
      </c>
      <c r="N305" s="10" t="str">
        <f>IF(IFERROR(FIND(")",F305),0)&gt;0,1,"")</f>
        <v/>
      </c>
      <c r="O305" s="10" t="str">
        <f>IF(A305="S",1,"")</f>
        <v/>
      </c>
      <c r="P305" s="10" t="str">
        <f>IF(OR(B305="",B305=" ",O305=1),"",1)</f>
        <v/>
      </c>
      <c r="Q305" s="10" t="str">
        <f>IF(IFERROR(FIND("Family",F305),0)&gt;0,1,"")</f>
        <v/>
      </c>
      <c r="R305" s="10" t="str">
        <f>IF(IFERROR(FIND("Second Marker",I305),0)&gt;0,1,"")</f>
        <v/>
      </c>
      <c r="S305" s="1"/>
      <c r="T305" s="1"/>
      <c r="U305" s="1"/>
      <c r="V305" s="1"/>
      <c r="W305" s="1"/>
      <c r="X305" s="1"/>
      <c r="Y305" s="1"/>
      <c r="Z305" s="1"/>
      <c r="AA305" s="9"/>
      <c r="AB305" s="1"/>
      <c r="AC305" s="1"/>
      <c r="AD305" s="1"/>
      <c r="AE305" s="9"/>
      <c r="AF305" s="9"/>
      <c r="AG305" s="9"/>
    </row>
    <row r="306" spans="1:39" s="18" customFormat="1" x14ac:dyDescent="0.25">
      <c r="A306" s="33">
        <v>1051755</v>
      </c>
      <c r="B306" s="33"/>
      <c r="C306" s="33">
        <v>1051755</v>
      </c>
      <c r="D306" s="33"/>
      <c r="E306" s="33">
        <v>521493</v>
      </c>
      <c r="F306" s="36" t="s">
        <v>701</v>
      </c>
      <c r="G306" s="41" t="s">
        <v>255</v>
      </c>
      <c r="H306" s="42" t="s">
        <v>256</v>
      </c>
      <c r="I306" s="1" t="s">
        <v>702</v>
      </c>
      <c r="J306" s="10" t="str">
        <f>IF(OR(N306=1,O306=1,Q306=1,R306=1),"",1)</f>
        <v/>
      </c>
      <c r="K306" s="10" t="str">
        <f>IF(OR(C306="",C306=" ",$N306=1,$O306=1),"",1)</f>
        <v/>
      </c>
      <c r="L306" s="10" t="str">
        <f>IF(OR(D306="",D306=" ",$N306=1,$O306=1),"",1)</f>
        <v/>
      </c>
      <c r="M306" s="10" t="str">
        <f>IF(OR(E306="",E306=" ",$N306=1,$O306=1),"",1)</f>
        <v/>
      </c>
      <c r="N306" s="10">
        <f>IF(IFERROR(FIND(")",F306),0)&gt;0,1,"")</f>
        <v>1</v>
      </c>
      <c r="O306" s="10" t="str">
        <f>IF(A306="S",1,"")</f>
        <v/>
      </c>
      <c r="P306" s="10" t="str">
        <f>IF(OR(B306="",B306=" ",O306=1),"",1)</f>
        <v/>
      </c>
      <c r="Q306" s="10" t="str">
        <f>IF(IFERROR(FIND("Family",F306),0)&gt;0,1,"")</f>
        <v/>
      </c>
      <c r="R306" s="10" t="str">
        <f>IF(IFERROR(FIND("Second Marker",I306),0)&gt;0,1,"")</f>
        <v/>
      </c>
      <c r="S306" s="1"/>
      <c r="T306" s="1"/>
      <c r="U306" s="1"/>
      <c r="V306" s="1"/>
      <c r="W306" s="1"/>
      <c r="X306" s="1"/>
      <c r="Y306" s="1"/>
      <c r="Z306" s="1"/>
      <c r="AA306" s="9"/>
      <c r="AB306" s="1"/>
      <c r="AC306" s="1"/>
      <c r="AD306" s="1"/>
      <c r="AE306" s="9"/>
      <c r="AF306" s="9"/>
      <c r="AG306" s="9"/>
    </row>
    <row r="307" spans="1:39" s="18" customFormat="1" x14ac:dyDescent="0.25">
      <c r="A307" s="33">
        <v>1051755</v>
      </c>
      <c r="B307" s="33"/>
      <c r="C307" s="33">
        <v>1051757</v>
      </c>
      <c r="D307" s="33"/>
      <c r="E307" s="33">
        <v>521495</v>
      </c>
      <c r="F307" s="36" t="s">
        <v>703</v>
      </c>
      <c r="G307" s="41" t="s">
        <v>704</v>
      </c>
      <c r="H307" s="42" t="s">
        <v>705</v>
      </c>
      <c r="I307" s="1" t="s">
        <v>706</v>
      </c>
      <c r="J307" s="10">
        <f>IF(OR(N307=1,O307=1,Q307=1,R307=1),"",1)</f>
        <v>1</v>
      </c>
      <c r="K307" s="10">
        <f>IF(OR(C307="",C307=" ",$N307=1,$O307=1),"",1)</f>
        <v>1</v>
      </c>
      <c r="L307" s="10" t="str">
        <f>IF(OR(D307="",D307=" ",$N307=1,$O307=1),"",1)</f>
        <v/>
      </c>
      <c r="M307" s="10">
        <f>IF(OR(E307="",E307=" ",$N307=1,$O307=1),"",1)</f>
        <v>1</v>
      </c>
      <c r="N307" s="10" t="str">
        <f>IF(IFERROR(FIND(")",F307),0)&gt;0,1,"")</f>
        <v/>
      </c>
      <c r="O307" s="10" t="str">
        <f>IF(A307="S",1,"")</f>
        <v/>
      </c>
      <c r="P307" s="10" t="str">
        <f>IF(OR(B307="",B307=" ",O307=1),"",1)</f>
        <v/>
      </c>
      <c r="Q307" s="10" t="str">
        <f>IF(IFERROR(FIND("Family",F307),0)&gt;0,1,"")</f>
        <v/>
      </c>
      <c r="R307" s="10" t="str">
        <f>IF(IFERROR(FIND("Second Marker",I307),0)&gt;0,1,"")</f>
        <v/>
      </c>
      <c r="S307" s="1"/>
      <c r="T307" s="1"/>
      <c r="U307" s="1"/>
      <c r="V307" s="1"/>
      <c r="W307" s="1"/>
      <c r="X307" s="1"/>
      <c r="Y307" s="1"/>
      <c r="Z307" s="1"/>
      <c r="AA307" s="9"/>
      <c r="AB307" s="1"/>
      <c r="AC307" s="1"/>
      <c r="AD307" s="1"/>
      <c r="AE307" s="9"/>
      <c r="AF307" s="9"/>
      <c r="AG307" s="9"/>
    </row>
    <row r="308" spans="1:39" s="18" customFormat="1" x14ac:dyDescent="0.25">
      <c r="A308" s="35">
        <v>2500</v>
      </c>
      <c r="B308" s="33"/>
      <c r="C308" s="35">
        <v>434232</v>
      </c>
      <c r="D308" s="33"/>
      <c r="E308" s="33"/>
      <c r="F308" s="36" t="s">
        <v>707</v>
      </c>
      <c r="G308" s="35">
        <v>1879</v>
      </c>
      <c r="H308" s="35">
        <v>1979</v>
      </c>
      <c r="I308" s="1" t="s">
        <v>708</v>
      </c>
      <c r="J308" s="10">
        <f>IF(OR(N308=1,O308=1,Q308=1,R308=1),"",1)</f>
        <v>1</v>
      </c>
      <c r="K308" s="10">
        <f>IF(OR(C308="",C308=" ",$N308=1,$O308=1),"",1)</f>
        <v>1</v>
      </c>
      <c r="L308" s="10" t="str">
        <f>IF(OR(D308="",D308=" ",$N308=1,$O308=1),"",1)</f>
        <v/>
      </c>
      <c r="M308" s="10" t="str">
        <f>IF(OR(E308="",E308=" ",$N308=1,$O308=1),"",1)</f>
        <v/>
      </c>
      <c r="N308" s="10" t="str">
        <f>IF(IFERROR(FIND(")",F308),0)&gt;0,1,"")</f>
        <v/>
      </c>
      <c r="O308" s="10" t="str">
        <f>IF(A308="S",1,"")</f>
        <v/>
      </c>
      <c r="P308" s="10" t="str">
        <f>IF(OR(B308="",B308=" ",O308=1),"",1)</f>
        <v/>
      </c>
      <c r="Q308" s="10" t="str">
        <f>IF(IFERROR(FIND("Family",F308),0)&gt;0,1,"")</f>
        <v/>
      </c>
      <c r="R308" s="10" t="str">
        <f>IF(IFERROR(FIND("Second Marker",I308),0)&gt;0,1,"")</f>
        <v/>
      </c>
      <c r="S308" s="1"/>
      <c r="T308" s="1"/>
      <c r="U308" s="1"/>
      <c r="V308" s="1"/>
      <c r="W308" s="1"/>
      <c r="X308" s="1"/>
      <c r="Y308" s="1"/>
      <c r="Z308" s="1"/>
      <c r="AA308" s="9"/>
      <c r="AB308" s="1"/>
      <c r="AC308" s="1"/>
      <c r="AD308" s="1"/>
      <c r="AE308" s="9"/>
      <c r="AF308" s="9"/>
      <c r="AG308" s="9"/>
    </row>
    <row r="309" spans="1:39" s="18" customFormat="1" x14ac:dyDescent="0.25">
      <c r="A309" s="35">
        <v>2500</v>
      </c>
      <c r="B309" s="33"/>
      <c r="C309" s="35">
        <v>434233</v>
      </c>
      <c r="D309" s="33"/>
      <c r="E309" s="33"/>
      <c r="F309" s="36" t="s">
        <v>709</v>
      </c>
      <c r="G309" s="35">
        <v>1880</v>
      </c>
      <c r="H309" s="35">
        <v>1973</v>
      </c>
      <c r="I309" s="1" t="s">
        <v>710</v>
      </c>
      <c r="J309" s="10">
        <f>IF(OR(N309=1,O309=1,Q309=1,R309=1),"",1)</f>
        <v>1</v>
      </c>
      <c r="K309" s="10">
        <f>IF(OR(C309="",C309=" ",$N309=1,$O309=1),"",1)</f>
        <v>1</v>
      </c>
      <c r="L309" s="10" t="str">
        <f>IF(OR(D309="",D309=" ",$N309=1,$O309=1),"",1)</f>
        <v/>
      </c>
      <c r="M309" s="10" t="str">
        <f>IF(OR(E309="",E309=" ",$N309=1,$O309=1),"",1)</f>
        <v/>
      </c>
      <c r="N309" s="10" t="str">
        <f>IF(IFERROR(FIND(")",F309),0)&gt;0,1,"")</f>
        <v/>
      </c>
      <c r="O309" s="10" t="str">
        <f>IF(A309="S",1,"")</f>
        <v/>
      </c>
      <c r="P309" s="10" t="str">
        <f>IF(OR(B309="",B309=" ",O309=1),"",1)</f>
        <v/>
      </c>
      <c r="Q309" s="10" t="str">
        <f>IF(IFERROR(FIND("Family",F309),0)&gt;0,1,"")</f>
        <v/>
      </c>
      <c r="R309" s="10" t="str">
        <f>IF(IFERROR(FIND("Second Marker",I309),0)&gt;0,1,"")</f>
        <v/>
      </c>
      <c r="S309" s="1"/>
      <c r="T309" s="1"/>
      <c r="U309" s="1"/>
      <c r="V309" s="1"/>
      <c r="W309" s="1"/>
      <c r="X309" s="1"/>
      <c r="Y309" s="1"/>
      <c r="Z309" s="1"/>
      <c r="AA309" s="9"/>
      <c r="AB309" s="1"/>
      <c r="AC309" s="1"/>
      <c r="AD309" s="1"/>
      <c r="AE309" s="9"/>
      <c r="AF309" s="9"/>
      <c r="AG309" s="9"/>
    </row>
    <row r="310" spans="1:39" s="18" customFormat="1" ht="15.75" x14ac:dyDescent="0.25">
      <c r="A310" s="51" t="s">
        <v>0</v>
      </c>
      <c r="B310" s="51"/>
      <c r="C310" s="51"/>
      <c r="D310" s="51"/>
      <c r="E310" s="35"/>
      <c r="F310" s="52" t="s">
        <v>63</v>
      </c>
      <c r="G310" s="54" t="s">
        <v>10</v>
      </c>
      <c r="H310" s="54" t="s">
        <v>11</v>
      </c>
      <c r="I310" s="28" t="s">
        <v>24</v>
      </c>
      <c r="J310" s="10" t="str">
        <f>IF(OR(N310=1,O310=1,Q310=1,R310=1),"",1)</f>
        <v/>
      </c>
      <c r="K310" s="10" t="str">
        <f>IF(OR(C310="",C310=" ",$N310=1,$O310=1),"",1)</f>
        <v/>
      </c>
      <c r="L310" s="10" t="str">
        <f>IF(OR(D310="",D310=" ",$N310=1,$O310=1),"",1)</f>
        <v/>
      </c>
      <c r="M310" s="10" t="str">
        <f>IF(OR(E310="",E310=" ",$N310=1,$O310=1),"",1)</f>
        <v/>
      </c>
      <c r="N310" s="10" t="str">
        <f>IF(IFERROR(FIND(")",F310),0)&gt;0,1,"")</f>
        <v/>
      </c>
      <c r="O310" s="10">
        <f>IF(A310="S",1,"")</f>
        <v>1</v>
      </c>
      <c r="P310" s="10" t="str">
        <f>IF(OR(B310="",B310=" ",O310=1),"",1)</f>
        <v/>
      </c>
      <c r="Q310" s="10" t="str">
        <f>IF(IFERROR(FIND("Family",F310),0)&gt;0,1,"")</f>
        <v/>
      </c>
      <c r="R310" s="10" t="str">
        <f>IF(IFERROR(FIND("Second Marker",I310),0)&gt;0,1,"")</f>
        <v/>
      </c>
      <c r="S310" s="1"/>
      <c r="T310" s="1"/>
      <c r="U310" s="1"/>
      <c r="V310" s="1"/>
      <c r="W310" s="1"/>
      <c r="X310" s="1"/>
      <c r="Y310" s="1"/>
      <c r="Z310" s="1"/>
      <c r="AA310" s="9"/>
      <c r="AB310" s="1"/>
      <c r="AC310" s="1"/>
      <c r="AD310" s="1"/>
      <c r="AE310" s="9"/>
      <c r="AF310" s="9"/>
      <c r="AG310" s="9"/>
      <c r="AM310"/>
    </row>
    <row r="311" spans="1:39" s="18" customFormat="1" x14ac:dyDescent="0.25">
      <c r="A311" s="35">
        <v>2522</v>
      </c>
      <c r="B311" s="33"/>
      <c r="C311" s="35">
        <v>434266</v>
      </c>
      <c r="D311" s="33"/>
      <c r="E311" s="33"/>
      <c r="F311" s="36" t="s">
        <v>711</v>
      </c>
      <c r="G311" s="35">
        <v>1927</v>
      </c>
      <c r="H311" s="35">
        <v>1963</v>
      </c>
      <c r="I311" s="1" t="s">
        <v>712</v>
      </c>
      <c r="J311" s="10">
        <f>IF(OR(N311=1,O311=1,Q311=1,R311=1),"",1)</f>
        <v>1</v>
      </c>
      <c r="K311" s="10">
        <f>IF(OR(C311="",C311=" ",$N311=1,$O311=1),"",1)</f>
        <v>1</v>
      </c>
      <c r="L311" s="10" t="str">
        <f>IF(OR(D311="",D311=" ",$N311=1,$O311=1),"",1)</f>
        <v/>
      </c>
      <c r="M311" s="10" t="str">
        <f>IF(OR(E311="",E311=" ",$N311=1,$O311=1),"",1)</f>
        <v/>
      </c>
      <c r="N311" s="10" t="str">
        <f>IF(IFERROR(FIND(")",F311),0)&gt;0,1,"")</f>
        <v/>
      </c>
      <c r="O311" s="10" t="str">
        <f>IF(A311="S",1,"")</f>
        <v/>
      </c>
      <c r="P311" s="10" t="str">
        <f>IF(OR(B311="",B311=" ",O311=1),"",1)</f>
        <v/>
      </c>
      <c r="Q311" s="10" t="str">
        <f>IF(IFERROR(FIND("Family",F311),0)&gt;0,1,"")</f>
        <v/>
      </c>
      <c r="R311" s="10" t="str">
        <f>IF(IFERROR(FIND("Second Marker",I311),0)&gt;0,1,"")</f>
        <v/>
      </c>
      <c r="S311" s="1"/>
      <c r="T311" s="1"/>
      <c r="U311" s="1"/>
      <c r="V311" s="1"/>
      <c r="W311" s="1"/>
      <c r="X311" s="1"/>
      <c r="Y311" s="1"/>
      <c r="Z311" s="1"/>
      <c r="AA311" s="9"/>
      <c r="AB311" s="1"/>
      <c r="AC311" s="1"/>
      <c r="AD311" s="1"/>
      <c r="AE311" s="9"/>
      <c r="AF311" s="9"/>
      <c r="AG311" s="9"/>
    </row>
    <row r="312" spans="1:39" s="18" customFormat="1" x14ac:dyDescent="0.25">
      <c r="A312" s="35">
        <v>2521</v>
      </c>
      <c r="B312" s="33"/>
      <c r="C312" s="35">
        <v>434264</v>
      </c>
      <c r="D312" s="33"/>
      <c r="E312" s="33"/>
      <c r="F312" s="36" t="s">
        <v>713</v>
      </c>
      <c r="G312" s="35">
        <v>1895</v>
      </c>
      <c r="H312" s="35">
        <v>1962</v>
      </c>
      <c r="I312" s="1" t="s">
        <v>714</v>
      </c>
      <c r="J312" s="10">
        <f>IF(OR(N312=1,O312=1,Q312=1,R312=1),"",1)</f>
        <v>1</v>
      </c>
      <c r="K312" s="10">
        <f>IF(OR(C312="",C312=" ",$N312=1,$O312=1),"",1)</f>
        <v>1</v>
      </c>
      <c r="L312" s="10" t="str">
        <f>IF(OR(D312="",D312=" ",$N312=1,$O312=1),"",1)</f>
        <v/>
      </c>
      <c r="M312" s="10" t="str">
        <f>IF(OR(E312="",E312=" ",$N312=1,$O312=1),"",1)</f>
        <v/>
      </c>
      <c r="N312" s="10" t="str">
        <f>IF(IFERROR(FIND(")",F312),0)&gt;0,1,"")</f>
        <v/>
      </c>
      <c r="O312" s="10" t="str">
        <f>IF(A312="S",1,"")</f>
        <v/>
      </c>
      <c r="P312" s="10" t="str">
        <f>IF(OR(B312="",B312=" ",O312=1),"",1)</f>
        <v/>
      </c>
      <c r="Q312" s="10" t="str">
        <f>IF(IFERROR(FIND("Family",F312),0)&gt;0,1,"")</f>
        <v/>
      </c>
      <c r="R312" s="10" t="str">
        <f>IF(IFERROR(FIND("Second Marker",I312),0)&gt;0,1,"")</f>
        <v/>
      </c>
      <c r="S312" s="1"/>
      <c r="T312" s="1"/>
      <c r="U312" s="1"/>
      <c r="V312" s="1"/>
      <c r="W312" s="1"/>
      <c r="X312" s="1"/>
      <c r="Y312" s="1"/>
      <c r="Z312" s="1"/>
      <c r="AA312" s="9"/>
      <c r="AB312" s="1"/>
      <c r="AC312" s="1"/>
      <c r="AD312" s="1"/>
      <c r="AE312" s="9"/>
      <c r="AF312" s="9"/>
      <c r="AG312" s="9"/>
    </row>
    <row r="313" spans="1:39" s="18" customFormat="1" x14ac:dyDescent="0.25">
      <c r="A313" s="35">
        <v>2521</v>
      </c>
      <c r="B313" s="33"/>
      <c r="C313" s="35">
        <v>434265</v>
      </c>
      <c r="D313" s="33"/>
      <c r="E313" s="33"/>
      <c r="F313" s="36" t="s">
        <v>715</v>
      </c>
      <c r="G313" s="35">
        <v>1903</v>
      </c>
      <c r="H313" s="35">
        <v>1992</v>
      </c>
      <c r="I313" s="1" t="s">
        <v>716</v>
      </c>
      <c r="J313" s="10">
        <f>IF(OR(N313=1,O313=1,Q313=1,R313=1),"",1)</f>
        <v>1</v>
      </c>
      <c r="K313" s="10">
        <f>IF(OR(C313="",C313=" ",$N313=1,$O313=1),"",1)</f>
        <v>1</v>
      </c>
      <c r="L313" s="10" t="str">
        <f>IF(OR(D313="",D313=" ",$N313=1,$O313=1),"",1)</f>
        <v/>
      </c>
      <c r="M313" s="10" t="str">
        <f>IF(OR(E313="",E313=" ",$N313=1,$O313=1),"",1)</f>
        <v/>
      </c>
      <c r="N313" s="10" t="str">
        <f>IF(IFERROR(FIND(")",F313),0)&gt;0,1,"")</f>
        <v/>
      </c>
      <c r="O313" s="10" t="str">
        <f>IF(A313="S",1,"")</f>
        <v/>
      </c>
      <c r="P313" s="10" t="str">
        <f>IF(OR(B313="",B313=" ",O313=1),"",1)</f>
        <v/>
      </c>
      <c r="Q313" s="10" t="str">
        <f>IF(IFERROR(FIND("Family",F313),0)&gt;0,1,"")</f>
        <v/>
      </c>
      <c r="R313" s="10" t="str">
        <f>IF(IFERROR(FIND("Second Marker",I313),0)&gt;0,1,"")</f>
        <v/>
      </c>
      <c r="S313" s="1"/>
      <c r="T313" s="1"/>
      <c r="U313" s="1"/>
      <c r="V313" s="1"/>
      <c r="W313" s="1"/>
      <c r="X313" s="1"/>
      <c r="Y313" s="1"/>
      <c r="Z313" s="1"/>
      <c r="AA313" s="9"/>
      <c r="AB313" s="1"/>
      <c r="AC313" s="1"/>
      <c r="AD313" s="1"/>
      <c r="AE313" s="9"/>
      <c r="AF313" s="9"/>
      <c r="AG313" s="9"/>
    </row>
    <row r="314" spans="1:39" s="18" customFormat="1" x14ac:dyDescent="0.25">
      <c r="A314" s="35">
        <v>2501</v>
      </c>
      <c r="B314" s="33"/>
      <c r="C314" s="35">
        <v>434235</v>
      </c>
      <c r="D314" s="33">
        <v>214379</v>
      </c>
      <c r="E314" s="33"/>
      <c r="F314" s="36" t="s">
        <v>717</v>
      </c>
      <c r="G314" s="35" t="s">
        <v>718</v>
      </c>
      <c r="H314" s="35" t="s">
        <v>719</v>
      </c>
      <c r="I314" s="1" t="s">
        <v>720</v>
      </c>
      <c r="J314" s="10">
        <f>IF(OR(N314=1,O314=1,Q314=1,R314=1),"",1)</f>
        <v>1</v>
      </c>
      <c r="K314" s="10">
        <f>IF(OR(C314="",C314=" ",$N314=1,$O314=1),"",1)</f>
        <v>1</v>
      </c>
      <c r="L314" s="10">
        <f>IF(OR(D314="",D314=" ",$N314=1,$O314=1),"",1)</f>
        <v>1</v>
      </c>
      <c r="M314" s="10" t="str">
        <f>IF(OR(E314="",E314=" ",$N314=1,$O314=1),"",1)</f>
        <v/>
      </c>
      <c r="N314" s="10" t="str">
        <f>IF(IFERROR(FIND(")",F314),0)&gt;0,1,"")</f>
        <v/>
      </c>
      <c r="O314" s="10" t="str">
        <f>IF(A314="S",1,"")</f>
        <v/>
      </c>
      <c r="P314" s="10" t="str">
        <f>IF(OR(B314="",B314=" ",O314=1),"",1)</f>
        <v/>
      </c>
      <c r="Q314" s="10" t="str">
        <f>IF(IFERROR(FIND("Family",F314),0)&gt;0,1,"")</f>
        <v/>
      </c>
      <c r="R314" s="10" t="str">
        <f>IF(IFERROR(FIND("Second Marker",I314),0)&gt;0,1,"")</f>
        <v/>
      </c>
      <c r="S314" s="1"/>
      <c r="T314" s="1"/>
      <c r="U314" s="1"/>
      <c r="V314" s="1"/>
      <c r="W314" s="1"/>
      <c r="X314" s="1"/>
      <c r="Y314" s="1"/>
      <c r="Z314" s="1"/>
      <c r="AA314" s="9"/>
      <c r="AB314" s="1"/>
      <c r="AC314" s="1"/>
      <c r="AD314" s="1"/>
      <c r="AE314" s="9"/>
      <c r="AF314" s="9"/>
      <c r="AG314" s="9"/>
    </row>
    <row r="315" spans="1:39" s="18" customFormat="1" x14ac:dyDescent="0.25">
      <c r="A315" s="35">
        <v>2501</v>
      </c>
      <c r="B315" s="33"/>
      <c r="C315" s="35">
        <v>434234</v>
      </c>
      <c r="D315" s="33">
        <v>214381</v>
      </c>
      <c r="E315" s="33"/>
      <c r="F315" s="36" t="s">
        <v>721</v>
      </c>
      <c r="G315" s="35" t="s">
        <v>722</v>
      </c>
      <c r="H315" s="35" t="s">
        <v>723</v>
      </c>
      <c r="I315" s="1" t="s">
        <v>724</v>
      </c>
      <c r="J315" s="10">
        <f>IF(OR(N315=1,O315=1,Q315=1,R315=1),"",1)</f>
        <v>1</v>
      </c>
      <c r="K315" s="10">
        <f>IF(OR(C315="",C315=" ",$N315=1,$O315=1),"",1)</f>
        <v>1</v>
      </c>
      <c r="L315" s="10">
        <f>IF(OR(D315="",D315=" ",$N315=1,$O315=1),"",1)</f>
        <v>1</v>
      </c>
      <c r="M315" s="10" t="str">
        <f>IF(OR(E315="",E315=" ",$N315=1,$O315=1),"",1)</f>
        <v/>
      </c>
      <c r="N315" s="10" t="str">
        <f>IF(IFERROR(FIND(")",F315),0)&gt;0,1,"")</f>
        <v/>
      </c>
      <c r="O315" s="10" t="str">
        <f>IF(A315="S",1,"")</f>
        <v/>
      </c>
      <c r="P315" s="10" t="str">
        <f>IF(OR(B315="",B315=" ",O315=1),"",1)</f>
        <v/>
      </c>
      <c r="Q315" s="10" t="str">
        <f>IF(IFERROR(FIND("Family",F315),0)&gt;0,1,"")</f>
        <v/>
      </c>
      <c r="R315" s="10" t="str">
        <f>IF(IFERROR(FIND("Second Marker",I315),0)&gt;0,1,"")</f>
        <v/>
      </c>
      <c r="S315" s="1"/>
      <c r="T315" s="1"/>
      <c r="U315" s="1"/>
      <c r="V315" s="1"/>
      <c r="W315" s="1"/>
      <c r="X315" s="1"/>
      <c r="Y315" s="1"/>
      <c r="Z315" s="1"/>
      <c r="AA315" s="9"/>
      <c r="AB315" s="1"/>
      <c r="AC315" s="1"/>
      <c r="AD315" s="1"/>
      <c r="AE315" s="9"/>
      <c r="AF315" s="9"/>
      <c r="AG315" s="9"/>
    </row>
    <row r="316" spans="1:39" s="18" customFormat="1" x14ac:dyDescent="0.25">
      <c r="A316" s="35"/>
      <c r="B316" s="33"/>
      <c r="C316" s="35"/>
      <c r="D316" s="33">
        <v>214471</v>
      </c>
      <c r="E316" s="33"/>
      <c r="F316" s="36" t="s">
        <v>725</v>
      </c>
      <c r="G316" s="35" t="s">
        <v>726</v>
      </c>
      <c r="H316" s="35" t="s">
        <v>727</v>
      </c>
      <c r="I316" s="1" t="s">
        <v>1</v>
      </c>
      <c r="J316" s="10">
        <f>IF(OR(N316=1,O316=1,Q316=1,R316=1),"",1)</f>
        <v>1</v>
      </c>
      <c r="K316" s="10" t="str">
        <f>IF(OR(C316="",C316=" ",$N316=1,$O316=1),"",1)</f>
        <v/>
      </c>
      <c r="L316" s="10">
        <f>IF(OR(D316="",D316=" ",$N316=1,$O316=1),"",1)</f>
        <v>1</v>
      </c>
      <c r="M316" s="10" t="str">
        <f>IF(OR(E316="",E316=" ",$N316=1,$O316=1),"",1)</f>
        <v/>
      </c>
      <c r="N316" s="10" t="str">
        <f>IF(IFERROR(FIND(")",F316),0)&gt;0,1,"")</f>
        <v/>
      </c>
      <c r="O316" s="10" t="str">
        <f>IF(A316="S",1,"")</f>
        <v/>
      </c>
      <c r="P316" s="10" t="str">
        <f>IF(OR(B316="",B316=" ",O316=1),"",1)</f>
        <v/>
      </c>
      <c r="Q316" s="10" t="str">
        <f>IF(IFERROR(FIND("Family",F316),0)&gt;0,1,"")</f>
        <v/>
      </c>
      <c r="R316" s="10" t="str">
        <f>IF(IFERROR(FIND("Second Marker",I316),0)&gt;0,1,"")</f>
        <v/>
      </c>
      <c r="S316" s="1"/>
      <c r="T316" s="1"/>
      <c r="U316" s="1"/>
      <c r="V316" s="1"/>
      <c r="W316" s="1"/>
      <c r="X316" s="1"/>
      <c r="Y316" s="1"/>
      <c r="Z316" s="1"/>
      <c r="AA316" s="9"/>
      <c r="AB316" s="1"/>
      <c r="AC316" s="1"/>
      <c r="AD316" s="1"/>
      <c r="AE316" s="9"/>
      <c r="AF316" s="9"/>
      <c r="AG316" s="9"/>
    </row>
    <row r="317" spans="1:39" s="18" customFormat="1" x14ac:dyDescent="0.25">
      <c r="A317" s="35">
        <v>2434</v>
      </c>
      <c r="B317" s="33"/>
      <c r="C317" s="35">
        <v>434157</v>
      </c>
      <c r="D317" s="33"/>
      <c r="E317" s="33"/>
      <c r="F317" s="36" t="s">
        <v>728</v>
      </c>
      <c r="G317" s="35">
        <v>1894</v>
      </c>
      <c r="H317" s="35">
        <v>1987</v>
      </c>
      <c r="I317" s="1" t="s">
        <v>729</v>
      </c>
      <c r="J317" s="10">
        <f>IF(OR(N317=1,O317=1,Q317=1,R317=1),"",1)</f>
        <v>1</v>
      </c>
      <c r="K317" s="10">
        <f>IF(OR(C317="",C317=" ",$N317=1,$O317=1),"",1)</f>
        <v>1</v>
      </c>
      <c r="L317" s="10" t="str">
        <f>IF(OR(D317="",D317=" ",$N317=1,$O317=1),"",1)</f>
        <v/>
      </c>
      <c r="M317" s="10" t="str">
        <f>IF(OR(E317="",E317=" ",$N317=1,$O317=1),"",1)</f>
        <v/>
      </c>
      <c r="N317" s="10" t="str">
        <f>IF(IFERROR(FIND(")",F317),0)&gt;0,1,"")</f>
        <v/>
      </c>
      <c r="O317" s="10" t="str">
        <f>IF(A317="S",1,"")</f>
        <v/>
      </c>
      <c r="P317" s="10" t="str">
        <f>IF(OR(B317="",B317=" ",O317=1),"",1)</f>
        <v/>
      </c>
      <c r="Q317" s="10" t="str">
        <f>IF(IFERROR(FIND("Family",F317),0)&gt;0,1,"")</f>
        <v/>
      </c>
      <c r="R317" s="10" t="str">
        <f>IF(IFERROR(FIND("Second Marker",I317),0)&gt;0,1,"")</f>
        <v/>
      </c>
      <c r="S317" s="1"/>
      <c r="T317" s="1"/>
      <c r="U317" s="1"/>
      <c r="V317" s="1"/>
      <c r="W317" s="1"/>
      <c r="X317" s="1"/>
      <c r="Y317" s="1"/>
      <c r="Z317" s="1"/>
      <c r="AA317" s="9"/>
      <c r="AB317" s="1"/>
      <c r="AC317" s="1"/>
      <c r="AD317" s="1"/>
      <c r="AE317" s="9"/>
      <c r="AF317" s="9"/>
      <c r="AG317" s="9"/>
    </row>
    <row r="318" spans="1:39" s="18" customFormat="1" x14ac:dyDescent="0.25">
      <c r="A318" s="35">
        <v>2434</v>
      </c>
      <c r="B318" s="33"/>
      <c r="C318" s="35">
        <v>434156</v>
      </c>
      <c r="D318" s="33"/>
      <c r="E318" s="33"/>
      <c r="F318" s="36" t="s">
        <v>730</v>
      </c>
      <c r="G318" s="35">
        <v>1878</v>
      </c>
      <c r="H318" s="35">
        <v>1934</v>
      </c>
      <c r="I318" s="1" t="s">
        <v>731</v>
      </c>
      <c r="J318" s="10">
        <f>IF(OR(N318=1,O318=1,Q318=1,R318=1),"",1)</f>
        <v>1</v>
      </c>
      <c r="K318" s="10">
        <f>IF(OR(C318="",C318=" ",$N318=1,$O318=1),"",1)</f>
        <v>1</v>
      </c>
      <c r="L318" s="10" t="str">
        <f>IF(OR(D318="",D318=" ",$N318=1,$O318=1),"",1)</f>
        <v/>
      </c>
      <c r="M318" s="10" t="str">
        <f>IF(OR(E318="",E318=" ",$N318=1,$O318=1),"",1)</f>
        <v/>
      </c>
      <c r="N318" s="10" t="str">
        <f>IF(IFERROR(FIND(")",F318),0)&gt;0,1,"")</f>
        <v/>
      </c>
      <c r="O318" s="10" t="str">
        <f>IF(A318="S",1,"")</f>
        <v/>
      </c>
      <c r="P318" s="10" t="str">
        <f>IF(OR(B318="",B318=" ",O318=1),"",1)</f>
        <v/>
      </c>
      <c r="Q318" s="10" t="str">
        <f>IF(IFERROR(FIND("Family",F318),0)&gt;0,1,"")</f>
        <v/>
      </c>
      <c r="R318" s="10" t="str">
        <f>IF(IFERROR(FIND("Second Marker",I318),0)&gt;0,1,"")</f>
        <v/>
      </c>
      <c r="S318" s="1"/>
      <c r="T318" s="1"/>
      <c r="U318" s="1"/>
      <c r="V318" s="1"/>
      <c r="W318" s="1"/>
      <c r="X318" s="1"/>
      <c r="Y318" s="1"/>
      <c r="Z318" s="1"/>
      <c r="AA318" s="9"/>
      <c r="AB318" s="1"/>
      <c r="AC318" s="1"/>
      <c r="AD318" s="1"/>
      <c r="AE318" s="9"/>
      <c r="AF318" s="9"/>
      <c r="AG318" s="9"/>
    </row>
    <row r="319" spans="1:39" s="18" customFormat="1" x14ac:dyDescent="0.25">
      <c r="A319" s="35">
        <v>2556</v>
      </c>
      <c r="B319" s="40" t="s">
        <v>1</v>
      </c>
      <c r="C319" s="35">
        <v>434313</v>
      </c>
      <c r="D319" s="33"/>
      <c r="E319" s="40">
        <v>301239</v>
      </c>
      <c r="F319" s="36" t="s">
        <v>732</v>
      </c>
      <c r="G319" s="45" t="s">
        <v>612</v>
      </c>
      <c r="H319" s="46" t="s">
        <v>613</v>
      </c>
      <c r="I319" s="1" t="s">
        <v>614</v>
      </c>
      <c r="J319" s="10">
        <f>IF(OR(N319=1,O319=1,Q319=1,R319=1),"",1)</f>
        <v>1</v>
      </c>
      <c r="K319" s="10">
        <f>IF(OR(C319="",C319=" ",$N319=1,$O319=1),"",1)</f>
        <v>1</v>
      </c>
      <c r="L319" s="10" t="str">
        <f>IF(OR(D319="",D319=" ",$N319=1,$O319=1),"",1)</f>
        <v/>
      </c>
      <c r="M319" s="10">
        <f>IF(OR(E319="",E319=" ",$N319=1,$O319=1),"",1)</f>
        <v>1</v>
      </c>
      <c r="N319" s="10" t="str">
        <f>IF(IFERROR(FIND(")",F319),0)&gt;0,1,"")</f>
        <v/>
      </c>
      <c r="O319" s="10" t="str">
        <f>IF(A319="S",1,"")</f>
        <v/>
      </c>
      <c r="P319" s="10" t="str">
        <f>IF(OR(B319="",B319=" ",O319=1),"",1)</f>
        <v/>
      </c>
      <c r="Q319" s="10" t="str">
        <f>IF(IFERROR(FIND("Family",F319),0)&gt;0,1,"")</f>
        <v/>
      </c>
      <c r="R319" s="10" t="str">
        <f>IF(IFERROR(FIND("Second Marker",I319),0)&gt;0,1,"")</f>
        <v/>
      </c>
      <c r="S319" s="1"/>
      <c r="T319" s="1"/>
      <c r="U319" s="1"/>
      <c r="V319" s="1"/>
      <c r="W319" s="1"/>
      <c r="X319" s="1"/>
      <c r="Y319" s="1"/>
      <c r="Z319" s="1"/>
      <c r="AA319" s="9"/>
      <c r="AB319" s="1"/>
      <c r="AC319" s="1"/>
      <c r="AD319" s="1"/>
      <c r="AE319" s="9"/>
      <c r="AF319" s="9"/>
      <c r="AG319" s="9"/>
    </row>
    <row r="320" spans="1:39" s="18" customFormat="1" x14ac:dyDescent="0.25">
      <c r="A320" s="33">
        <v>1051292</v>
      </c>
      <c r="B320" s="33" t="s">
        <v>21</v>
      </c>
      <c r="C320" s="33">
        <v>1051292</v>
      </c>
      <c r="D320" s="33"/>
      <c r="E320" s="40">
        <v>336483</v>
      </c>
      <c r="F320" s="36" t="s">
        <v>733</v>
      </c>
      <c r="G320" s="45" t="s">
        <v>734</v>
      </c>
      <c r="H320" s="46" t="s">
        <v>735</v>
      </c>
      <c r="I320" s="1" t="s">
        <v>736</v>
      </c>
      <c r="J320" s="10">
        <f>IF(OR(N320=1,O320=1,Q320=1,R320=1),"",1)</f>
        <v>1</v>
      </c>
      <c r="K320" s="10">
        <f>IF(OR(C320="",C320=" ",$N320=1,$O320=1),"",1)</f>
        <v>1</v>
      </c>
      <c r="L320" s="10" t="str">
        <f>IF(OR(D320="",D320=" ",$N320=1,$O320=1),"",1)</f>
        <v/>
      </c>
      <c r="M320" s="10">
        <f>IF(OR(E320="",E320=" ",$N320=1,$O320=1),"",1)</f>
        <v>1</v>
      </c>
      <c r="N320" s="10" t="str">
        <f>IF(IFERROR(FIND(")",F320),0)&gt;0,1,"")</f>
        <v/>
      </c>
      <c r="O320" s="10" t="str">
        <f>IF(A320="S",1,"")</f>
        <v/>
      </c>
      <c r="P320" s="10">
        <f>IF(OR(B320="",B320=" ",O320=1),"",1)</f>
        <v>1</v>
      </c>
      <c r="Q320" s="10" t="str">
        <f>IF(IFERROR(FIND("Family",F320),0)&gt;0,1,"")</f>
        <v/>
      </c>
      <c r="R320" s="10" t="str">
        <f>IF(IFERROR(FIND("Second Marker",I320),0)&gt;0,1,"")</f>
        <v/>
      </c>
      <c r="S320" s="1"/>
      <c r="T320" s="1"/>
      <c r="U320" s="1"/>
      <c r="V320" s="1"/>
      <c r="W320" s="1"/>
      <c r="X320" s="1"/>
      <c r="Y320" s="1"/>
      <c r="Z320" s="1"/>
      <c r="AA320" s="9"/>
      <c r="AB320" s="1"/>
      <c r="AC320" s="1"/>
      <c r="AD320" s="1"/>
      <c r="AE320" s="9"/>
      <c r="AF320" s="9"/>
      <c r="AG320" s="9"/>
    </row>
    <row r="321" spans="1:33" s="18" customFormat="1" x14ac:dyDescent="0.25">
      <c r="A321" s="35">
        <v>2619</v>
      </c>
      <c r="B321" s="40"/>
      <c r="C321" s="35">
        <v>434400</v>
      </c>
      <c r="D321" s="33"/>
      <c r="E321" s="40"/>
      <c r="F321" s="36" t="s">
        <v>737</v>
      </c>
      <c r="G321" s="35" t="s">
        <v>738</v>
      </c>
      <c r="H321" s="35" t="s">
        <v>739</v>
      </c>
      <c r="I321" s="1" t="s">
        <v>740</v>
      </c>
      <c r="J321" s="10">
        <f>IF(OR(N321=1,O321=1,Q321=1,R321=1),"",1)</f>
        <v>1</v>
      </c>
      <c r="K321" s="10">
        <f>IF(OR(C321="",C321=" ",$N321=1,$O321=1),"",1)</f>
        <v>1</v>
      </c>
      <c r="L321" s="10" t="str">
        <f>IF(OR(D321="",D321=" ",$N321=1,$O321=1),"",1)</f>
        <v/>
      </c>
      <c r="M321" s="10" t="str">
        <f>IF(OR(E321="",E321=" ",$N321=1,$O321=1),"",1)</f>
        <v/>
      </c>
      <c r="N321" s="10" t="str">
        <f>IF(IFERROR(FIND(")",F321),0)&gt;0,1,"")</f>
        <v/>
      </c>
      <c r="O321" s="10" t="str">
        <f>IF(A321="S",1,"")</f>
        <v/>
      </c>
      <c r="P321" s="10" t="str">
        <f>IF(OR(B321="",B321=" ",O321=1),"",1)</f>
        <v/>
      </c>
      <c r="Q321" s="10" t="str">
        <f>IF(IFERROR(FIND("Family",F321),0)&gt;0,1,"")</f>
        <v/>
      </c>
      <c r="R321" s="10" t="str">
        <f>IF(IFERROR(FIND("Second Marker",I321),0)&gt;0,1,"")</f>
        <v/>
      </c>
      <c r="S321" s="1"/>
      <c r="T321" s="1"/>
      <c r="U321" s="1"/>
      <c r="V321" s="1"/>
      <c r="W321" s="1"/>
      <c r="X321" s="1"/>
      <c r="Y321" s="1"/>
      <c r="Z321" s="1"/>
      <c r="AA321" s="9"/>
      <c r="AB321" s="1"/>
      <c r="AC321" s="1"/>
      <c r="AD321" s="1"/>
      <c r="AE321" s="9"/>
      <c r="AF321" s="9"/>
      <c r="AG321" s="9"/>
    </row>
    <row r="322" spans="1:33" s="18" customFormat="1" x14ac:dyDescent="0.25">
      <c r="A322" s="35">
        <v>2619</v>
      </c>
      <c r="B322" s="40"/>
      <c r="C322" s="35">
        <v>434399</v>
      </c>
      <c r="D322" s="33"/>
      <c r="E322" s="40"/>
      <c r="F322" s="36" t="s">
        <v>741</v>
      </c>
      <c r="G322" s="35" t="s">
        <v>742</v>
      </c>
      <c r="H322" s="35" t="s">
        <v>743</v>
      </c>
      <c r="I322" s="1" t="s">
        <v>744</v>
      </c>
      <c r="J322" s="10">
        <f>IF(OR(N322=1,O322=1,Q322=1,R322=1),"",1)</f>
        <v>1</v>
      </c>
      <c r="K322" s="10">
        <f>IF(OR(C322="",C322=" ",$N322=1,$O322=1),"",1)</f>
        <v>1</v>
      </c>
      <c r="L322" s="10" t="str">
        <f>IF(OR(D322="",D322=" ",$N322=1,$O322=1),"",1)</f>
        <v/>
      </c>
      <c r="M322" s="10" t="str">
        <f>IF(OR(E322="",E322=" ",$N322=1,$O322=1),"",1)</f>
        <v/>
      </c>
      <c r="N322" s="10" t="str">
        <f>IF(IFERROR(FIND(")",F322),0)&gt;0,1,"")</f>
        <v/>
      </c>
      <c r="O322" s="10" t="str">
        <f>IF(A322="S",1,"")</f>
        <v/>
      </c>
      <c r="P322" s="10" t="str">
        <f>IF(OR(B322="",B322=" ",O322=1),"",1)</f>
        <v/>
      </c>
      <c r="Q322" s="10" t="str">
        <f>IF(IFERROR(FIND("Family",F322),0)&gt;0,1,"")</f>
        <v/>
      </c>
      <c r="R322" s="10" t="str">
        <f>IF(IFERROR(FIND("Second Marker",I322),0)&gt;0,1,"")</f>
        <v/>
      </c>
      <c r="S322" s="1"/>
      <c r="T322" s="1"/>
      <c r="U322" s="1"/>
      <c r="V322" s="1"/>
      <c r="W322" s="1"/>
      <c r="X322" s="1"/>
      <c r="Y322" s="1"/>
      <c r="Z322" s="1"/>
      <c r="AA322" s="9"/>
      <c r="AB322" s="1"/>
      <c r="AC322" s="1"/>
      <c r="AD322" s="1"/>
      <c r="AE322" s="9"/>
      <c r="AF322" s="9"/>
      <c r="AG322" s="9"/>
    </row>
    <row r="323" spans="1:33" s="18" customFormat="1" x14ac:dyDescent="0.25">
      <c r="A323" s="35">
        <v>2508</v>
      </c>
      <c r="B323" s="40"/>
      <c r="C323" s="33">
        <v>434248</v>
      </c>
      <c r="D323" s="33"/>
      <c r="E323" s="40"/>
      <c r="F323" s="36" t="s">
        <v>745</v>
      </c>
      <c r="G323" s="33" t="s">
        <v>746</v>
      </c>
      <c r="H323" s="33" t="s">
        <v>212</v>
      </c>
      <c r="I323" s="1" t="s">
        <v>747</v>
      </c>
      <c r="J323" s="10">
        <f>IF(OR(N323=1,O323=1,Q323=1,R323=1),"",1)</f>
        <v>1</v>
      </c>
      <c r="K323" s="10">
        <f>IF(OR(C323="",C323=" ",$N323=1,$O323=1),"",1)</f>
        <v>1</v>
      </c>
      <c r="L323" s="10" t="str">
        <f>IF(OR(D323="",D323=" ",$N323=1,$O323=1),"",1)</f>
        <v/>
      </c>
      <c r="M323" s="10" t="str">
        <f>IF(OR(E323="",E323=" ",$N323=1,$O323=1),"",1)</f>
        <v/>
      </c>
      <c r="N323" s="10" t="str">
        <f>IF(IFERROR(FIND(")",F323),0)&gt;0,1,"")</f>
        <v/>
      </c>
      <c r="O323" s="10" t="str">
        <f>IF(A323="S",1,"")</f>
        <v/>
      </c>
      <c r="P323" s="10" t="str">
        <f>IF(OR(B323="",B323=" ",O323=1),"",1)</f>
        <v/>
      </c>
      <c r="Q323" s="10" t="str">
        <f>IF(IFERROR(FIND("Family",F323),0)&gt;0,1,"")</f>
        <v/>
      </c>
      <c r="R323" s="10" t="str">
        <f>IF(IFERROR(FIND("Second Marker",I323),0)&gt;0,1,"")</f>
        <v/>
      </c>
      <c r="S323" s="1"/>
      <c r="T323" s="1"/>
      <c r="U323" s="1"/>
      <c r="V323" s="1"/>
      <c r="W323" s="1"/>
      <c r="X323" s="1"/>
      <c r="Y323" s="1"/>
      <c r="Z323" s="9"/>
      <c r="AA323" s="9"/>
      <c r="AB323" s="11"/>
      <c r="AC323" s="11"/>
    </row>
    <row r="324" spans="1:33" s="18" customFormat="1" x14ac:dyDescent="0.25">
      <c r="A324" s="35">
        <v>2509</v>
      </c>
      <c r="B324" s="40"/>
      <c r="C324" s="35">
        <v>434249</v>
      </c>
      <c r="D324" s="33"/>
      <c r="E324" s="40"/>
      <c r="F324" s="36" t="s">
        <v>748</v>
      </c>
      <c r="G324" s="35"/>
      <c r="H324" s="35"/>
      <c r="I324" s="1" t="s">
        <v>749</v>
      </c>
      <c r="J324" s="10" t="str">
        <f>IF(OR(N324=1,O324=1,Q324=1,R324=1),"",1)</f>
        <v/>
      </c>
      <c r="K324" s="10" t="str">
        <f>IF(OR(C324="",C324=" ",$N324=1,$O324=1),"",1)</f>
        <v/>
      </c>
      <c r="L324" s="10" t="str">
        <f>IF(OR(D324="",D324=" ",$N324=1,$O324=1),"",1)</f>
        <v/>
      </c>
      <c r="M324" s="10" t="str">
        <f>IF(OR(E324="",E324=" ",$N324=1,$O324=1),"",1)</f>
        <v/>
      </c>
      <c r="N324" s="10">
        <f>IF(IFERROR(FIND(")",F324),0)&gt;0,1,"")</f>
        <v>1</v>
      </c>
      <c r="O324" s="10" t="str">
        <f>IF(A324="S",1,"")</f>
        <v/>
      </c>
      <c r="P324" s="10" t="str">
        <f>IF(OR(B324="",B324=" ",O324=1),"",1)</f>
        <v/>
      </c>
      <c r="Q324" s="10" t="str">
        <f>IF(IFERROR(FIND("Family",F324),0)&gt;0,1,"")</f>
        <v/>
      </c>
      <c r="R324" s="10" t="str">
        <f>IF(IFERROR(FIND("Second Marker",I324),0)&gt;0,1,"")</f>
        <v/>
      </c>
      <c r="S324" s="1"/>
      <c r="T324" s="1"/>
      <c r="U324" s="1"/>
      <c r="V324" s="1"/>
      <c r="W324" s="1"/>
      <c r="X324" s="1"/>
      <c r="Y324" s="1"/>
      <c r="Z324" s="1"/>
      <c r="AA324" s="9"/>
      <c r="AB324" s="1"/>
      <c r="AC324" s="1"/>
      <c r="AD324" s="1"/>
      <c r="AE324" s="9"/>
      <c r="AF324" s="9"/>
      <c r="AG324" s="9"/>
    </row>
    <row r="325" spans="1:33" s="18" customFormat="1" x14ac:dyDescent="0.25">
      <c r="A325" s="35">
        <v>2546</v>
      </c>
      <c r="B325" s="40"/>
      <c r="C325" s="35">
        <v>434299</v>
      </c>
      <c r="D325" s="33"/>
      <c r="E325" s="40"/>
      <c r="F325" s="36" t="s">
        <v>750</v>
      </c>
      <c r="G325" s="35">
        <v>1914</v>
      </c>
      <c r="H325" s="35">
        <v>1915</v>
      </c>
      <c r="I325" s="1" t="s">
        <v>43</v>
      </c>
      <c r="J325" s="10">
        <f>IF(OR(N325=1,O325=1,Q325=1,R325=1),"",1)</f>
        <v>1</v>
      </c>
      <c r="K325" s="10">
        <f>IF(OR(C325="",C325=" ",$N325=1,$O325=1),"",1)</f>
        <v>1</v>
      </c>
      <c r="L325" s="10" t="str">
        <f>IF(OR(D325="",D325=" ",$N325=1,$O325=1),"",1)</f>
        <v/>
      </c>
      <c r="M325" s="10" t="str">
        <f>IF(OR(E325="",E325=" ",$N325=1,$O325=1),"",1)</f>
        <v/>
      </c>
      <c r="N325" s="10" t="str">
        <f>IF(IFERROR(FIND(")",F325),0)&gt;0,1,"")</f>
        <v/>
      </c>
      <c r="O325" s="10" t="str">
        <f>IF(A325="S",1,"")</f>
        <v/>
      </c>
      <c r="P325" s="10" t="str">
        <f>IF(OR(B325="",B325=" ",O325=1),"",1)</f>
        <v/>
      </c>
      <c r="Q325" s="10" t="str">
        <f>IF(IFERROR(FIND("Family",F325),0)&gt;0,1,"")</f>
        <v/>
      </c>
      <c r="R325" s="10" t="str">
        <f>IF(IFERROR(FIND("Second Marker",I325),0)&gt;0,1,"")</f>
        <v/>
      </c>
      <c r="S325" s="1"/>
      <c r="T325" s="1"/>
      <c r="U325" s="1"/>
      <c r="V325" s="1"/>
      <c r="W325" s="1"/>
      <c r="X325" s="1"/>
      <c r="Y325" s="1"/>
      <c r="Z325" s="9"/>
      <c r="AA325" s="9"/>
      <c r="AB325" s="11"/>
      <c r="AC325" s="11"/>
    </row>
    <row r="326" spans="1:33" s="18" customFormat="1" x14ac:dyDescent="0.25">
      <c r="A326" s="33">
        <v>1051293</v>
      </c>
      <c r="B326" s="33"/>
      <c r="C326" s="33">
        <v>1051293</v>
      </c>
      <c r="D326" s="33"/>
      <c r="E326" s="33">
        <v>521499</v>
      </c>
      <c r="F326" s="36" t="s">
        <v>751</v>
      </c>
      <c r="G326" s="41" t="s">
        <v>752</v>
      </c>
      <c r="H326" s="43" t="s">
        <v>753</v>
      </c>
      <c r="I326" s="1" t="s">
        <v>754</v>
      </c>
      <c r="J326" s="10">
        <f>IF(OR(N326=1,O326=1,Q326=1,R326=1),"",1)</f>
        <v>1</v>
      </c>
      <c r="K326" s="10">
        <f>IF(OR(C326="",C326=" ",$N326=1,$O326=1),"",1)</f>
        <v>1</v>
      </c>
      <c r="L326" s="10" t="str">
        <f>IF(OR(D326="",D326=" ",$N326=1,$O326=1),"",1)</f>
        <v/>
      </c>
      <c r="M326" s="10">
        <f>IF(OR(E326="",E326=" ",$N326=1,$O326=1),"",1)</f>
        <v>1</v>
      </c>
      <c r="N326" s="10" t="str">
        <f>IF(IFERROR(FIND(")",F326),0)&gt;0,1,"")</f>
        <v/>
      </c>
      <c r="O326" s="10" t="str">
        <f>IF(A326="S",1,"")</f>
        <v/>
      </c>
      <c r="P326" s="10" t="str">
        <f>IF(OR(B326="",B326=" ",O326=1),"",1)</f>
        <v/>
      </c>
      <c r="Q326" s="10" t="str">
        <f>IF(IFERROR(FIND("Family",F326),0)&gt;0,1,"")</f>
        <v/>
      </c>
      <c r="R326" s="10" t="str">
        <f>IF(IFERROR(FIND("Second Marker",I326),0)&gt;0,1,"")</f>
        <v/>
      </c>
      <c r="S326" s="1"/>
      <c r="T326" s="1"/>
      <c r="U326" s="1"/>
      <c r="V326" s="1"/>
      <c r="W326" s="1"/>
      <c r="X326" s="1"/>
      <c r="Y326" s="1"/>
      <c r="Z326" s="1"/>
      <c r="AA326" s="9"/>
      <c r="AB326" s="1"/>
      <c r="AC326" s="1"/>
      <c r="AD326" s="1"/>
      <c r="AE326" s="9"/>
      <c r="AF326" s="9"/>
      <c r="AG326" s="9"/>
    </row>
    <row r="327" spans="1:33" s="18" customFormat="1" x14ac:dyDescent="0.25">
      <c r="A327" s="35">
        <v>2537</v>
      </c>
      <c r="B327" s="33"/>
      <c r="C327" s="35">
        <v>434288</v>
      </c>
      <c r="D327" s="33">
        <v>215052</v>
      </c>
      <c r="E327" s="33"/>
      <c r="F327" s="36" t="s">
        <v>755</v>
      </c>
      <c r="G327" s="35">
        <v>1883</v>
      </c>
      <c r="H327" s="35">
        <v>1934</v>
      </c>
      <c r="I327" s="1" t="s">
        <v>756</v>
      </c>
      <c r="J327" s="10">
        <f>IF(OR(N327=1,O327=1,Q327=1,R327=1),"",1)</f>
        <v>1</v>
      </c>
      <c r="K327" s="10">
        <f>IF(OR(C327="",C327=" ",$N327=1,$O327=1),"",1)</f>
        <v>1</v>
      </c>
      <c r="L327" s="10">
        <f>IF(OR(D327="",D327=" ",$N327=1,$O327=1),"",1)</f>
        <v>1</v>
      </c>
      <c r="M327" s="10" t="str">
        <f>IF(OR(E327="",E327=" ",$N327=1,$O327=1),"",1)</f>
        <v/>
      </c>
      <c r="N327" s="10" t="str">
        <f>IF(IFERROR(FIND(")",F327),0)&gt;0,1,"")</f>
        <v/>
      </c>
      <c r="O327" s="10" t="str">
        <f>IF(A327="S",1,"")</f>
        <v/>
      </c>
      <c r="P327" s="10" t="str">
        <f>IF(OR(B327="",B327=" ",O327=1),"",1)</f>
        <v/>
      </c>
      <c r="Q327" s="10" t="str">
        <f>IF(IFERROR(FIND("Family",F327),0)&gt;0,1,"")</f>
        <v/>
      </c>
      <c r="R327" s="10" t="str">
        <f>IF(IFERROR(FIND("Second Marker",I327),0)&gt;0,1,"")</f>
        <v/>
      </c>
      <c r="S327" s="1"/>
      <c r="T327" s="1"/>
      <c r="U327" s="1"/>
      <c r="V327" s="1"/>
      <c r="W327" s="1"/>
      <c r="X327" s="1"/>
      <c r="Y327" s="1"/>
      <c r="Z327" s="1"/>
      <c r="AA327" s="9"/>
      <c r="AB327" s="1"/>
      <c r="AC327" s="1"/>
      <c r="AD327" s="1"/>
      <c r="AE327" s="9"/>
      <c r="AF327" s="9"/>
      <c r="AG327" s="9"/>
    </row>
    <row r="328" spans="1:33" s="18" customFormat="1" x14ac:dyDescent="0.25">
      <c r="A328" s="35"/>
      <c r="B328" s="40" t="s">
        <v>1</v>
      </c>
      <c r="C328" s="35"/>
      <c r="D328" s="33"/>
      <c r="E328" s="40">
        <v>300382</v>
      </c>
      <c r="F328" s="36" t="s">
        <v>757</v>
      </c>
      <c r="G328" s="45" t="s">
        <v>758</v>
      </c>
      <c r="H328" s="46" t="s">
        <v>759</v>
      </c>
      <c r="I328" s="1" t="s">
        <v>760</v>
      </c>
      <c r="J328" s="10" t="str">
        <f>IF(OR(N328=1,O328=1,Q328=1,R328=1),"",1)</f>
        <v/>
      </c>
      <c r="K328" s="10" t="str">
        <f>IF(OR(C328="",C328=" ",$N328=1,$O328=1),"",1)</f>
        <v/>
      </c>
      <c r="L328" s="10" t="str">
        <f>IF(OR(D328="",D328=" ",$N328=1,$O328=1),"",1)</f>
        <v/>
      </c>
      <c r="M328" s="10" t="str">
        <f>IF(OR(E328="",E328=" ",$N328=1,$O328=1),"",1)</f>
        <v/>
      </c>
      <c r="N328" s="10">
        <f>IF(IFERROR(FIND(")",F328),0)&gt;0,1,"")</f>
        <v>1</v>
      </c>
      <c r="O328" s="10" t="str">
        <f>IF(A328="S",1,"")</f>
        <v/>
      </c>
      <c r="P328" s="10" t="str">
        <f>IF(OR(B328="",B328=" ",O328=1),"",1)</f>
        <v/>
      </c>
      <c r="Q328" s="10" t="str">
        <f>IF(IFERROR(FIND("Family",F328),0)&gt;0,1,"")</f>
        <v/>
      </c>
      <c r="R328" s="10" t="str">
        <f>IF(IFERROR(FIND("Second Marker",I328),0)&gt;0,1,"")</f>
        <v/>
      </c>
      <c r="S328" s="1"/>
      <c r="T328" s="1"/>
      <c r="U328" s="1"/>
      <c r="V328" s="1"/>
      <c r="W328" s="1"/>
      <c r="X328" s="1"/>
      <c r="Y328" s="1"/>
      <c r="Z328" s="1"/>
      <c r="AA328" s="9"/>
      <c r="AB328" s="1"/>
      <c r="AC328" s="1"/>
      <c r="AD328" s="1"/>
      <c r="AE328" s="9"/>
      <c r="AF328" s="9"/>
      <c r="AG328" s="9"/>
    </row>
    <row r="329" spans="1:33" s="18" customFormat="1" x14ac:dyDescent="0.25">
      <c r="A329" s="35"/>
      <c r="B329" s="40"/>
      <c r="C329" s="35"/>
      <c r="D329" s="33">
        <v>215065</v>
      </c>
      <c r="E329" s="40"/>
      <c r="F329" s="36" t="s">
        <v>761</v>
      </c>
      <c r="G329" s="35" t="s">
        <v>45</v>
      </c>
      <c r="H329" s="35" t="s">
        <v>762</v>
      </c>
      <c r="I329" s="1" t="s">
        <v>1</v>
      </c>
      <c r="J329" s="10">
        <f>IF(OR(N329=1,O329=1,Q329=1,R329=1),"",1)</f>
        <v>1</v>
      </c>
      <c r="K329" s="10" t="str">
        <f>IF(OR(C329="",C329=" ",$N329=1,$O329=1),"",1)</f>
        <v/>
      </c>
      <c r="L329" s="10">
        <f>IF(OR(D329="",D329=" ",$N329=1,$O329=1),"",1)</f>
        <v>1</v>
      </c>
      <c r="M329" s="10" t="str">
        <f>IF(OR(E329="",E329=" ",$N329=1,$O329=1),"",1)</f>
        <v/>
      </c>
      <c r="N329" s="10" t="str">
        <f>IF(IFERROR(FIND(")",F329),0)&gt;0,1,"")</f>
        <v/>
      </c>
      <c r="O329" s="10" t="str">
        <f>IF(A329="S",1,"")</f>
        <v/>
      </c>
      <c r="P329" s="10" t="str">
        <f>IF(OR(B329="",B329=" ",O329=1),"",1)</f>
        <v/>
      </c>
      <c r="Q329" s="10" t="str">
        <f>IF(IFERROR(FIND("Family",F329),0)&gt;0,1,"")</f>
        <v/>
      </c>
      <c r="R329" s="10" t="str">
        <f>IF(IFERROR(FIND("Second Marker",I329),0)&gt;0,1,"")</f>
        <v/>
      </c>
      <c r="S329" s="1"/>
      <c r="T329" s="1"/>
      <c r="U329" s="1"/>
      <c r="V329" s="1"/>
      <c r="W329" s="1"/>
      <c r="X329" s="1"/>
      <c r="Y329" s="1"/>
      <c r="Z329" s="1"/>
      <c r="AA329" s="9"/>
      <c r="AB329" s="1"/>
      <c r="AC329" s="1"/>
      <c r="AD329" s="1"/>
      <c r="AE329" s="9"/>
      <c r="AF329" s="9"/>
      <c r="AG329" s="9"/>
    </row>
    <row r="330" spans="1:33" s="18" customFormat="1" x14ac:dyDescent="0.25">
      <c r="A330" s="35">
        <v>2584</v>
      </c>
      <c r="B330" s="40"/>
      <c r="C330" s="35">
        <v>434344</v>
      </c>
      <c r="D330" s="33"/>
      <c r="E330" s="40"/>
      <c r="F330" s="36" t="s">
        <v>763</v>
      </c>
      <c r="G330" s="35"/>
      <c r="H330" s="35"/>
      <c r="I330" s="1" t="s">
        <v>1</v>
      </c>
      <c r="J330" s="10" t="str">
        <f>IF(OR(N330=1,O330=1,Q330=1,R330=1),"",1)</f>
        <v/>
      </c>
      <c r="K330" s="10">
        <f>IF(OR(C330="",C330=" ",$N330=1,$O330=1),"",1)</f>
        <v>1</v>
      </c>
      <c r="L330" s="10" t="str">
        <f>IF(OR(D330="",D330=" ",$N330=1,$O330=1),"",1)</f>
        <v/>
      </c>
      <c r="M330" s="10" t="str">
        <f>IF(OR(E330="",E330=" ",$N330=1,$O330=1),"",1)</f>
        <v/>
      </c>
      <c r="N330" s="10" t="str">
        <f>IF(IFERROR(FIND(")",F330),0)&gt;0,1,"")</f>
        <v/>
      </c>
      <c r="O330" s="10" t="str">
        <f>IF(A330="S",1,"")</f>
        <v/>
      </c>
      <c r="P330" s="10" t="str">
        <f>IF(OR(B330="",B330=" ",O330=1),"",1)</f>
        <v/>
      </c>
      <c r="Q330" s="10">
        <f>IF(IFERROR(FIND("Family",F330),0)&gt;0,1,"")</f>
        <v>1</v>
      </c>
      <c r="R330" s="10" t="str">
        <f>IF(IFERROR(FIND("Second Marker",I330),0)&gt;0,1,"")</f>
        <v/>
      </c>
      <c r="S330" s="1"/>
      <c r="T330" s="1"/>
      <c r="U330" s="1"/>
      <c r="V330" s="1"/>
      <c r="W330" s="1"/>
      <c r="X330" s="1"/>
      <c r="Y330" s="1"/>
      <c r="Z330" s="1"/>
      <c r="AA330" s="9"/>
      <c r="AB330" s="1"/>
      <c r="AC330" s="1"/>
      <c r="AD330" s="1"/>
      <c r="AE330" s="9"/>
      <c r="AF330" s="9"/>
      <c r="AG330" s="9"/>
    </row>
    <row r="331" spans="1:33" s="18" customFormat="1" x14ac:dyDescent="0.25">
      <c r="A331" s="35">
        <v>2583</v>
      </c>
      <c r="B331" s="40"/>
      <c r="C331" s="35">
        <v>434343</v>
      </c>
      <c r="D331" s="33">
        <v>215057</v>
      </c>
      <c r="E331" s="40"/>
      <c r="F331" s="36" t="s">
        <v>764</v>
      </c>
      <c r="G331" s="35">
        <v>1887</v>
      </c>
      <c r="H331" s="35">
        <v>1926</v>
      </c>
      <c r="I331" s="1" t="s">
        <v>765</v>
      </c>
      <c r="J331" s="10">
        <f>IF(OR(N331=1,O331=1,Q331=1,R331=1),"",1)</f>
        <v>1</v>
      </c>
      <c r="K331" s="10">
        <f>IF(OR(C331="",C331=" ",$N331=1,$O331=1),"",1)</f>
        <v>1</v>
      </c>
      <c r="L331" s="10">
        <f>IF(OR(D331="",D331=" ",$N331=1,$O331=1),"",1)</f>
        <v>1</v>
      </c>
      <c r="M331" s="10" t="str">
        <f>IF(OR(E331="",E331=" ",$N331=1,$O331=1),"",1)</f>
        <v/>
      </c>
      <c r="N331" s="10" t="str">
        <f>IF(IFERROR(FIND(")",F331),0)&gt;0,1,"")</f>
        <v/>
      </c>
      <c r="O331" s="10" t="str">
        <f>IF(A331="S",1,"")</f>
        <v/>
      </c>
      <c r="P331" s="10" t="str">
        <f>IF(OR(B331="",B331=" ",O331=1),"",1)</f>
        <v/>
      </c>
      <c r="Q331" s="10" t="str">
        <f>IF(IFERROR(FIND("Family",F331),0)&gt;0,1,"")</f>
        <v/>
      </c>
      <c r="R331" s="10" t="str">
        <f>IF(IFERROR(FIND("Second Marker",I331),0)&gt;0,1,"")</f>
        <v/>
      </c>
      <c r="S331" s="1"/>
      <c r="T331" s="1"/>
      <c r="U331" s="1"/>
      <c r="V331" s="1"/>
      <c r="W331" s="1"/>
      <c r="X331" s="1"/>
      <c r="Y331" s="1"/>
      <c r="Z331" s="1"/>
      <c r="AA331" s="9"/>
      <c r="AB331" s="1"/>
      <c r="AC331" s="1"/>
      <c r="AD331" s="1"/>
      <c r="AE331" s="9"/>
      <c r="AF331" s="9"/>
      <c r="AG331" s="9"/>
    </row>
    <row r="332" spans="1:33" s="18" customFormat="1" x14ac:dyDescent="0.25">
      <c r="A332" s="35">
        <v>2582</v>
      </c>
      <c r="B332" s="40"/>
      <c r="C332" s="35">
        <v>434342</v>
      </c>
      <c r="D332" s="33"/>
      <c r="E332" s="40"/>
      <c r="F332" s="36" t="s">
        <v>766</v>
      </c>
      <c r="G332" s="35" t="s">
        <v>767</v>
      </c>
      <c r="H332" s="35" t="s">
        <v>768</v>
      </c>
      <c r="I332" s="1" t="s">
        <v>769</v>
      </c>
      <c r="J332" s="10">
        <f>IF(OR(N332=1,O332=1,Q332=1,R332=1),"",1)</f>
        <v>1</v>
      </c>
      <c r="K332" s="10">
        <f>IF(OR(C332="",C332=" ",$N332=1,$O332=1),"",1)</f>
        <v>1</v>
      </c>
      <c r="L332" s="10" t="str">
        <f>IF(OR(D332="",D332=" ",$N332=1,$O332=1),"",1)</f>
        <v/>
      </c>
      <c r="M332" s="10" t="str">
        <f>IF(OR(E332="",E332=" ",$N332=1,$O332=1),"",1)</f>
        <v/>
      </c>
      <c r="N332" s="10" t="str">
        <f>IF(IFERROR(FIND(")",F332),0)&gt;0,1,"")</f>
        <v/>
      </c>
      <c r="O332" s="10" t="str">
        <f>IF(A332="S",1,"")</f>
        <v/>
      </c>
      <c r="P332" s="10" t="str">
        <f>IF(OR(B332="",B332=" ",O332=1),"",1)</f>
        <v/>
      </c>
      <c r="Q332" s="10" t="str">
        <f>IF(IFERROR(FIND("Family",F332),0)&gt;0,1,"")</f>
        <v/>
      </c>
      <c r="R332" s="10" t="str">
        <f>IF(IFERROR(FIND("Second Marker",I332),0)&gt;0,1,"")</f>
        <v/>
      </c>
      <c r="S332" s="1"/>
      <c r="T332" s="1"/>
      <c r="U332" s="1"/>
      <c r="V332" s="1"/>
      <c r="W332" s="1"/>
      <c r="X332" s="1"/>
      <c r="Y332" s="1"/>
      <c r="Z332" s="1"/>
      <c r="AA332" s="9"/>
      <c r="AB332" s="1"/>
      <c r="AC332" s="1"/>
      <c r="AD332" s="1"/>
      <c r="AE332" s="9"/>
      <c r="AF332" s="9"/>
      <c r="AG332" s="9"/>
    </row>
    <row r="333" spans="1:33" s="18" customFormat="1" x14ac:dyDescent="0.25">
      <c r="A333" s="33">
        <v>1051991</v>
      </c>
      <c r="B333" s="33"/>
      <c r="C333" s="33">
        <v>1051991</v>
      </c>
      <c r="D333" s="33"/>
      <c r="E333" s="37">
        <v>438548</v>
      </c>
      <c r="F333" s="36" t="s">
        <v>770</v>
      </c>
      <c r="G333" s="38" t="s">
        <v>771</v>
      </c>
      <c r="H333" s="33">
        <v>1961</v>
      </c>
      <c r="I333" s="1" t="s">
        <v>772</v>
      </c>
      <c r="J333" s="10">
        <f>IF(OR(N333=1,O333=1,Q333=1,R333=1),"",1)</f>
        <v>1</v>
      </c>
      <c r="K333" s="10">
        <f>IF(OR(C333="",C333=" ",$N333=1,$O333=1),"",1)</f>
        <v>1</v>
      </c>
      <c r="L333" s="10" t="str">
        <f>IF(OR(D333="",D333=" ",$N333=1,$O333=1),"",1)</f>
        <v/>
      </c>
      <c r="M333" s="10">
        <f>IF(OR(E333="",E333=" ",$N333=1,$O333=1),"",1)</f>
        <v>1</v>
      </c>
      <c r="N333" s="10" t="str">
        <f>IF(IFERROR(FIND(")",F333),0)&gt;0,1,"")</f>
        <v/>
      </c>
      <c r="O333" s="10" t="str">
        <f>IF(A333="S",1,"")</f>
        <v/>
      </c>
      <c r="P333" s="10" t="str">
        <f>IF(OR(B333="",B333=" ",O333=1),"",1)</f>
        <v/>
      </c>
      <c r="Q333" s="10" t="str">
        <f>IF(IFERROR(FIND("Family",F333),0)&gt;0,1,"")</f>
        <v/>
      </c>
      <c r="R333" s="10" t="str">
        <f>IF(IFERROR(FIND("Second Marker",I333),0)&gt;0,1,"")</f>
        <v/>
      </c>
      <c r="S333" s="1"/>
      <c r="T333" s="1"/>
      <c r="U333" s="1"/>
      <c r="V333" s="1"/>
      <c r="W333" s="1"/>
      <c r="X333" s="1"/>
      <c r="Y333" s="1"/>
      <c r="Z333" s="1"/>
      <c r="AA333" s="9"/>
      <c r="AB333" s="1"/>
      <c r="AC333" s="1"/>
      <c r="AD333" s="1"/>
      <c r="AE333" s="9"/>
      <c r="AF333" s="9"/>
      <c r="AG333" s="9"/>
    </row>
    <row r="334" spans="1:33" s="18" customFormat="1" x14ac:dyDescent="0.25">
      <c r="A334" s="35">
        <v>2456</v>
      </c>
      <c r="B334" s="33"/>
      <c r="C334" s="35">
        <v>434183</v>
      </c>
      <c r="D334" s="33"/>
      <c r="E334" s="37"/>
      <c r="F334" s="36" t="s">
        <v>773</v>
      </c>
      <c r="G334" s="35">
        <v>1874</v>
      </c>
      <c r="H334" s="35">
        <v>1950</v>
      </c>
      <c r="I334" s="1" t="s">
        <v>774</v>
      </c>
      <c r="J334" s="10">
        <f>IF(OR(N334=1,O334=1,Q334=1,R334=1),"",1)</f>
        <v>1</v>
      </c>
      <c r="K334" s="10">
        <f>IF(OR(C334="",C334=" ",$N334=1,$O334=1),"",1)</f>
        <v>1</v>
      </c>
      <c r="L334" s="10" t="str">
        <f>IF(OR(D334="",D334=" ",$N334=1,$O334=1),"",1)</f>
        <v/>
      </c>
      <c r="M334" s="10" t="str">
        <f>IF(OR(E334="",E334=" ",$N334=1,$O334=1),"",1)</f>
        <v/>
      </c>
      <c r="N334" s="10" t="str">
        <f>IF(IFERROR(FIND(")",F334),0)&gt;0,1,"")</f>
        <v/>
      </c>
      <c r="O334" s="10" t="str">
        <f>IF(A334="S",1,"")</f>
        <v/>
      </c>
      <c r="P334" s="10" t="str">
        <f>IF(OR(B334="",B334=" ",O334=1),"",1)</f>
        <v/>
      </c>
      <c r="Q334" s="10" t="str">
        <f>IF(IFERROR(FIND("Family",F334),0)&gt;0,1,"")</f>
        <v/>
      </c>
      <c r="R334" s="10" t="str">
        <f>IF(IFERROR(FIND("Second Marker",I334),0)&gt;0,1,"")</f>
        <v/>
      </c>
      <c r="S334" s="1"/>
      <c r="T334" s="1"/>
      <c r="U334" s="1"/>
      <c r="V334" s="1"/>
      <c r="W334" s="1"/>
      <c r="X334" s="1"/>
      <c r="Y334" s="1"/>
      <c r="Z334" s="1"/>
      <c r="AA334" s="9"/>
      <c r="AB334" s="1"/>
      <c r="AC334" s="1"/>
      <c r="AD334" s="1"/>
      <c r="AE334" s="9"/>
      <c r="AF334" s="9"/>
      <c r="AG334" s="9"/>
    </row>
    <row r="335" spans="1:33" s="18" customFormat="1" x14ac:dyDescent="0.25">
      <c r="A335" s="35">
        <v>2456</v>
      </c>
      <c r="B335" s="33"/>
      <c r="C335" s="35">
        <v>434182</v>
      </c>
      <c r="D335" s="33">
        <v>215090</v>
      </c>
      <c r="E335" s="37"/>
      <c r="F335" s="36" t="s">
        <v>775</v>
      </c>
      <c r="G335" s="35">
        <v>1861</v>
      </c>
      <c r="H335" s="35">
        <v>1932</v>
      </c>
      <c r="I335" s="1" t="s">
        <v>776</v>
      </c>
      <c r="J335" s="10">
        <f>IF(OR(N335=1,O335=1,Q335=1,R335=1),"",1)</f>
        <v>1</v>
      </c>
      <c r="K335" s="10">
        <f>IF(OR(C335="",C335=" ",$N335=1,$O335=1),"",1)</f>
        <v>1</v>
      </c>
      <c r="L335" s="10">
        <f>IF(OR(D335="",D335=" ",$N335=1,$O335=1),"",1)</f>
        <v>1</v>
      </c>
      <c r="M335" s="10" t="str">
        <f>IF(OR(E335="",E335=" ",$N335=1,$O335=1),"",1)</f>
        <v/>
      </c>
      <c r="N335" s="10" t="str">
        <f>IF(IFERROR(FIND(")",F335),0)&gt;0,1,"")</f>
        <v/>
      </c>
      <c r="O335" s="10" t="str">
        <f>IF(A335="S",1,"")</f>
        <v/>
      </c>
      <c r="P335" s="10" t="str">
        <f>IF(OR(B335="",B335=" ",O335=1),"",1)</f>
        <v/>
      </c>
      <c r="Q335" s="10" t="str">
        <f>IF(IFERROR(FIND("Family",F335),0)&gt;0,1,"")</f>
        <v/>
      </c>
      <c r="R335" s="10" t="str">
        <f>IF(IFERROR(FIND("Second Marker",I335),0)&gt;0,1,"")</f>
        <v/>
      </c>
      <c r="S335" s="1"/>
      <c r="T335" s="1"/>
      <c r="U335" s="1"/>
      <c r="V335" s="1"/>
      <c r="W335" s="1"/>
      <c r="X335" s="1"/>
      <c r="Y335" s="1"/>
      <c r="Z335" s="1"/>
      <c r="AA335" s="9"/>
      <c r="AB335" s="1"/>
      <c r="AC335" s="1"/>
      <c r="AD335" s="1"/>
      <c r="AE335" s="9"/>
      <c r="AF335" s="9"/>
      <c r="AG335" s="9"/>
    </row>
    <row r="336" spans="1:33" s="18" customFormat="1" x14ac:dyDescent="0.25">
      <c r="A336" s="35"/>
      <c r="B336" s="33" t="s">
        <v>21</v>
      </c>
      <c r="C336" s="35"/>
      <c r="D336" s="33"/>
      <c r="E336" s="40">
        <v>357970</v>
      </c>
      <c r="F336" s="36" t="s">
        <v>777</v>
      </c>
      <c r="G336" s="45" t="s">
        <v>778</v>
      </c>
      <c r="H336" s="46" t="s">
        <v>779</v>
      </c>
      <c r="I336" s="1" t="s">
        <v>780</v>
      </c>
      <c r="J336" s="10">
        <f>IF(OR(N336=1,O336=1,Q336=1,R336=1),"",1)</f>
        <v>1</v>
      </c>
      <c r="K336" s="10" t="str">
        <f>IF(OR(C336="",C336=" ",$N336=1,$O336=1),"",1)</f>
        <v/>
      </c>
      <c r="L336" s="10" t="str">
        <f>IF(OR(D336="",D336=" ",$N336=1,$O336=1),"",1)</f>
        <v/>
      </c>
      <c r="M336" s="10">
        <f>IF(OR(E336="",E336=" ",$N336=1,$O336=1),"",1)</f>
        <v>1</v>
      </c>
      <c r="N336" s="10" t="str">
        <f>IF(IFERROR(FIND(")",F336),0)&gt;0,1,"")</f>
        <v/>
      </c>
      <c r="O336" s="10" t="str">
        <f>IF(A336="S",1,"")</f>
        <v/>
      </c>
      <c r="P336" s="10">
        <f>IF(OR(B336="",B336=" ",O336=1),"",1)</f>
        <v>1</v>
      </c>
      <c r="Q336" s="10" t="str">
        <f>IF(IFERROR(FIND("Family",F336),0)&gt;0,1,"")</f>
        <v/>
      </c>
      <c r="R336" s="10" t="str">
        <f>IF(IFERROR(FIND("Second Marker",I336),0)&gt;0,1,"")</f>
        <v/>
      </c>
      <c r="S336" s="1"/>
      <c r="T336" s="1"/>
      <c r="U336" s="1"/>
      <c r="V336" s="1"/>
      <c r="W336" s="1"/>
      <c r="X336" s="1"/>
      <c r="Y336" s="1"/>
      <c r="Z336" s="1"/>
      <c r="AA336" s="9"/>
      <c r="AB336" s="1"/>
      <c r="AC336" s="1"/>
      <c r="AD336" s="1"/>
      <c r="AE336" s="9"/>
      <c r="AF336" s="9"/>
      <c r="AG336" s="9"/>
    </row>
    <row r="337" spans="1:39" s="18" customFormat="1" ht="15.75" x14ac:dyDescent="0.25">
      <c r="A337" s="51" t="s">
        <v>0</v>
      </c>
      <c r="B337" s="51"/>
      <c r="C337" s="51"/>
      <c r="D337" s="51"/>
      <c r="E337" s="35"/>
      <c r="F337" s="52" t="s">
        <v>67</v>
      </c>
      <c r="G337" s="54" t="s">
        <v>10</v>
      </c>
      <c r="H337" s="54" t="s">
        <v>11</v>
      </c>
      <c r="I337" s="28" t="s">
        <v>24</v>
      </c>
      <c r="J337" s="10" t="str">
        <f>IF(OR(N337=1,O337=1,Q337=1,R337=1),"",1)</f>
        <v/>
      </c>
      <c r="K337" s="10" t="str">
        <f>IF(OR(C337="",C337=" ",$N337=1,$O337=1),"",1)</f>
        <v/>
      </c>
      <c r="L337" s="10" t="str">
        <f>IF(OR(D337="",D337=" ",$N337=1,$O337=1),"",1)</f>
        <v/>
      </c>
      <c r="M337" s="10" t="str">
        <f>IF(OR(E337="",E337=" ",$N337=1,$O337=1),"",1)</f>
        <v/>
      </c>
      <c r="N337" s="10" t="str">
        <f>IF(IFERROR(FIND(")",F337),0)&gt;0,1,"")</f>
        <v/>
      </c>
      <c r="O337" s="10">
        <f>IF(A337="S",1,"")</f>
        <v>1</v>
      </c>
      <c r="P337" s="10" t="str">
        <f>IF(OR(B337="",B337=" ",O337=1),"",1)</f>
        <v/>
      </c>
      <c r="Q337" s="10" t="str">
        <f>IF(IFERROR(FIND("Family",F337),0)&gt;0,1,"")</f>
        <v/>
      </c>
      <c r="R337" s="10" t="str">
        <f>IF(IFERROR(FIND("Second Marker",I337),0)&gt;0,1,"")</f>
        <v/>
      </c>
      <c r="S337" s="1"/>
      <c r="T337" s="1"/>
      <c r="U337" s="1"/>
      <c r="V337" s="1"/>
      <c r="W337" s="1"/>
      <c r="X337" s="1"/>
      <c r="Y337" s="1"/>
      <c r="Z337" s="1"/>
      <c r="AA337" s="9"/>
      <c r="AB337" s="1"/>
      <c r="AC337" s="1"/>
      <c r="AD337" s="1"/>
      <c r="AE337" s="9"/>
      <c r="AF337" s="9"/>
      <c r="AG337" s="9"/>
      <c r="AM337"/>
    </row>
    <row r="338" spans="1:39" s="18" customFormat="1" x14ac:dyDescent="0.25">
      <c r="A338" s="35">
        <v>2461</v>
      </c>
      <c r="B338" s="40"/>
      <c r="C338" s="35">
        <v>434189</v>
      </c>
      <c r="D338" s="33"/>
      <c r="E338" s="40"/>
      <c r="F338" s="36" t="s">
        <v>781</v>
      </c>
      <c r="G338" s="35"/>
      <c r="H338" s="35" t="s">
        <v>782</v>
      </c>
      <c r="I338" s="1" t="s">
        <v>783</v>
      </c>
      <c r="J338" s="10">
        <f>IF(OR(N338=1,O338=1,Q338=1,R338=1),"",1)</f>
        <v>1</v>
      </c>
      <c r="K338" s="10">
        <f>IF(OR(C338="",C338=" ",$N338=1,$O338=1),"",1)</f>
        <v>1</v>
      </c>
      <c r="L338" s="10" t="str">
        <f>IF(OR(D338="",D338=" ",$N338=1,$O338=1),"",1)</f>
        <v/>
      </c>
      <c r="M338" s="10" t="str">
        <f>IF(OR(E338="",E338=" ",$N338=1,$O338=1),"",1)</f>
        <v/>
      </c>
      <c r="N338" s="10" t="str">
        <f>IF(IFERROR(FIND(")",F338),0)&gt;0,1,"")</f>
        <v/>
      </c>
      <c r="O338" s="10" t="str">
        <f>IF(A338="S",1,"")</f>
        <v/>
      </c>
      <c r="P338" s="10" t="str">
        <f>IF(OR(B338="",B338=" ",O338=1),"",1)</f>
        <v/>
      </c>
      <c r="Q338" s="10" t="str">
        <f>IF(IFERROR(FIND("Family",F338),0)&gt;0,1,"")</f>
        <v/>
      </c>
      <c r="R338" s="10" t="str">
        <f>IF(IFERROR(FIND("Second Marker",I338),0)&gt;0,1,"")</f>
        <v/>
      </c>
      <c r="S338" s="1"/>
      <c r="T338" s="1"/>
      <c r="U338" s="1"/>
      <c r="V338" s="1"/>
      <c r="W338" s="1"/>
      <c r="X338" s="1"/>
      <c r="Y338" s="1"/>
      <c r="Z338" s="1"/>
      <c r="AA338" s="9"/>
      <c r="AB338" s="1"/>
      <c r="AC338" s="1"/>
      <c r="AD338" s="1"/>
      <c r="AE338" s="9"/>
      <c r="AF338" s="9"/>
      <c r="AG338" s="9"/>
    </row>
    <row r="339" spans="1:39" s="18" customFormat="1" x14ac:dyDescent="0.25">
      <c r="A339" s="35">
        <v>2462</v>
      </c>
      <c r="B339" s="40"/>
      <c r="C339" s="35">
        <v>434191</v>
      </c>
      <c r="D339" s="33">
        <v>215415</v>
      </c>
      <c r="E339" s="40"/>
      <c r="F339" s="36" t="s">
        <v>784</v>
      </c>
      <c r="G339" s="35" t="s">
        <v>785</v>
      </c>
      <c r="H339" s="35" t="s">
        <v>786</v>
      </c>
      <c r="I339" s="1" t="s">
        <v>787</v>
      </c>
      <c r="J339" s="10">
        <f>IF(OR(N339=1,O339=1,Q339=1,R339=1),"",1)</f>
        <v>1</v>
      </c>
      <c r="K339" s="10">
        <f>IF(OR(C339="",C339=" ",$N339=1,$O339=1),"",1)</f>
        <v>1</v>
      </c>
      <c r="L339" s="10">
        <f>IF(OR(D339="",D339=" ",$N339=1,$O339=1),"",1)</f>
        <v>1</v>
      </c>
      <c r="M339" s="10" t="str">
        <f>IF(OR(E339="",E339=" ",$N339=1,$O339=1),"",1)</f>
        <v/>
      </c>
      <c r="N339" s="10" t="str">
        <f>IF(IFERROR(FIND(")",F339),0)&gt;0,1,"")</f>
        <v/>
      </c>
      <c r="O339" s="10" t="str">
        <f>IF(A339="S",1,"")</f>
        <v/>
      </c>
      <c r="P339" s="10" t="str">
        <f>IF(OR(B339="",B339=" ",O339=1),"",1)</f>
        <v/>
      </c>
      <c r="Q339" s="10" t="str">
        <f>IF(IFERROR(FIND("Family",F339),0)&gt;0,1,"")</f>
        <v/>
      </c>
      <c r="R339" s="10" t="str">
        <f>IF(IFERROR(FIND("Second Marker",I339),0)&gt;0,1,"")</f>
        <v/>
      </c>
      <c r="S339" s="1"/>
      <c r="T339" s="1"/>
      <c r="U339" s="1"/>
      <c r="V339" s="1"/>
      <c r="W339" s="1"/>
      <c r="X339" s="1"/>
      <c r="Y339" s="1"/>
      <c r="Z339" s="9"/>
      <c r="AA339" s="9"/>
      <c r="AB339" s="11"/>
      <c r="AC339" s="11"/>
    </row>
    <row r="340" spans="1:39" s="18" customFormat="1" x14ac:dyDescent="0.25">
      <c r="A340" s="35">
        <v>2463</v>
      </c>
      <c r="B340" s="40"/>
      <c r="C340" s="35">
        <v>434192</v>
      </c>
      <c r="D340" s="33"/>
      <c r="E340" s="40"/>
      <c r="F340" s="36" t="s">
        <v>788</v>
      </c>
      <c r="G340" s="35" t="s">
        <v>789</v>
      </c>
      <c r="H340" s="35" t="s">
        <v>790</v>
      </c>
      <c r="I340" s="1" t="s">
        <v>791</v>
      </c>
      <c r="J340" s="10">
        <f>IF(OR(N340=1,O340=1,Q340=1,R340=1),"",1)</f>
        <v>1</v>
      </c>
      <c r="K340" s="10">
        <f>IF(OR(C340="",C340=" ",$N340=1,$O340=1),"",1)</f>
        <v>1</v>
      </c>
      <c r="L340" s="10" t="str">
        <f>IF(OR(D340="",D340=" ",$N340=1,$O340=1),"",1)</f>
        <v/>
      </c>
      <c r="M340" s="10" t="str">
        <f>IF(OR(E340="",E340=" ",$N340=1,$O340=1),"",1)</f>
        <v/>
      </c>
      <c r="N340" s="10" t="str">
        <f>IF(IFERROR(FIND(")",F340),0)&gt;0,1,"")</f>
        <v/>
      </c>
      <c r="O340" s="10" t="str">
        <f>IF(A340="S",1,"")</f>
        <v/>
      </c>
      <c r="P340" s="10" t="str">
        <f>IF(OR(B340="",B340=" ",O340=1),"",1)</f>
        <v/>
      </c>
      <c r="Q340" s="10" t="str">
        <f>IF(IFERROR(FIND("Family",F340),0)&gt;0,1,"")</f>
        <v/>
      </c>
      <c r="R340" s="10" t="str">
        <f>IF(IFERROR(FIND("Second Marker",I340),0)&gt;0,1,"")</f>
        <v/>
      </c>
      <c r="S340" s="1"/>
      <c r="T340" s="1"/>
      <c r="U340" s="1"/>
      <c r="V340" s="1"/>
      <c r="W340" s="1"/>
      <c r="X340" s="1"/>
      <c r="Y340" s="1"/>
      <c r="Z340" s="1"/>
      <c r="AA340" s="9"/>
      <c r="AB340" s="1"/>
      <c r="AC340" s="1"/>
      <c r="AD340" s="1"/>
      <c r="AE340" s="9"/>
      <c r="AF340" s="9"/>
      <c r="AG340" s="9"/>
    </row>
    <row r="341" spans="1:39" s="18" customFormat="1" x14ac:dyDescent="0.25">
      <c r="A341" s="35">
        <v>2523</v>
      </c>
      <c r="B341" s="40"/>
      <c r="C341" s="35">
        <v>434267</v>
      </c>
      <c r="D341" s="33"/>
      <c r="E341" s="40"/>
      <c r="F341" s="36" t="s">
        <v>792</v>
      </c>
      <c r="G341" s="35">
        <v>1888</v>
      </c>
      <c r="H341" s="35">
        <v>1905</v>
      </c>
      <c r="I341" s="1" t="s">
        <v>1</v>
      </c>
      <c r="J341" s="10">
        <f>IF(OR(N341=1,O341=1,Q341=1,R341=1),"",1)</f>
        <v>1</v>
      </c>
      <c r="K341" s="10">
        <f>IF(OR(C341="",C341=" ",$N341=1,$O341=1),"",1)</f>
        <v>1</v>
      </c>
      <c r="L341" s="10" t="str">
        <f>IF(OR(D341="",D341=" ",$N341=1,$O341=1),"",1)</f>
        <v/>
      </c>
      <c r="M341" s="10" t="str">
        <f>IF(OR(E341="",E341=" ",$N341=1,$O341=1),"",1)</f>
        <v/>
      </c>
      <c r="N341" s="10" t="str">
        <f>IF(IFERROR(FIND(")",F341),0)&gt;0,1,"")</f>
        <v/>
      </c>
      <c r="O341" s="10" t="str">
        <f>IF(A341="S",1,"")</f>
        <v/>
      </c>
      <c r="P341" s="10" t="str">
        <f>IF(OR(B341="",B341=" ",O341=1),"",1)</f>
        <v/>
      </c>
      <c r="Q341" s="10" t="str">
        <f>IF(IFERROR(FIND("Family",F341),0)&gt;0,1,"")</f>
        <v/>
      </c>
      <c r="R341" s="10" t="str">
        <f>IF(IFERROR(FIND("Second Marker",I341),0)&gt;0,1,"")</f>
        <v/>
      </c>
      <c r="S341" s="1"/>
      <c r="T341" s="1"/>
      <c r="U341" s="1"/>
      <c r="V341" s="1"/>
      <c r="W341" s="1"/>
      <c r="X341" s="1"/>
      <c r="Y341" s="1"/>
      <c r="Z341" s="1"/>
      <c r="AA341" s="9"/>
      <c r="AB341" s="1"/>
      <c r="AC341" s="1"/>
      <c r="AD341" s="1"/>
      <c r="AE341" s="9"/>
      <c r="AF341" s="9"/>
      <c r="AG341" s="9"/>
    </row>
    <row r="342" spans="1:39" s="18" customFormat="1" x14ac:dyDescent="0.25">
      <c r="A342" s="35">
        <v>2520</v>
      </c>
      <c r="B342" s="40"/>
      <c r="C342" s="35">
        <v>434263</v>
      </c>
      <c r="D342" s="33"/>
      <c r="E342" s="40"/>
      <c r="F342" s="36" t="s">
        <v>793</v>
      </c>
      <c r="G342" s="35">
        <v>1845</v>
      </c>
      <c r="H342" s="35">
        <v>1941</v>
      </c>
      <c r="I342" s="1" t="s">
        <v>794</v>
      </c>
      <c r="J342" s="10">
        <f>IF(OR(N342=1,O342=1,Q342=1,R342=1),"",1)</f>
        <v>1</v>
      </c>
      <c r="K342" s="10">
        <f>IF(OR(C342="",C342=" ",$N342=1,$O342=1),"",1)</f>
        <v>1</v>
      </c>
      <c r="L342" s="10" t="str">
        <f>IF(OR(D342="",D342=" ",$N342=1,$O342=1),"",1)</f>
        <v/>
      </c>
      <c r="M342" s="10" t="str">
        <f>IF(OR(E342="",E342=" ",$N342=1,$O342=1),"",1)</f>
        <v/>
      </c>
      <c r="N342" s="10" t="str">
        <f>IF(IFERROR(FIND(")",F342),0)&gt;0,1,"")</f>
        <v/>
      </c>
      <c r="O342" s="10" t="str">
        <f>IF(A342="S",1,"")</f>
        <v/>
      </c>
      <c r="P342" s="10" t="str">
        <f>IF(OR(B342="",B342=" ",O342=1),"",1)</f>
        <v/>
      </c>
      <c r="Q342" s="10" t="str">
        <f>IF(IFERROR(FIND("Family",F342),0)&gt;0,1,"")</f>
        <v/>
      </c>
      <c r="R342" s="10" t="str">
        <f>IF(IFERROR(FIND("Second Marker",I342),0)&gt;0,1,"")</f>
        <v/>
      </c>
      <c r="S342" s="1"/>
      <c r="T342" s="1"/>
      <c r="U342" s="1"/>
      <c r="V342" s="1"/>
      <c r="W342" s="1"/>
      <c r="X342" s="1"/>
      <c r="Y342" s="1"/>
      <c r="Z342" s="1"/>
      <c r="AA342" s="9"/>
      <c r="AB342" s="1"/>
      <c r="AC342" s="1"/>
      <c r="AD342" s="1"/>
      <c r="AE342" s="9"/>
      <c r="AF342" s="9"/>
      <c r="AG342" s="9"/>
    </row>
    <row r="343" spans="1:39" s="18" customFormat="1" x14ac:dyDescent="0.25">
      <c r="A343" s="35">
        <v>2519</v>
      </c>
      <c r="B343" s="40"/>
      <c r="C343" s="35">
        <v>434262</v>
      </c>
      <c r="D343" s="33"/>
      <c r="E343" s="40"/>
      <c r="F343" s="36" t="s">
        <v>795</v>
      </c>
      <c r="G343" s="35">
        <v>1840</v>
      </c>
      <c r="H343" s="35">
        <v>1906</v>
      </c>
      <c r="I343" s="1" t="s">
        <v>796</v>
      </c>
      <c r="J343" s="10">
        <f>IF(OR(N343=1,O343=1,Q343=1,R343=1),"",1)</f>
        <v>1</v>
      </c>
      <c r="K343" s="10">
        <f>IF(OR(C343="",C343=" ",$N343=1,$O343=1),"",1)</f>
        <v>1</v>
      </c>
      <c r="L343" s="10" t="str">
        <f>IF(OR(D343="",D343=" ",$N343=1,$O343=1),"",1)</f>
        <v/>
      </c>
      <c r="M343" s="10" t="str">
        <f>IF(OR(E343="",E343=" ",$N343=1,$O343=1),"",1)</f>
        <v/>
      </c>
      <c r="N343" s="10" t="str">
        <f>IF(IFERROR(FIND(")",F343),0)&gt;0,1,"")</f>
        <v/>
      </c>
      <c r="O343" s="10" t="str">
        <f>IF(A343="S",1,"")</f>
        <v/>
      </c>
      <c r="P343" s="10" t="str">
        <f>IF(OR(B343="",B343=" ",O343=1),"",1)</f>
        <v/>
      </c>
      <c r="Q343" s="10" t="str">
        <f>IF(IFERROR(FIND("Family",F343),0)&gt;0,1,"")</f>
        <v/>
      </c>
      <c r="R343" s="10" t="str">
        <f>IF(IFERROR(FIND("Second Marker",I343),0)&gt;0,1,"")</f>
        <v/>
      </c>
      <c r="S343" s="1"/>
      <c r="T343" s="1"/>
      <c r="U343" s="1"/>
      <c r="V343" s="1"/>
      <c r="W343" s="1"/>
      <c r="X343" s="1"/>
      <c r="Y343" s="1"/>
      <c r="Z343" s="1"/>
      <c r="AA343" s="9"/>
      <c r="AB343" s="1"/>
      <c r="AC343" s="1"/>
      <c r="AD343" s="1"/>
      <c r="AE343" s="9"/>
      <c r="AF343" s="9"/>
      <c r="AG343" s="9"/>
    </row>
    <row r="344" spans="1:39" s="18" customFormat="1" x14ac:dyDescent="0.25">
      <c r="A344" s="35"/>
      <c r="B344" s="40" t="s">
        <v>1</v>
      </c>
      <c r="C344" s="35"/>
      <c r="D344" s="33"/>
      <c r="E344" s="40">
        <v>300382</v>
      </c>
      <c r="F344" s="36" t="s">
        <v>797</v>
      </c>
      <c r="G344" s="45" t="s">
        <v>758</v>
      </c>
      <c r="H344" s="46" t="s">
        <v>759</v>
      </c>
      <c r="I344" s="1" t="s">
        <v>760</v>
      </c>
      <c r="J344" s="10">
        <f>IF(OR(N344=1,O344=1,Q344=1,R344=1),"",1)</f>
        <v>1</v>
      </c>
      <c r="K344" s="10" t="str">
        <f>IF(OR(C344="",C344=" ",$N344=1,$O344=1),"",1)</f>
        <v/>
      </c>
      <c r="L344" s="10" t="str">
        <f>IF(OR(D344="",D344=" ",$N344=1,$O344=1),"",1)</f>
        <v/>
      </c>
      <c r="M344" s="10">
        <f>IF(OR(E344="",E344=" ",$N344=1,$O344=1),"",1)</f>
        <v>1</v>
      </c>
      <c r="N344" s="10" t="str">
        <f>IF(IFERROR(FIND(")",F344),0)&gt;0,1,"")</f>
        <v/>
      </c>
      <c r="O344" s="10" t="str">
        <f>IF(A344="S",1,"")</f>
        <v/>
      </c>
      <c r="P344" s="10" t="str">
        <f>IF(OR(B344="",B344=" ",O344=1),"",1)</f>
        <v/>
      </c>
      <c r="Q344" s="10" t="str">
        <f>IF(IFERROR(FIND("Family",F344),0)&gt;0,1,"")</f>
        <v/>
      </c>
      <c r="R344" s="10" t="str">
        <f>IF(IFERROR(FIND("Second Marker",I344),0)&gt;0,1,"")</f>
        <v/>
      </c>
      <c r="S344" s="1"/>
      <c r="T344" s="1"/>
      <c r="U344" s="1"/>
      <c r="V344" s="1"/>
      <c r="W344" s="1"/>
      <c r="X344" s="1"/>
      <c r="Y344" s="1"/>
      <c r="Z344" s="1"/>
      <c r="AA344" s="9"/>
      <c r="AB344" s="1"/>
      <c r="AC344" s="1"/>
      <c r="AD344" s="1"/>
      <c r="AE344" s="9"/>
      <c r="AF344" s="9"/>
      <c r="AG344" s="9"/>
    </row>
    <row r="345" spans="1:39" s="18" customFormat="1" x14ac:dyDescent="0.25">
      <c r="A345" s="33">
        <v>1051997</v>
      </c>
      <c r="B345" s="40"/>
      <c r="C345" s="33">
        <v>1051998</v>
      </c>
      <c r="D345" s="33"/>
      <c r="E345" s="40"/>
      <c r="F345" s="36" t="s">
        <v>798</v>
      </c>
      <c r="G345" s="33">
        <v>1853</v>
      </c>
      <c r="H345" s="33">
        <v>1924</v>
      </c>
      <c r="I345" s="1" t="s">
        <v>799</v>
      </c>
      <c r="J345" s="10">
        <f>IF(OR(N345=1,O345=1,Q345=1,R345=1),"",1)</f>
        <v>1</v>
      </c>
      <c r="K345" s="10">
        <f>IF(OR(C345="",C345=" ",$N345=1,$O345=1),"",1)</f>
        <v>1</v>
      </c>
      <c r="L345" s="10" t="str">
        <f>IF(OR(D345="",D345=" ",$N345=1,$O345=1),"",1)</f>
        <v/>
      </c>
      <c r="M345" s="10" t="str">
        <f>IF(OR(E345="",E345=" ",$N345=1,$O345=1),"",1)</f>
        <v/>
      </c>
      <c r="N345" s="10" t="str">
        <f>IF(IFERROR(FIND(")",F345),0)&gt;0,1,"")</f>
        <v/>
      </c>
      <c r="O345" s="10" t="str">
        <f>IF(A345="S",1,"")</f>
        <v/>
      </c>
      <c r="P345" s="10" t="str">
        <f>IF(OR(B345="",B345=" ",O345=1),"",1)</f>
        <v/>
      </c>
      <c r="Q345" s="10" t="str">
        <f>IF(IFERROR(FIND("Family",F345),0)&gt;0,1,"")</f>
        <v/>
      </c>
      <c r="R345" s="10" t="str">
        <f>IF(IFERROR(FIND("Second Marker",I345),0)&gt;0,1,"")</f>
        <v/>
      </c>
      <c r="S345" s="1"/>
      <c r="T345" s="1"/>
      <c r="U345" s="1"/>
      <c r="V345" s="1"/>
      <c r="W345" s="1"/>
      <c r="X345" s="1"/>
      <c r="Y345" s="1"/>
      <c r="Z345" s="1"/>
      <c r="AA345" s="9"/>
      <c r="AB345" s="1"/>
      <c r="AC345" s="1"/>
      <c r="AD345" s="1"/>
      <c r="AE345" s="9"/>
      <c r="AF345" s="9"/>
      <c r="AG345" s="9"/>
    </row>
    <row r="346" spans="1:39" s="18" customFormat="1" ht="15.75" x14ac:dyDescent="0.25">
      <c r="A346" s="51" t="s">
        <v>0</v>
      </c>
      <c r="B346" s="51"/>
      <c r="C346" s="51"/>
      <c r="D346" s="51"/>
      <c r="E346" s="35"/>
      <c r="F346" s="52" t="s">
        <v>69</v>
      </c>
      <c r="G346" s="54" t="s">
        <v>10</v>
      </c>
      <c r="H346" s="54" t="s">
        <v>11</v>
      </c>
      <c r="I346" s="28" t="s">
        <v>24</v>
      </c>
      <c r="J346" s="10" t="str">
        <f>IF(OR(N346=1,O346=1,Q346=1,R346=1),"",1)</f>
        <v/>
      </c>
      <c r="K346" s="10" t="str">
        <f>IF(OR(C346="",C346=" ",$N346=1,$O346=1),"",1)</f>
        <v/>
      </c>
      <c r="L346" s="10" t="str">
        <f>IF(OR(D346="",D346=" ",$N346=1,$O346=1),"",1)</f>
        <v/>
      </c>
      <c r="M346" s="10" t="str">
        <f>IF(OR(E346="",E346=" ",$N346=1,$O346=1),"",1)</f>
        <v/>
      </c>
      <c r="N346" s="10" t="str">
        <f>IF(IFERROR(FIND(")",F346),0)&gt;0,1,"")</f>
        <v/>
      </c>
      <c r="O346" s="10">
        <f>IF(A346="S",1,"")</f>
        <v>1</v>
      </c>
      <c r="P346" s="10" t="str">
        <f>IF(OR(B346="",B346=" ",O346=1),"",1)</f>
        <v/>
      </c>
      <c r="Q346" s="10" t="str">
        <f>IF(IFERROR(FIND("Family",F346),0)&gt;0,1,"")</f>
        <v/>
      </c>
      <c r="R346" s="10" t="str">
        <f>IF(IFERROR(FIND("Second Marker",I346),0)&gt;0,1,"")</f>
        <v/>
      </c>
      <c r="S346" s="1"/>
      <c r="T346" s="1"/>
      <c r="U346" s="1"/>
      <c r="V346" s="1"/>
      <c r="W346" s="1"/>
      <c r="X346" s="1"/>
      <c r="Y346" s="1"/>
      <c r="Z346" s="1"/>
      <c r="AA346" s="9"/>
      <c r="AB346" s="1"/>
      <c r="AC346" s="1"/>
      <c r="AD346" s="1"/>
      <c r="AE346" s="9"/>
      <c r="AF346" s="9"/>
      <c r="AG346" s="9"/>
      <c r="AM346"/>
    </row>
    <row r="347" spans="1:39" s="18" customFormat="1" x14ac:dyDescent="0.25">
      <c r="A347" s="33"/>
      <c r="B347" s="33" t="s">
        <v>21</v>
      </c>
      <c r="C347" s="33"/>
      <c r="D347" s="33"/>
      <c r="E347" s="33">
        <v>491337</v>
      </c>
      <c r="F347" s="36" t="s">
        <v>800</v>
      </c>
      <c r="G347" s="41" t="s">
        <v>801</v>
      </c>
      <c r="H347" s="42" t="s">
        <v>802</v>
      </c>
      <c r="I347" s="1" t="s">
        <v>803</v>
      </c>
      <c r="J347" s="10">
        <f>IF(OR(N347=1,O347=1,Q347=1,R347=1),"",1)</f>
        <v>1</v>
      </c>
      <c r="K347" s="10" t="str">
        <f>IF(OR(C347="",C347=" ",$N347=1,$O347=1),"",1)</f>
        <v/>
      </c>
      <c r="L347" s="10" t="str">
        <f>IF(OR(D347="",D347=" ",$N347=1,$O347=1),"",1)</f>
        <v/>
      </c>
      <c r="M347" s="10">
        <f>IF(OR(E347="",E347=" ",$N347=1,$O347=1),"",1)</f>
        <v>1</v>
      </c>
      <c r="N347" s="10" t="str">
        <f>IF(IFERROR(FIND(")",F347),0)&gt;0,1,"")</f>
        <v/>
      </c>
      <c r="O347" s="10" t="str">
        <f>IF(A347="S",1,"")</f>
        <v/>
      </c>
      <c r="P347" s="10">
        <f>IF(OR(B347="",B347=" ",O347=1),"",1)</f>
        <v>1</v>
      </c>
      <c r="Q347" s="10" t="str">
        <f>IF(IFERROR(FIND("Family",F347),0)&gt;0,1,"")</f>
        <v/>
      </c>
      <c r="R347" s="10" t="str">
        <f>IF(IFERROR(FIND("Second Marker",I347),0)&gt;0,1,"")</f>
        <v/>
      </c>
      <c r="S347" s="1"/>
      <c r="T347" s="1"/>
      <c r="U347" s="1"/>
      <c r="V347" s="1"/>
      <c r="W347" s="1"/>
      <c r="X347" s="1"/>
      <c r="Y347" s="1"/>
      <c r="Z347" s="1"/>
      <c r="AA347" s="9"/>
      <c r="AB347" s="1"/>
      <c r="AC347" s="1"/>
      <c r="AD347" s="1"/>
      <c r="AE347" s="9"/>
      <c r="AF347" s="9"/>
      <c r="AG347" s="9"/>
    </row>
    <row r="348" spans="1:39" s="18" customFormat="1" ht="15.75" x14ac:dyDescent="0.25">
      <c r="A348" s="51" t="s">
        <v>0</v>
      </c>
      <c r="B348" s="51"/>
      <c r="C348" s="51"/>
      <c r="D348" s="51"/>
      <c r="E348" s="35"/>
      <c r="F348" s="52" t="s">
        <v>70</v>
      </c>
      <c r="G348" s="54" t="s">
        <v>10</v>
      </c>
      <c r="H348" s="54" t="s">
        <v>11</v>
      </c>
      <c r="I348" s="28" t="s">
        <v>24</v>
      </c>
      <c r="J348" s="10" t="str">
        <f>IF(OR(N348=1,O348=1,Q348=1,R348=1),"",1)</f>
        <v/>
      </c>
      <c r="K348" s="10" t="str">
        <f>IF(OR(C348="",C348=" ",$N348=1,$O348=1),"",1)</f>
        <v/>
      </c>
      <c r="L348" s="10" t="str">
        <f>IF(OR(D348="",D348=" ",$N348=1,$O348=1),"",1)</f>
        <v/>
      </c>
      <c r="M348" s="10" t="str">
        <f>IF(OR(E348="",E348=" ",$N348=1,$O348=1),"",1)</f>
        <v/>
      </c>
      <c r="N348" s="10" t="str">
        <f>IF(IFERROR(FIND(")",F348),0)&gt;0,1,"")</f>
        <v/>
      </c>
      <c r="O348" s="10">
        <f>IF(A348="S",1,"")</f>
        <v>1</v>
      </c>
      <c r="P348" s="10" t="str">
        <f>IF(OR(B348="",B348=" ",O348=1),"",1)</f>
        <v/>
      </c>
      <c r="Q348" s="10" t="str">
        <f>IF(IFERROR(FIND("Family",F348),0)&gt;0,1,"")</f>
        <v/>
      </c>
      <c r="R348" s="10" t="str">
        <f>IF(IFERROR(FIND("Second Marker",I348),0)&gt;0,1,"")</f>
        <v/>
      </c>
      <c r="S348" s="1"/>
      <c r="T348" s="1"/>
      <c r="U348" s="1"/>
      <c r="V348" s="1"/>
      <c r="W348" s="1"/>
      <c r="X348" s="1"/>
      <c r="Y348" s="1"/>
      <c r="Z348" s="1"/>
      <c r="AA348" s="9"/>
      <c r="AB348" s="1"/>
      <c r="AC348" s="1"/>
      <c r="AD348" s="1"/>
      <c r="AE348" s="9"/>
      <c r="AF348" s="9"/>
      <c r="AG348" s="9"/>
      <c r="AM348"/>
    </row>
    <row r="349" spans="1:39" s="18" customFormat="1" ht="15.75" x14ac:dyDescent="0.25">
      <c r="A349" s="51" t="s">
        <v>0</v>
      </c>
      <c r="B349" s="51"/>
      <c r="C349" s="51"/>
      <c r="D349" s="51"/>
      <c r="E349" s="35"/>
      <c r="F349" s="52" t="s">
        <v>71</v>
      </c>
      <c r="G349" s="54" t="s">
        <v>10</v>
      </c>
      <c r="H349" s="54" t="s">
        <v>11</v>
      </c>
      <c r="I349" s="28" t="s">
        <v>24</v>
      </c>
      <c r="J349" s="10" t="str">
        <f>IF(OR(N349=1,O349=1,Q349=1,R349=1),"",1)</f>
        <v/>
      </c>
      <c r="K349" s="10" t="str">
        <f>IF(OR(C349="",C349=" ",$N349=1,$O349=1),"",1)</f>
        <v/>
      </c>
      <c r="L349" s="10" t="str">
        <f>IF(OR(D349="",D349=" ",$N349=1,$O349=1),"",1)</f>
        <v/>
      </c>
      <c r="M349" s="10" t="str">
        <f>IF(OR(E349="",E349=" ",$N349=1,$O349=1),"",1)</f>
        <v/>
      </c>
      <c r="N349" s="10" t="str">
        <f>IF(IFERROR(FIND(")",F349),0)&gt;0,1,"")</f>
        <v/>
      </c>
      <c r="O349" s="10">
        <f>IF(A349="S",1,"")</f>
        <v>1</v>
      </c>
      <c r="P349" s="10" t="str">
        <f>IF(OR(B349="",B349=" ",O349=1),"",1)</f>
        <v/>
      </c>
      <c r="Q349" s="10" t="str">
        <f>IF(IFERROR(FIND("Family",F349),0)&gt;0,1,"")</f>
        <v/>
      </c>
      <c r="R349" s="10" t="str">
        <f>IF(IFERROR(FIND("Second Marker",I349),0)&gt;0,1,"")</f>
        <v/>
      </c>
      <c r="S349" s="1"/>
      <c r="T349" s="1"/>
      <c r="U349" s="1"/>
      <c r="V349" s="1"/>
      <c r="W349" s="1"/>
      <c r="X349" s="1"/>
      <c r="Y349" s="1"/>
      <c r="Z349" s="1"/>
      <c r="AA349" s="9"/>
      <c r="AB349" s="1"/>
      <c r="AC349" s="1"/>
      <c r="AD349" s="1"/>
      <c r="AE349" s="9"/>
      <c r="AF349" s="9"/>
      <c r="AG349" s="9"/>
      <c r="AM349"/>
    </row>
    <row r="350" spans="1:39" x14ac:dyDescent="0.25">
      <c r="A350" s="25">
        <v>1051960</v>
      </c>
      <c r="B350" s="10"/>
      <c r="C350" s="25">
        <v>1051960</v>
      </c>
      <c r="D350" s="25"/>
      <c r="E350" s="25"/>
      <c r="F350" s="53" t="s">
        <v>804</v>
      </c>
      <c r="G350" s="23" t="s">
        <v>805</v>
      </c>
      <c r="H350" s="56" t="s">
        <v>806</v>
      </c>
      <c r="I350" s="1" t="s">
        <v>807</v>
      </c>
      <c r="J350" s="10">
        <f>IF(OR(N350=1,O350=1,Q350=1,R350=1),"",1)</f>
        <v>1</v>
      </c>
      <c r="K350" s="10">
        <f>IF(OR(C350="",C350=" ",$N350=1,$O350=1),"",1)</f>
        <v>1</v>
      </c>
      <c r="L350" s="10" t="str">
        <f>IF(OR(D350="",D350=" ",$N350=1,$O350=1),"",1)</f>
        <v/>
      </c>
      <c r="M350" s="10" t="str">
        <f>IF(OR(E350="",E350=" ",$N350=1,$O350=1),"",1)</f>
        <v/>
      </c>
      <c r="N350" s="10" t="str">
        <f>IF(IFERROR(FIND(")",F350),0)&gt;0,1,"")</f>
        <v/>
      </c>
      <c r="O350" s="10" t="str">
        <f>IF(A350="S",1,"")</f>
        <v/>
      </c>
      <c r="P350" s="10" t="str">
        <f>IF(OR(B350="",B350=" ",O350=1),"",1)</f>
        <v/>
      </c>
      <c r="Q350" s="10" t="str">
        <f>IF(IFERROR(FIND("Family",F350),0)&gt;0,1,"")</f>
        <v/>
      </c>
      <c r="R350" s="10" t="str">
        <f>IF(IFERROR(FIND("Second Marker",I350),0)&gt;0,1,"")</f>
        <v/>
      </c>
      <c r="S350" s="1"/>
      <c r="T350" s="1"/>
      <c r="U350" s="1"/>
      <c r="V350" s="1"/>
      <c r="W350" s="1"/>
      <c r="X350" s="1"/>
      <c r="Y350" s="1"/>
      <c r="Z350" s="1"/>
      <c r="AA350" s="9"/>
      <c r="AB350" s="1"/>
      <c r="AC350" s="1"/>
      <c r="AD350" s="1"/>
      <c r="AE350" s="9"/>
      <c r="AF350" s="9"/>
      <c r="AG350" s="9"/>
      <c r="AH350" s="18"/>
      <c r="AI350" s="18"/>
      <c r="AJ350" s="18"/>
      <c r="AK350" s="18"/>
      <c r="AL350" s="18"/>
      <c r="AM350" s="18"/>
    </row>
    <row r="351" spans="1:39" x14ac:dyDescent="0.25">
      <c r="A351" s="25">
        <v>1051959</v>
      </c>
      <c r="B351" s="25"/>
      <c r="C351" s="25">
        <v>1051959</v>
      </c>
      <c r="D351" s="25"/>
      <c r="E351" s="25">
        <v>521491</v>
      </c>
      <c r="F351" s="53" t="s">
        <v>808</v>
      </c>
      <c r="G351" s="23" t="s">
        <v>805</v>
      </c>
      <c r="H351" s="23" t="s">
        <v>806</v>
      </c>
      <c r="I351" s="1" t="s">
        <v>807</v>
      </c>
      <c r="J351" s="10">
        <f>IF(OR(N351=1,O351=1,Q351=1,R351=1),"",1)</f>
        <v>1</v>
      </c>
      <c r="K351" s="10">
        <f>IF(OR(C351="",C351=" ",$N351=1,$O351=1),"",1)</f>
        <v>1</v>
      </c>
      <c r="L351" s="10" t="str">
        <f>IF(OR(D351="",D351=" ",$N351=1,$O351=1),"",1)</f>
        <v/>
      </c>
      <c r="M351" s="10">
        <f>IF(OR(E351="",E351=" ",$N351=1,$O351=1),"",1)</f>
        <v>1</v>
      </c>
      <c r="N351" s="10" t="str">
        <f>IF(IFERROR(FIND(")",F351),0)&gt;0,1,"")</f>
        <v/>
      </c>
      <c r="O351" s="10" t="str">
        <f>IF(A351="S",1,"")</f>
        <v/>
      </c>
      <c r="P351" s="10" t="str">
        <f>IF(OR(B351="",B351=" ",O351=1),"",1)</f>
        <v/>
      </c>
      <c r="Q351" s="10" t="str">
        <f>IF(IFERROR(FIND("Family",F351),0)&gt;0,1,"")</f>
        <v/>
      </c>
      <c r="R351" s="10" t="str">
        <f>IF(IFERROR(FIND("Second Marker",I351),0)&gt;0,1,"")</f>
        <v/>
      </c>
      <c r="S351" s="1"/>
      <c r="T351" s="1"/>
      <c r="U351" s="1"/>
      <c r="V351" s="1"/>
      <c r="W351" s="1"/>
      <c r="X351" s="1"/>
      <c r="Y351" s="1"/>
      <c r="Z351" s="9"/>
      <c r="AA351" s="9"/>
      <c r="AB351" s="11"/>
      <c r="AC351" s="11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</row>
    <row r="352" spans="1:39" x14ac:dyDescent="0.25">
      <c r="A352" s="21">
        <v>2529</v>
      </c>
      <c r="B352" s="25"/>
      <c r="C352" s="21">
        <v>434273</v>
      </c>
      <c r="D352" s="25"/>
      <c r="E352" s="25"/>
      <c r="F352" s="53" t="s">
        <v>809</v>
      </c>
      <c r="G352" s="21" t="s">
        <v>810</v>
      </c>
      <c r="H352" s="21" t="s">
        <v>811</v>
      </c>
      <c r="I352" s="1" t="s">
        <v>812</v>
      </c>
      <c r="J352" s="10">
        <f>IF(OR(N352=1,O352=1,Q352=1,R352=1),"",1)</f>
        <v>1</v>
      </c>
      <c r="K352" s="10">
        <f>IF(OR(C352="",C352=" ",$N352=1,$O352=1),"",1)</f>
        <v>1</v>
      </c>
      <c r="L352" s="10" t="str">
        <f>IF(OR(D352="",D352=" ",$N352=1,$O352=1),"",1)</f>
        <v/>
      </c>
      <c r="M352" s="10" t="str">
        <f>IF(OR(E352="",E352=" ",$N352=1,$O352=1),"",1)</f>
        <v/>
      </c>
      <c r="N352" s="10" t="str">
        <f>IF(IFERROR(FIND(")",F352),0)&gt;0,1,"")</f>
        <v/>
      </c>
      <c r="O352" s="10" t="str">
        <f>IF(A352="S",1,"")</f>
        <v/>
      </c>
      <c r="P352" s="10" t="str">
        <f>IF(OR(B352="",B352=" ",O352=1),"",1)</f>
        <v/>
      </c>
      <c r="Q352" s="10" t="str">
        <f>IF(IFERROR(FIND("Family",F352),0)&gt;0,1,"")</f>
        <v/>
      </c>
      <c r="R352" s="10" t="str">
        <f>IF(IFERROR(FIND("Second Marker",I352),0)&gt;0,1,"")</f>
        <v/>
      </c>
      <c r="S352" s="1" t="s">
        <v>858</v>
      </c>
      <c r="T352" s="1"/>
      <c r="U352" s="1"/>
      <c r="V352" s="1"/>
      <c r="W352" s="1"/>
      <c r="X352" s="1"/>
      <c r="Y352" s="1"/>
      <c r="Z352" s="1"/>
      <c r="AA352" s="9"/>
      <c r="AB352" s="1"/>
      <c r="AC352" s="1"/>
      <c r="AD352" s="1"/>
      <c r="AE352" s="9"/>
      <c r="AF352" s="9"/>
      <c r="AG352" s="9"/>
      <c r="AH352" s="18"/>
      <c r="AI352" s="18"/>
      <c r="AJ352" s="18"/>
      <c r="AK352" s="18"/>
      <c r="AL352" s="18"/>
      <c r="AM352" s="18"/>
    </row>
    <row r="353" spans="1:39" x14ac:dyDescent="0.25">
      <c r="A353" s="25">
        <v>1051288</v>
      </c>
      <c r="B353" s="25"/>
      <c r="C353" s="25">
        <v>1051288</v>
      </c>
      <c r="D353" s="25"/>
      <c r="E353" s="25"/>
      <c r="F353" s="53" t="s">
        <v>813</v>
      </c>
      <c r="G353" s="25" t="s">
        <v>814</v>
      </c>
      <c r="H353" s="25" t="s">
        <v>811</v>
      </c>
      <c r="I353" s="1" t="s">
        <v>815</v>
      </c>
      <c r="J353" s="10">
        <f>IF(OR(N353=1,O353=1,Q353=1,R353=1),"",1)</f>
        <v>1</v>
      </c>
      <c r="K353" s="10">
        <f>IF(OR(C353="",C353=" ",$N353=1,$O353=1),"",1)</f>
        <v>1</v>
      </c>
      <c r="L353" s="10" t="str">
        <f>IF(OR(D353="",D353=" ",$N353=1,$O353=1),"",1)</f>
        <v/>
      </c>
      <c r="M353" s="10" t="str">
        <f>IF(OR(E353="",E353=" ",$N353=1,$O353=1),"",1)</f>
        <v/>
      </c>
      <c r="N353" s="10" t="str">
        <f>IF(IFERROR(FIND(")",F353),0)&gt;0,1,"")</f>
        <v/>
      </c>
      <c r="O353" s="10" t="str">
        <f>IF(A353="S",1,"")</f>
        <v/>
      </c>
      <c r="P353" s="10" t="str">
        <f>IF(OR(B353="",B353=" ",O353=1),"",1)</f>
        <v/>
      </c>
      <c r="Q353" s="10" t="str">
        <f>IF(IFERROR(FIND("Family",F353),0)&gt;0,1,"")</f>
        <v/>
      </c>
      <c r="R353" s="10" t="str">
        <f>IF(IFERROR(FIND("Second Marker",I353),0)&gt;0,1,"")</f>
        <v/>
      </c>
      <c r="S353" s="1"/>
      <c r="T353" s="1"/>
      <c r="U353" s="1"/>
      <c r="V353" s="1"/>
      <c r="W353" s="1"/>
      <c r="X353" s="1"/>
      <c r="Y353" s="1"/>
      <c r="Z353" s="1"/>
      <c r="AA353" s="9"/>
      <c r="AB353" s="1"/>
      <c r="AC353" s="1"/>
      <c r="AD353" s="1"/>
      <c r="AE353" s="9"/>
      <c r="AF353" s="9"/>
      <c r="AG353" s="9"/>
      <c r="AH353" s="18"/>
      <c r="AI353" s="18"/>
      <c r="AJ353" s="18"/>
      <c r="AK353" s="18"/>
      <c r="AL353" s="18"/>
      <c r="AM353" s="18"/>
    </row>
    <row r="354" spans="1:39" x14ac:dyDescent="0.25">
      <c r="A354" s="21">
        <v>2529</v>
      </c>
      <c r="B354" s="25"/>
      <c r="C354" s="21">
        <v>434274</v>
      </c>
      <c r="D354" s="25"/>
      <c r="E354" s="25"/>
      <c r="F354" s="53" t="s">
        <v>816</v>
      </c>
      <c r="G354" s="21" t="s">
        <v>817</v>
      </c>
      <c r="H354" s="21" t="s">
        <v>818</v>
      </c>
      <c r="I354" s="1" t="s">
        <v>819</v>
      </c>
      <c r="J354" s="10">
        <f>IF(OR(N354=1,O354=1,Q354=1,R354=1),"",1)</f>
        <v>1</v>
      </c>
      <c r="K354" s="10">
        <f>IF(OR(C354="",C354=" ",$N354=1,$O354=1),"",1)</f>
        <v>1</v>
      </c>
      <c r="L354" s="10" t="str">
        <f>IF(OR(D354="",D354=" ",$N354=1,$O354=1),"",1)</f>
        <v/>
      </c>
      <c r="M354" s="10" t="str">
        <f>IF(OR(E354="",E354=" ",$N354=1,$O354=1),"",1)</f>
        <v/>
      </c>
      <c r="N354" s="10" t="str">
        <f>IF(IFERROR(FIND(")",F354),0)&gt;0,1,"")</f>
        <v/>
      </c>
      <c r="O354" s="10" t="str">
        <f>IF(A354="S",1,"")</f>
        <v/>
      </c>
      <c r="P354" s="10" t="str">
        <f>IF(OR(B354="",B354=" ",O354=1),"",1)</f>
        <v/>
      </c>
      <c r="Q354" s="10" t="str">
        <f>IF(IFERROR(FIND("Family",F354),0)&gt;0,1,"")</f>
        <v/>
      </c>
      <c r="R354" s="10" t="str">
        <f>IF(IFERROR(FIND("Second Marker",I354),0)&gt;0,1,"")</f>
        <v/>
      </c>
      <c r="S354" s="1"/>
      <c r="T354" s="1"/>
      <c r="U354" s="1"/>
      <c r="V354" s="1"/>
      <c r="W354" s="1"/>
      <c r="X354" s="1"/>
      <c r="Y354" s="1"/>
      <c r="Z354" s="1"/>
      <c r="AA354" s="9"/>
      <c r="AB354" s="1"/>
      <c r="AC354" s="1"/>
      <c r="AD354" s="1"/>
      <c r="AE354" s="9"/>
      <c r="AF354" s="9"/>
      <c r="AG354" s="9"/>
      <c r="AH354" s="18"/>
      <c r="AI354" s="18"/>
      <c r="AJ354" s="18"/>
      <c r="AK354" s="18"/>
      <c r="AL354" s="18"/>
      <c r="AM354" s="18"/>
    </row>
    <row r="355" spans="1:39" x14ac:dyDescent="0.25">
      <c r="A355" s="21">
        <v>2530</v>
      </c>
      <c r="B355" s="10" t="s">
        <v>1</v>
      </c>
      <c r="C355" s="21">
        <v>434275</v>
      </c>
      <c r="D355" s="25"/>
      <c r="E355" s="10">
        <v>152877</v>
      </c>
      <c r="F355" s="53" t="s">
        <v>820</v>
      </c>
      <c r="G355" s="55" t="s">
        <v>342</v>
      </c>
      <c r="H355" s="1" t="s">
        <v>343</v>
      </c>
      <c r="I355" s="1" t="s">
        <v>821</v>
      </c>
      <c r="J355" s="10" t="str">
        <f>IF(OR(N355=1,O355=1,Q355=1,R355=1),"",1)</f>
        <v/>
      </c>
      <c r="K355" s="10" t="str">
        <f>IF(OR(C355="",C355=" ",$N355=1,$O355=1),"",1)</f>
        <v/>
      </c>
      <c r="L355" s="10" t="str">
        <f>IF(OR(D355="",D355=" ",$N355=1,$O355=1),"",1)</f>
        <v/>
      </c>
      <c r="M355" s="10" t="str">
        <f>IF(OR(E355="",E355=" ",$N355=1,$O355=1),"",1)</f>
        <v/>
      </c>
      <c r="N355" s="10">
        <f>IF(IFERROR(FIND(")",F355),0)&gt;0,1,"")</f>
        <v>1</v>
      </c>
      <c r="O355" s="10" t="str">
        <f>IF(A355="S",1,"")</f>
        <v/>
      </c>
      <c r="P355" s="10" t="str">
        <f>IF(OR(B355="",B355=" ",O355=1),"",1)</f>
        <v/>
      </c>
      <c r="Q355" s="10" t="str">
        <f>IF(IFERROR(FIND("Family",F355),0)&gt;0,1,"")</f>
        <v/>
      </c>
      <c r="R355" s="10" t="str">
        <f>IF(IFERROR(FIND("Second Marker",I355),0)&gt;0,1,"")</f>
        <v/>
      </c>
      <c r="S355" s="1"/>
      <c r="T355" s="1"/>
      <c r="U355" s="1"/>
      <c r="V355" s="1"/>
      <c r="W355" s="1"/>
      <c r="X355" s="1"/>
      <c r="Y355" s="1"/>
      <c r="Z355" s="1"/>
      <c r="AA355" s="9"/>
      <c r="AB355" s="1"/>
      <c r="AC355" s="1"/>
      <c r="AD355" s="1"/>
      <c r="AE355" s="9"/>
      <c r="AF355" s="9"/>
      <c r="AG355" s="9"/>
      <c r="AH355" s="18"/>
      <c r="AI355" s="18"/>
      <c r="AJ355" s="18"/>
      <c r="AK355" s="18"/>
      <c r="AL355" s="18"/>
      <c r="AM355" s="18"/>
    </row>
    <row r="356" spans="1:39" x14ac:dyDescent="0.25">
      <c r="A356" s="25">
        <v>1051997</v>
      </c>
      <c r="B356" s="10"/>
      <c r="C356" s="25">
        <v>1051997</v>
      </c>
      <c r="D356" s="25"/>
      <c r="E356" s="10"/>
      <c r="F356" s="53" t="s">
        <v>822</v>
      </c>
      <c r="G356" s="25">
        <v>1853</v>
      </c>
      <c r="H356" s="25">
        <v>1924</v>
      </c>
      <c r="I356" s="1" t="s">
        <v>823</v>
      </c>
      <c r="J356" s="10" t="str">
        <f>IF(OR(N356=1,O356=1,Q356=1,R356=1),"",1)</f>
        <v/>
      </c>
      <c r="K356" s="10" t="str">
        <f>IF(OR(C356="",C356=" ",$N356=1,$O356=1),"",1)</f>
        <v/>
      </c>
      <c r="L356" s="10" t="str">
        <f>IF(OR(D356="",D356=" ",$N356=1,$O356=1),"",1)</f>
        <v/>
      </c>
      <c r="M356" s="10" t="str">
        <f>IF(OR(E356="",E356=" ",$N356=1,$O356=1),"",1)</f>
        <v/>
      </c>
      <c r="N356" s="10">
        <f>IF(IFERROR(FIND(")",F356),0)&gt;0,1,"")</f>
        <v>1</v>
      </c>
      <c r="O356" s="10" t="str">
        <f>IF(A356="S",1,"")</f>
        <v/>
      </c>
      <c r="P356" s="10" t="str">
        <f>IF(OR(B356="",B356=" ",O356=1),"",1)</f>
        <v/>
      </c>
      <c r="Q356" s="10" t="str">
        <f>IF(IFERROR(FIND("Family",F356),0)&gt;0,1,"")</f>
        <v/>
      </c>
      <c r="R356" s="10" t="str">
        <f>IF(IFERROR(FIND("Second Marker",I356),0)&gt;0,1,"")</f>
        <v/>
      </c>
      <c r="S356" s="1"/>
      <c r="T356" s="1"/>
      <c r="U356" s="1"/>
      <c r="V356" s="1"/>
      <c r="W356" s="1"/>
      <c r="X356" s="1"/>
      <c r="Y356" s="1"/>
      <c r="Z356" s="1"/>
      <c r="AA356" s="9"/>
      <c r="AB356" s="1"/>
      <c r="AC356" s="1"/>
      <c r="AD356" s="1"/>
      <c r="AE356" s="9"/>
      <c r="AF356" s="9"/>
      <c r="AG356" s="9"/>
      <c r="AH356" s="18"/>
      <c r="AI356" s="18"/>
      <c r="AJ356" s="18"/>
      <c r="AK356" s="18"/>
      <c r="AL356" s="18"/>
      <c r="AM356" s="18"/>
    </row>
    <row r="357" spans="1:39" x14ac:dyDescent="0.25">
      <c r="A357" s="25">
        <v>1051996</v>
      </c>
      <c r="B357" s="10"/>
      <c r="C357" s="25">
        <v>1051996</v>
      </c>
      <c r="D357" s="25">
        <v>216051</v>
      </c>
      <c r="E357" s="10"/>
      <c r="F357" s="53" t="s">
        <v>824</v>
      </c>
      <c r="G357" s="25">
        <v>1848</v>
      </c>
      <c r="H357" s="25">
        <v>1919</v>
      </c>
      <c r="I357" s="1" t="s">
        <v>1</v>
      </c>
      <c r="J357" s="10">
        <f>IF(OR(N357=1,O357=1,Q357=1,R357=1),"",1)</f>
        <v>1</v>
      </c>
      <c r="K357" s="10">
        <f>IF(OR(C357="",C357=" ",$N357=1,$O357=1),"",1)</f>
        <v>1</v>
      </c>
      <c r="L357" s="10">
        <f>IF(OR(D357="",D357=" ",$N357=1,$O357=1),"",1)</f>
        <v>1</v>
      </c>
      <c r="M357" s="10" t="str">
        <f>IF(OR(E357="",E357=" ",$N357=1,$O357=1),"",1)</f>
        <v/>
      </c>
      <c r="N357" s="10" t="str">
        <f>IF(IFERROR(FIND(")",F357),0)&gt;0,1,"")</f>
        <v/>
      </c>
      <c r="O357" s="10" t="str">
        <f>IF(A357="S",1,"")</f>
        <v/>
      </c>
      <c r="P357" s="10" t="str">
        <f>IF(OR(B357="",B357=" ",O357=1),"",1)</f>
        <v/>
      </c>
      <c r="Q357" s="10" t="str">
        <f>IF(IFERROR(FIND("Family",F357),0)&gt;0,1,"")</f>
        <v/>
      </c>
      <c r="R357" s="10" t="str">
        <f>IF(IFERROR(FIND("Second Marker",I357),0)&gt;0,1,"")</f>
        <v/>
      </c>
      <c r="S357" s="1"/>
      <c r="T357" s="1"/>
      <c r="U357" s="1"/>
      <c r="V357" s="1"/>
      <c r="W357" s="1"/>
      <c r="X357" s="1"/>
      <c r="Y357" s="1"/>
      <c r="Z357" s="1"/>
      <c r="AA357" s="9"/>
      <c r="AB357" s="1"/>
      <c r="AC357" s="1"/>
      <c r="AD357" s="1"/>
      <c r="AE357" s="9"/>
      <c r="AF357" s="9"/>
      <c r="AG357" s="9"/>
      <c r="AH357" s="18"/>
      <c r="AI357" s="18"/>
      <c r="AJ357" s="18"/>
      <c r="AK357" s="18"/>
      <c r="AL357" s="18"/>
      <c r="AM357" s="18"/>
    </row>
    <row r="358" spans="1:39" x14ac:dyDescent="0.25">
      <c r="A358" s="21">
        <v>2578</v>
      </c>
      <c r="B358" s="10"/>
      <c r="C358" s="21">
        <v>434338</v>
      </c>
      <c r="D358" s="25"/>
      <c r="E358" s="10"/>
      <c r="F358" s="53" t="s">
        <v>825</v>
      </c>
      <c r="G358" s="21" t="s">
        <v>826</v>
      </c>
      <c r="H358" s="21" t="s">
        <v>827</v>
      </c>
      <c r="I358" s="1" t="s">
        <v>1</v>
      </c>
      <c r="J358" s="10">
        <f>IF(OR(N358=1,O358=1,Q358=1,R358=1),"",1)</f>
        <v>1</v>
      </c>
      <c r="K358" s="10">
        <f>IF(OR(C358="",C358=" ",$N358=1,$O358=1),"",1)</f>
        <v>1</v>
      </c>
      <c r="L358" s="10" t="str">
        <f>IF(OR(D358="",D358=" ",$N358=1,$O358=1),"",1)</f>
        <v/>
      </c>
      <c r="M358" s="10" t="str">
        <f>IF(OR(E358="",E358=" ",$N358=1,$O358=1),"",1)</f>
        <v/>
      </c>
      <c r="N358" s="10" t="str">
        <f>IF(IFERROR(FIND(")",F358),0)&gt;0,1,"")</f>
        <v/>
      </c>
      <c r="O358" s="10" t="str">
        <f>IF(A358="S",1,"")</f>
        <v/>
      </c>
      <c r="P358" s="10" t="str">
        <f>IF(OR(B358="",B358=" ",O358=1),"",1)</f>
        <v/>
      </c>
      <c r="Q358" s="10" t="str">
        <f>IF(IFERROR(FIND("Family",F358),0)&gt;0,1,"")</f>
        <v/>
      </c>
      <c r="R358" s="10" t="str">
        <f>IF(IFERROR(FIND("Second Marker",I358),0)&gt;0,1,"")</f>
        <v/>
      </c>
      <c r="S358" s="1"/>
      <c r="T358" s="1"/>
      <c r="U358" s="1"/>
      <c r="V358" s="1"/>
      <c r="W358" s="1"/>
      <c r="X358" s="1"/>
      <c r="Y358" s="1"/>
      <c r="Z358" s="1"/>
      <c r="AA358" s="9"/>
      <c r="AB358" s="1"/>
      <c r="AC358" s="1"/>
      <c r="AD358" s="1"/>
      <c r="AE358" s="9"/>
      <c r="AF358" s="9"/>
      <c r="AG358" s="9"/>
      <c r="AH358" s="18"/>
      <c r="AI358" s="18"/>
      <c r="AJ358" s="18"/>
      <c r="AK358" s="18"/>
      <c r="AL358" s="18"/>
      <c r="AM358" s="18"/>
    </row>
    <row r="359" spans="1:39" x14ac:dyDescent="0.25">
      <c r="A359" s="21">
        <v>2602</v>
      </c>
      <c r="B359" s="10"/>
      <c r="C359" s="21">
        <v>434368</v>
      </c>
      <c r="D359" s="25"/>
      <c r="E359" s="10"/>
      <c r="F359" s="53" t="s">
        <v>828</v>
      </c>
      <c r="G359" s="21">
        <v>1849</v>
      </c>
      <c r="H359" s="21">
        <v>1939</v>
      </c>
      <c r="I359" s="1" t="s">
        <v>829</v>
      </c>
      <c r="J359" s="10">
        <f>IF(OR(N359=1,O359=1,Q359=1,R359=1),"",1)</f>
        <v>1</v>
      </c>
      <c r="K359" s="10">
        <f>IF(OR(C359="",C359=" ",$N359=1,$O359=1),"",1)</f>
        <v>1</v>
      </c>
      <c r="L359" s="10" t="str">
        <f>IF(OR(D359="",D359=" ",$N359=1,$O359=1),"",1)</f>
        <v/>
      </c>
      <c r="M359" s="10" t="str">
        <f>IF(OR(E359="",E359=" ",$N359=1,$O359=1),"",1)</f>
        <v/>
      </c>
      <c r="N359" s="10" t="str">
        <f>IF(IFERROR(FIND(")",F359),0)&gt;0,1,"")</f>
        <v/>
      </c>
      <c r="O359" s="10" t="str">
        <f>IF(A359="S",1,"")</f>
        <v/>
      </c>
      <c r="P359" s="10" t="str">
        <f>IF(OR(B359="",B359=" ",O359=1),"",1)</f>
        <v/>
      </c>
      <c r="Q359" s="10" t="str">
        <f>IF(IFERROR(FIND("Family",F359),0)&gt;0,1,"")</f>
        <v/>
      </c>
      <c r="R359" s="10" t="str">
        <f>IF(IFERROR(FIND("Second Marker",I359),0)&gt;0,1,"")</f>
        <v/>
      </c>
      <c r="S359" s="1"/>
      <c r="T359" s="1"/>
      <c r="U359" s="1"/>
      <c r="V359" s="1"/>
      <c r="W359" s="1"/>
      <c r="X359" s="1"/>
      <c r="Y359" s="1"/>
      <c r="Z359" s="1"/>
      <c r="AA359" s="9"/>
      <c r="AB359" s="1"/>
      <c r="AC359" s="1"/>
      <c r="AD359" s="1"/>
      <c r="AE359" s="9"/>
      <c r="AF359" s="9"/>
      <c r="AG359" s="9"/>
      <c r="AH359" s="18"/>
      <c r="AI359" s="18"/>
      <c r="AJ359" s="18"/>
      <c r="AK359" s="18"/>
      <c r="AL359" s="18"/>
      <c r="AM359" s="18"/>
    </row>
    <row r="360" spans="1:39" x14ac:dyDescent="0.25">
      <c r="A360" s="21">
        <v>2599</v>
      </c>
      <c r="B360" s="10"/>
      <c r="C360" s="21">
        <v>434365</v>
      </c>
      <c r="D360" s="25"/>
      <c r="E360" s="10"/>
      <c r="F360" s="53" t="s">
        <v>830</v>
      </c>
      <c r="G360" s="21"/>
      <c r="H360" s="21"/>
      <c r="I360" s="1" t="s">
        <v>1</v>
      </c>
      <c r="J360" s="10" t="str">
        <f>IF(OR(N360=1,O360=1,Q360=1,R360=1),"",1)</f>
        <v/>
      </c>
      <c r="K360" s="10">
        <f>IF(OR(C360="",C360=" ",$N360=1,$O360=1),"",1)</f>
        <v>1</v>
      </c>
      <c r="L360" s="10" t="str">
        <f>IF(OR(D360="",D360=" ",$N360=1,$O360=1),"",1)</f>
        <v/>
      </c>
      <c r="M360" s="10" t="str">
        <f>IF(OR(E360="",E360=" ",$N360=1,$O360=1),"",1)</f>
        <v/>
      </c>
      <c r="N360" s="10" t="str">
        <f>IF(IFERROR(FIND(")",F360),0)&gt;0,1,"")</f>
        <v/>
      </c>
      <c r="O360" s="10" t="str">
        <f>IF(A360="S",1,"")</f>
        <v/>
      </c>
      <c r="P360" s="10" t="str">
        <f>IF(OR(B360="",B360=" ",O360=1),"",1)</f>
        <v/>
      </c>
      <c r="Q360" s="10">
        <f>IF(IFERROR(FIND("Family",F360),0)&gt;0,1,"")</f>
        <v>1</v>
      </c>
      <c r="R360" s="10" t="str">
        <f>IF(IFERROR(FIND("Second Marker",I360),0)&gt;0,1,"")</f>
        <v/>
      </c>
      <c r="S360" s="1"/>
      <c r="T360" s="1"/>
      <c r="U360" s="1"/>
      <c r="V360" s="1"/>
      <c r="W360" s="1"/>
      <c r="X360" s="1"/>
      <c r="Y360" s="1"/>
      <c r="Z360" s="9"/>
      <c r="AA360" s="9"/>
      <c r="AB360" s="11"/>
      <c r="AC360" s="11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</row>
    <row r="361" spans="1:39" x14ac:dyDescent="0.25">
      <c r="A361" s="21">
        <v>2601</v>
      </c>
      <c r="B361" s="10"/>
      <c r="C361" s="21">
        <v>434367</v>
      </c>
      <c r="D361" s="25"/>
      <c r="E361" s="10"/>
      <c r="F361" s="53" t="s">
        <v>831</v>
      </c>
      <c r="G361" s="21">
        <v>1858</v>
      </c>
      <c r="H361" s="21">
        <v>1939</v>
      </c>
      <c r="I361" s="1" t="s">
        <v>832</v>
      </c>
      <c r="J361" s="10">
        <f>IF(OR(N361=1,O361=1,Q361=1,R361=1),"",1)</f>
        <v>1</v>
      </c>
      <c r="K361" s="10">
        <f>IF(OR(C361="",C361=" ",$N361=1,$O361=1),"",1)</f>
        <v>1</v>
      </c>
      <c r="L361" s="10" t="str">
        <f>IF(OR(D361="",D361=" ",$N361=1,$O361=1),"",1)</f>
        <v/>
      </c>
      <c r="M361" s="10" t="str">
        <f>IF(OR(E361="",E361=" ",$N361=1,$O361=1),"",1)</f>
        <v/>
      </c>
      <c r="N361" s="10" t="str">
        <f>IF(IFERROR(FIND(")",F361),0)&gt;0,1,"")</f>
        <v/>
      </c>
      <c r="O361" s="10" t="str">
        <f>IF(A361="S",1,"")</f>
        <v/>
      </c>
      <c r="P361" s="10" t="str">
        <f>IF(OR(B361="",B361=" ",O361=1),"",1)</f>
        <v/>
      </c>
      <c r="Q361" s="10" t="str">
        <f>IF(IFERROR(FIND("Family",F361),0)&gt;0,1,"")</f>
        <v/>
      </c>
      <c r="R361" s="10" t="str">
        <f>IF(IFERROR(FIND("Second Marker",I361),0)&gt;0,1,"")</f>
        <v/>
      </c>
      <c r="S361" s="1"/>
      <c r="T361" s="1"/>
      <c r="U361" s="1"/>
      <c r="V361" s="1"/>
      <c r="W361" s="1"/>
      <c r="X361" s="1"/>
      <c r="Y361" s="1"/>
      <c r="Z361" s="1"/>
      <c r="AA361" s="9"/>
      <c r="AB361" s="1"/>
      <c r="AC361" s="1"/>
      <c r="AD361" s="1"/>
      <c r="AE361" s="9"/>
      <c r="AF361" s="9"/>
      <c r="AG361" s="9"/>
      <c r="AH361" s="18"/>
      <c r="AI361" s="18"/>
      <c r="AJ361" s="18"/>
      <c r="AK361" s="18"/>
      <c r="AL361" s="18"/>
      <c r="AM361" s="18"/>
    </row>
    <row r="362" spans="1:39" x14ac:dyDescent="0.25">
      <c r="A362" s="21">
        <v>2600</v>
      </c>
      <c r="B362" s="10"/>
      <c r="C362" s="21">
        <v>434366</v>
      </c>
      <c r="D362" s="25"/>
      <c r="E362" s="10"/>
      <c r="F362" s="53" t="s">
        <v>833</v>
      </c>
      <c r="G362" s="21">
        <v>1882</v>
      </c>
      <c r="H362" s="21">
        <v>1964</v>
      </c>
      <c r="I362" s="1" t="s">
        <v>834</v>
      </c>
      <c r="J362" s="10">
        <f>IF(OR(N362=1,O362=1,Q362=1,R362=1),"",1)</f>
        <v>1</v>
      </c>
      <c r="K362" s="10">
        <f>IF(OR(C362="",C362=" ",$N362=1,$O362=1),"",1)</f>
        <v>1</v>
      </c>
      <c r="L362" s="10" t="str">
        <f>IF(OR(D362="",D362=" ",$N362=1,$O362=1),"",1)</f>
        <v/>
      </c>
      <c r="M362" s="10" t="str">
        <f>IF(OR(E362="",E362=" ",$N362=1,$O362=1),"",1)</f>
        <v/>
      </c>
      <c r="N362" s="10" t="str">
        <f>IF(IFERROR(FIND(")",F362),0)&gt;0,1,"")</f>
        <v/>
      </c>
      <c r="O362" s="10" t="str">
        <f>IF(A362="S",1,"")</f>
        <v/>
      </c>
      <c r="P362" s="10" t="str">
        <f>IF(OR(B362="",B362=" ",O362=1),"",1)</f>
        <v/>
      </c>
      <c r="Q362" s="10" t="str">
        <f>IF(IFERROR(FIND("Family",F362),0)&gt;0,1,"")</f>
        <v/>
      </c>
      <c r="R362" s="10" t="str">
        <f>IF(IFERROR(FIND("Second Marker",I362),0)&gt;0,1,"")</f>
        <v/>
      </c>
      <c r="S362" s="1"/>
      <c r="T362" s="1"/>
      <c r="U362" s="1"/>
      <c r="V362" s="1"/>
      <c r="W362" s="1"/>
      <c r="X362" s="1"/>
      <c r="Y362" s="1"/>
      <c r="Z362" s="1"/>
      <c r="AA362" s="9"/>
      <c r="AB362" s="1"/>
      <c r="AC362" s="1"/>
      <c r="AD362" s="1"/>
      <c r="AE362" s="9"/>
      <c r="AF362" s="9"/>
      <c r="AG362" s="9"/>
      <c r="AH362" s="18"/>
      <c r="AI362" s="18"/>
      <c r="AJ362" s="18"/>
      <c r="AK362" s="18"/>
      <c r="AL362" s="18"/>
      <c r="AM362" s="18"/>
    </row>
    <row r="363" spans="1:39" x14ac:dyDescent="0.25">
      <c r="A363" s="21">
        <v>2478</v>
      </c>
      <c r="B363" s="10"/>
      <c r="C363" s="25">
        <v>434212</v>
      </c>
      <c r="D363" s="25"/>
      <c r="E363" s="10"/>
      <c r="F363" s="53" t="s">
        <v>835</v>
      </c>
      <c r="G363" s="25">
        <v>1862</v>
      </c>
      <c r="H363" s="25">
        <v>1935</v>
      </c>
      <c r="I363" s="1" t="s">
        <v>836</v>
      </c>
      <c r="J363" s="10">
        <f>IF(OR(N363=1,O363=1,Q363=1,R363=1),"",1)</f>
        <v>1</v>
      </c>
      <c r="K363" s="10">
        <f>IF(OR(C363="",C363=" ",$N363=1,$O363=1),"",1)</f>
        <v>1</v>
      </c>
      <c r="L363" s="10" t="str">
        <f>IF(OR(D363="",D363=" ",$N363=1,$O363=1),"",1)</f>
        <v/>
      </c>
      <c r="M363" s="10" t="str">
        <f>IF(OR(E363="",E363=" ",$N363=1,$O363=1),"",1)</f>
        <v/>
      </c>
      <c r="N363" s="10" t="str">
        <f>IF(IFERROR(FIND(")",F363),0)&gt;0,1,"")</f>
        <v/>
      </c>
      <c r="O363" s="10" t="str">
        <f>IF(A363="S",1,"")</f>
        <v/>
      </c>
      <c r="P363" s="10" t="str">
        <f>IF(OR(B363="",B363=" ",O363=1),"",1)</f>
        <v/>
      </c>
      <c r="Q363" s="10" t="str">
        <f>IF(IFERROR(FIND("Family",F363),0)&gt;0,1,"")</f>
        <v/>
      </c>
      <c r="R363" s="10" t="str">
        <f>IF(IFERROR(FIND("Second Marker",I363),0)&gt;0,1,"")</f>
        <v/>
      </c>
      <c r="S363" s="1"/>
      <c r="T363" s="1"/>
      <c r="U363" s="1"/>
      <c r="V363" s="1"/>
      <c r="W363" s="1"/>
      <c r="X363" s="1"/>
      <c r="Y363" s="1"/>
      <c r="Z363" s="1"/>
      <c r="AA363" s="9"/>
      <c r="AB363" s="1"/>
      <c r="AC363" s="1"/>
      <c r="AD363" s="1"/>
      <c r="AE363" s="9"/>
      <c r="AF363" s="9"/>
      <c r="AG363" s="9"/>
      <c r="AH363" s="18"/>
      <c r="AI363" s="18"/>
      <c r="AJ363" s="18"/>
      <c r="AK363" s="18"/>
      <c r="AL363" s="18"/>
      <c r="AM363" s="18"/>
    </row>
    <row r="364" spans="1:39" x14ac:dyDescent="0.25">
      <c r="A364" s="25">
        <v>1051945</v>
      </c>
      <c r="B364" s="10"/>
      <c r="C364" s="25">
        <v>1051945</v>
      </c>
      <c r="D364" s="25">
        <v>216120</v>
      </c>
      <c r="E364" s="10"/>
      <c r="F364" s="53" t="s">
        <v>837</v>
      </c>
      <c r="G364" s="25">
        <v>1868</v>
      </c>
      <c r="H364" s="25">
        <v>1911</v>
      </c>
      <c r="I364" s="1" t="s">
        <v>1</v>
      </c>
      <c r="J364" s="10">
        <f>IF(OR(N364=1,O364=1,Q364=1,R364=1),"",1)</f>
        <v>1</v>
      </c>
      <c r="K364" s="10">
        <f>IF(OR(C364="",C364=" ",$N364=1,$O364=1),"",1)</f>
        <v>1</v>
      </c>
      <c r="L364" s="10">
        <f>IF(OR(D364="",D364=" ",$N364=1,$O364=1),"",1)</f>
        <v>1</v>
      </c>
      <c r="M364" s="10" t="str">
        <f>IF(OR(E364="",E364=" ",$N364=1,$O364=1),"",1)</f>
        <v/>
      </c>
      <c r="N364" s="10" t="str">
        <f>IF(IFERROR(FIND(")",F364),0)&gt;0,1,"")</f>
        <v/>
      </c>
      <c r="O364" s="10" t="str">
        <f>IF(A364="S",1,"")</f>
        <v/>
      </c>
      <c r="P364" s="10" t="str">
        <f>IF(OR(B364="",B364=" ",O364=1),"",1)</f>
        <v/>
      </c>
      <c r="Q364" s="10" t="str">
        <f>IF(IFERROR(FIND("Family",F364),0)&gt;0,1,"")</f>
        <v/>
      </c>
      <c r="R364" s="10" t="str">
        <f>IF(IFERROR(FIND("Second Marker",I364),0)&gt;0,1,"")</f>
        <v/>
      </c>
      <c r="S364" s="1"/>
      <c r="T364" s="1"/>
      <c r="U364" s="1"/>
      <c r="V364" s="1"/>
      <c r="W364" s="1"/>
      <c r="X364" s="1"/>
      <c r="Y364" s="1"/>
      <c r="Z364" s="1"/>
      <c r="AA364" s="9"/>
      <c r="AB364" s="1"/>
      <c r="AC364" s="1"/>
      <c r="AD364" s="1"/>
      <c r="AE364" s="9"/>
      <c r="AF364" s="9"/>
      <c r="AG364" s="9"/>
      <c r="AH364" s="18"/>
      <c r="AI364" s="18"/>
      <c r="AJ364" s="18"/>
      <c r="AK364" s="18"/>
      <c r="AL364" s="18"/>
      <c r="AM364" s="18"/>
    </row>
    <row r="365" spans="1:39" x14ac:dyDescent="0.25">
      <c r="A365" s="21"/>
      <c r="B365" s="10"/>
      <c r="C365" s="21"/>
      <c r="D365" s="25">
        <v>216214</v>
      </c>
      <c r="E365" s="10"/>
      <c r="F365" s="53" t="s">
        <v>838</v>
      </c>
      <c r="G365" s="21" t="s">
        <v>81</v>
      </c>
      <c r="H365" s="21" t="s">
        <v>839</v>
      </c>
      <c r="I365" s="1" t="s">
        <v>1</v>
      </c>
      <c r="J365" s="10">
        <f>IF(OR(N365=1,O365=1,Q365=1,R365=1),"",1)</f>
        <v>1</v>
      </c>
      <c r="K365" s="10" t="str">
        <f>IF(OR(C365="",C365=" ",$N365=1,$O365=1),"",1)</f>
        <v/>
      </c>
      <c r="L365" s="10">
        <f>IF(OR(D365="",D365=" ",$N365=1,$O365=1),"",1)</f>
        <v>1</v>
      </c>
      <c r="M365" s="10" t="str">
        <f>IF(OR(E365="",E365=" ",$N365=1,$O365=1),"",1)</f>
        <v/>
      </c>
      <c r="N365" s="10" t="str">
        <f>IF(IFERROR(FIND(")",F365),0)&gt;0,1,"")</f>
        <v/>
      </c>
      <c r="O365" s="10" t="str">
        <f>IF(A365="S",1,"")</f>
        <v/>
      </c>
      <c r="P365" s="10" t="str">
        <f>IF(OR(B365="",B365=" ",O365=1),"",1)</f>
        <v/>
      </c>
      <c r="Q365" s="10" t="str">
        <f>IF(IFERROR(FIND("Family",F365),0)&gt;0,1,"")</f>
        <v/>
      </c>
      <c r="R365" s="10" t="str">
        <f>IF(IFERROR(FIND("Second Marker",I365),0)&gt;0,1,"")</f>
        <v/>
      </c>
      <c r="S365" s="1"/>
      <c r="T365" s="1"/>
      <c r="U365" s="1"/>
      <c r="V365" s="1"/>
      <c r="W365" s="1"/>
      <c r="X365" s="1"/>
      <c r="Y365" s="1"/>
      <c r="Z365" s="1"/>
      <c r="AA365" s="9"/>
      <c r="AB365" s="1"/>
      <c r="AC365" s="1"/>
      <c r="AD365" s="1"/>
      <c r="AE365" s="9"/>
      <c r="AF365" s="9"/>
      <c r="AG365" s="9"/>
      <c r="AH365" s="18"/>
      <c r="AI365" s="18"/>
      <c r="AJ365" s="18"/>
      <c r="AK365" s="18"/>
      <c r="AL365" s="18"/>
      <c r="AM365" s="18"/>
    </row>
    <row r="366" spans="1:39" x14ac:dyDescent="0.25">
      <c r="A366" s="21"/>
      <c r="B366" s="10"/>
      <c r="C366" s="21"/>
      <c r="D366" s="25">
        <v>216209</v>
      </c>
      <c r="E366" s="10"/>
      <c r="F366" s="53" t="s">
        <v>840</v>
      </c>
      <c r="G366" s="21" t="s">
        <v>841</v>
      </c>
      <c r="H366" s="21" t="s">
        <v>45</v>
      </c>
      <c r="I366" s="1" t="s">
        <v>1</v>
      </c>
      <c r="J366" s="10">
        <f>IF(OR(N366=1,O366=1,Q366=1,R366=1),"",1)</f>
        <v>1</v>
      </c>
      <c r="K366" s="10" t="str">
        <f>IF(OR(C366="",C366=" ",$N366=1,$O366=1),"",1)</f>
        <v/>
      </c>
      <c r="L366" s="10">
        <f>IF(OR(D366="",D366=" ",$N366=1,$O366=1),"",1)</f>
        <v>1</v>
      </c>
      <c r="M366" s="10" t="str">
        <f>IF(OR(E366="",E366=" ",$N366=1,$O366=1),"",1)</f>
        <v/>
      </c>
      <c r="N366" s="10" t="str">
        <f>IF(IFERROR(FIND(")",F366),0)&gt;0,1,"")</f>
        <v/>
      </c>
      <c r="O366" s="10" t="str">
        <f>IF(A366="S",1,"")</f>
        <v/>
      </c>
      <c r="P366" s="10" t="str">
        <f>IF(OR(B366="",B366=" ",O366=1),"",1)</f>
        <v/>
      </c>
      <c r="Q366" s="10" t="str">
        <f>IF(IFERROR(FIND("Family",F366),0)&gt;0,1,"")</f>
        <v/>
      </c>
      <c r="R366" s="10" t="str">
        <f>IF(IFERROR(FIND("Second Marker",I366),0)&gt;0,1,"")</f>
        <v/>
      </c>
      <c r="S366" s="1"/>
      <c r="T366" s="1"/>
      <c r="U366" s="1"/>
      <c r="V366" s="1"/>
      <c r="W366" s="1"/>
      <c r="X366" s="1"/>
      <c r="Y366" s="1"/>
      <c r="Z366" s="9"/>
      <c r="AA366" s="9"/>
      <c r="AB366" s="11"/>
      <c r="AC366" s="11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</row>
    <row r="367" spans="1:39" x14ac:dyDescent="0.25">
      <c r="A367" s="21">
        <v>2509</v>
      </c>
      <c r="B367" s="10"/>
      <c r="C367" s="25">
        <v>434250</v>
      </c>
      <c r="D367" s="25"/>
      <c r="E367" s="10"/>
      <c r="F367" s="53" t="s">
        <v>842</v>
      </c>
      <c r="G367" s="25" t="s">
        <v>1</v>
      </c>
      <c r="H367" s="25" t="s">
        <v>1</v>
      </c>
      <c r="I367" s="1" t="s">
        <v>843</v>
      </c>
      <c r="J367" s="10">
        <f>IF(OR(N367=1,O367=1,Q367=1,R367=1),"",1)</f>
        <v>1</v>
      </c>
      <c r="K367" s="10">
        <f>IF(OR(C367="",C367=" ",$N367=1,$O367=1),"",1)</f>
        <v>1</v>
      </c>
      <c r="L367" s="10" t="str">
        <f>IF(OR(D367="",D367=" ",$N367=1,$O367=1),"",1)</f>
        <v/>
      </c>
      <c r="M367" s="10" t="str">
        <f>IF(OR(E367="",E367=" ",$N367=1,$O367=1),"",1)</f>
        <v/>
      </c>
      <c r="N367" s="10" t="str">
        <f>IF(IFERROR(FIND(")",F367),0)&gt;0,1,"")</f>
        <v/>
      </c>
      <c r="O367" s="10" t="str">
        <f>IF(A367="S",1,"")</f>
        <v/>
      </c>
      <c r="P367" s="10" t="str">
        <f>IF(OR(B367="",B367=" ",O367=1),"",1)</f>
        <v/>
      </c>
      <c r="Q367" s="10" t="str">
        <f>IF(IFERROR(FIND("Family",F367),0)&gt;0,1,"")</f>
        <v/>
      </c>
      <c r="R367" s="10" t="str">
        <f>IF(IFERROR(FIND("Second Marker",I367),0)&gt;0,1,"")</f>
        <v/>
      </c>
      <c r="S367" s="1"/>
      <c r="T367" s="1"/>
      <c r="U367" s="1"/>
      <c r="V367" s="1"/>
      <c r="W367" s="1"/>
      <c r="X367" s="1"/>
      <c r="Y367" s="1"/>
      <c r="Z367" s="1"/>
      <c r="AA367" s="9"/>
      <c r="AB367" s="1"/>
      <c r="AC367" s="1"/>
      <c r="AD367" s="1"/>
      <c r="AE367" s="9"/>
      <c r="AF367" s="9"/>
      <c r="AG367" s="9"/>
      <c r="AH367" s="18"/>
      <c r="AI367" s="18"/>
      <c r="AJ367" s="18"/>
      <c r="AK367" s="18"/>
      <c r="AL367" s="18"/>
      <c r="AM367" s="18"/>
    </row>
    <row r="368" spans="1:39" x14ac:dyDescent="0.25">
      <c r="A368" s="21">
        <v>2513</v>
      </c>
      <c r="B368" s="10"/>
      <c r="C368" s="21">
        <v>434254</v>
      </c>
      <c r="D368" s="25"/>
      <c r="E368" s="10"/>
      <c r="F368" s="53" t="s">
        <v>844</v>
      </c>
      <c r="G368" s="21">
        <v>1905</v>
      </c>
      <c r="H368" s="21">
        <v>1930</v>
      </c>
      <c r="I368" s="1" t="s">
        <v>845</v>
      </c>
      <c r="J368" s="10">
        <f>IF(OR(N368=1,O368=1,Q368=1,R368=1),"",1)</f>
        <v>1</v>
      </c>
      <c r="K368" s="10">
        <f>IF(OR(C368="",C368=" ",$N368=1,$O368=1),"",1)</f>
        <v>1</v>
      </c>
      <c r="L368" s="10" t="str">
        <f>IF(OR(D368="",D368=" ",$N368=1,$O368=1),"",1)</f>
        <v/>
      </c>
      <c r="M368" s="10" t="str">
        <f>IF(OR(E368="",E368=" ",$N368=1,$O368=1),"",1)</f>
        <v/>
      </c>
      <c r="N368" s="10" t="str">
        <f>IF(IFERROR(FIND(")",F368),0)&gt;0,1,"")</f>
        <v/>
      </c>
      <c r="O368" s="10" t="str">
        <f>IF(A368="S",1,"")</f>
        <v/>
      </c>
      <c r="P368" s="10" t="str">
        <f>IF(OR(B368="",B368=" ",O368=1),"",1)</f>
        <v/>
      </c>
      <c r="Q368" s="10" t="str">
        <f>IF(IFERROR(FIND("Family",F368),0)&gt;0,1,"")</f>
        <v/>
      </c>
      <c r="R368" s="10" t="str">
        <f>IF(IFERROR(FIND("Second Marker",I368),0)&gt;0,1,"")</f>
        <v/>
      </c>
      <c r="S368" s="1"/>
      <c r="T368" s="1"/>
      <c r="U368" s="1"/>
      <c r="V368" s="1"/>
      <c r="W368" s="1"/>
      <c r="X368" s="1"/>
      <c r="Y368" s="1"/>
      <c r="Z368" s="1"/>
      <c r="AA368" s="9"/>
      <c r="AB368" s="1"/>
      <c r="AC368" s="1"/>
      <c r="AD368" s="1"/>
      <c r="AE368" s="9"/>
      <c r="AF368" s="9"/>
      <c r="AG368" s="9"/>
      <c r="AH368" s="18"/>
      <c r="AI368" s="18"/>
      <c r="AJ368" s="18"/>
      <c r="AK368" s="18"/>
      <c r="AL368" s="18"/>
      <c r="AM368" s="18"/>
    </row>
    <row r="369" spans="1:39" x14ac:dyDescent="0.25">
      <c r="A369" s="21">
        <v>2518</v>
      </c>
      <c r="B369" s="10"/>
      <c r="C369" s="21">
        <v>434261</v>
      </c>
      <c r="D369" s="25"/>
      <c r="E369" s="10"/>
      <c r="F369" s="53" t="s">
        <v>846</v>
      </c>
      <c r="G369" s="21">
        <v>1864</v>
      </c>
      <c r="H369" s="21">
        <v>1949</v>
      </c>
      <c r="I369" s="1" t="s">
        <v>847</v>
      </c>
      <c r="J369" s="10">
        <f>IF(OR(N369=1,O369=1,Q369=1,R369=1),"",1)</f>
        <v>1</v>
      </c>
      <c r="K369" s="10">
        <f>IF(OR(C369="",C369=" ",$N369=1,$O369=1),"",1)</f>
        <v>1</v>
      </c>
      <c r="L369" s="10" t="str">
        <f>IF(OR(D369="",D369=" ",$N369=1,$O369=1),"",1)</f>
        <v/>
      </c>
      <c r="M369" s="10" t="str">
        <f>IF(OR(E369="",E369=" ",$N369=1,$O369=1),"",1)</f>
        <v/>
      </c>
      <c r="N369" s="10" t="str">
        <f>IF(IFERROR(FIND(")",F369),0)&gt;0,1,"")</f>
        <v/>
      </c>
      <c r="O369" s="10" t="str">
        <f>IF(A369="S",1,"")</f>
        <v/>
      </c>
      <c r="P369" s="10" t="str">
        <f>IF(OR(B369="",B369=" ",O369=1),"",1)</f>
        <v/>
      </c>
      <c r="Q369" s="10" t="str">
        <f>IF(IFERROR(FIND("Family",F369),0)&gt;0,1,"")</f>
        <v/>
      </c>
      <c r="R369" s="10" t="str">
        <f>IF(IFERROR(FIND("Second Marker",I369),0)&gt;0,1,"")</f>
        <v/>
      </c>
      <c r="S369" s="1"/>
      <c r="T369" s="1"/>
      <c r="U369" s="1"/>
      <c r="V369" s="1"/>
      <c r="W369" s="1"/>
      <c r="X369" s="1"/>
      <c r="Y369" s="1"/>
      <c r="Z369" s="1"/>
      <c r="AA369" s="9"/>
      <c r="AB369" s="1"/>
      <c r="AC369" s="1"/>
      <c r="AD369" s="1"/>
      <c r="AE369" s="9"/>
      <c r="AF369" s="9"/>
      <c r="AG369" s="9"/>
      <c r="AH369" s="18"/>
      <c r="AI369" s="18"/>
      <c r="AJ369" s="18"/>
      <c r="AK369" s="18"/>
      <c r="AL369" s="18"/>
      <c r="AM369" s="18"/>
    </row>
    <row r="370" spans="1:39" x14ac:dyDescent="0.25">
      <c r="A370" s="21">
        <v>2513</v>
      </c>
      <c r="B370" s="10"/>
      <c r="C370" s="21">
        <v>434255</v>
      </c>
      <c r="D370" s="25"/>
      <c r="E370" s="10"/>
      <c r="F370" s="53" t="s">
        <v>848</v>
      </c>
      <c r="G370" s="21">
        <v>1900</v>
      </c>
      <c r="H370" s="21">
        <v>1934</v>
      </c>
      <c r="I370" s="1" t="s">
        <v>849</v>
      </c>
      <c r="J370" s="10">
        <f>IF(OR(N370=1,O370=1,Q370=1,R370=1),"",1)</f>
        <v>1</v>
      </c>
      <c r="K370" s="10">
        <f>IF(OR(C370="",C370=" ",$N370=1,$O370=1),"",1)</f>
        <v>1</v>
      </c>
      <c r="L370" s="10" t="str">
        <f>IF(OR(D370="",D370=" ",$N370=1,$O370=1),"",1)</f>
        <v/>
      </c>
      <c r="M370" s="10" t="str">
        <f>IF(OR(E370="",E370=" ",$N370=1,$O370=1),"",1)</f>
        <v/>
      </c>
      <c r="N370" s="10" t="str">
        <f>IF(IFERROR(FIND(")",F370),0)&gt;0,1,"")</f>
        <v/>
      </c>
      <c r="O370" s="10" t="str">
        <f>IF(A370="S",1,"")</f>
        <v/>
      </c>
      <c r="P370" s="10" t="str">
        <f>IF(OR(B370="",B370=" ",O370=1),"",1)</f>
        <v/>
      </c>
      <c r="Q370" s="10" t="str">
        <f>IF(IFERROR(FIND("Family",F370),0)&gt;0,1,"")</f>
        <v/>
      </c>
      <c r="R370" s="10" t="str">
        <f>IF(IFERROR(FIND("Second Marker",I370),0)&gt;0,1,"")</f>
        <v/>
      </c>
      <c r="S370" s="1"/>
      <c r="T370" s="1"/>
      <c r="U370" s="1"/>
      <c r="V370" s="1"/>
      <c r="W370" s="1"/>
      <c r="X370" s="1"/>
      <c r="Y370" s="1"/>
      <c r="Z370" s="1"/>
      <c r="AA370" s="9"/>
      <c r="AB370" s="1"/>
      <c r="AC370" s="1"/>
      <c r="AD370" s="1"/>
      <c r="AE370" s="9"/>
      <c r="AF370" s="9"/>
      <c r="AG370" s="9"/>
      <c r="AH370" s="18"/>
      <c r="AI370" s="18"/>
      <c r="AJ370" s="18"/>
      <c r="AK370" s="18"/>
      <c r="AL370" s="18"/>
      <c r="AM370" s="18"/>
    </row>
    <row r="371" spans="1:39" x14ac:dyDescent="0.25">
      <c r="A371" s="21">
        <v>2518</v>
      </c>
      <c r="B371" s="10"/>
      <c r="C371" s="21">
        <v>434260</v>
      </c>
      <c r="D371" s="25"/>
      <c r="E371" s="10"/>
      <c r="F371" s="53" t="s">
        <v>850</v>
      </c>
      <c r="G371" s="21">
        <v>1864</v>
      </c>
      <c r="H371" s="21">
        <v>1944</v>
      </c>
      <c r="I371" s="1" t="s">
        <v>851</v>
      </c>
      <c r="J371" s="10">
        <f>IF(OR(N371=1,O371=1,Q371=1,R371=1),"",1)</f>
        <v>1</v>
      </c>
      <c r="K371" s="10">
        <f>IF(OR(C371="",C371=" ",$N371=1,$O371=1),"",1)</f>
        <v>1</v>
      </c>
      <c r="L371" s="10" t="str">
        <f>IF(OR(D371="",D371=" ",$N371=1,$O371=1),"",1)</f>
        <v/>
      </c>
      <c r="M371" s="10" t="str">
        <f>IF(OR(E371="",E371=" ",$N371=1,$O371=1),"",1)</f>
        <v/>
      </c>
      <c r="N371" s="10" t="str">
        <f>IF(IFERROR(FIND(")",F371),0)&gt;0,1,"")</f>
        <v/>
      </c>
      <c r="O371" s="10" t="str">
        <f>IF(A371="S",1,"")</f>
        <v/>
      </c>
      <c r="P371" s="10" t="str">
        <f>IF(OR(B371="",B371=" ",O371=1),"",1)</f>
        <v/>
      </c>
      <c r="Q371" s="10" t="str">
        <f>IF(IFERROR(FIND("Family",F371),0)&gt;0,1,"")</f>
        <v/>
      </c>
      <c r="R371" s="10" t="str">
        <f>IF(IFERROR(FIND("Second Marker",I371),0)&gt;0,1,"")</f>
        <v/>
      </c>
      <c r="S371" s="1"/>
      <c r="T371" s="1"/>
      <c r="U371" s="1"/>
      <c r="V371" s="1"/>
      <c r="W371" s="1"/>
      <c r="X371" s="1"/>
      <c r="Y371" s="1"/>
      <c r="Z371" s="1"/>
      <c r="AA371" s="9"/>
      <c r="AB371" s="1"/>
      <c r="AC371" s="1"/>
      <c r="AD371" s="1"/>
      <c r="AE371" s="9"/>
      <c r="AF371" s="9"/>
      <c r="AG371" s="9"/>
      <c r="AH371" s="18"/>
      <c r="AI371" s="18"/>
      <c r="AJ371" s="18"/>
      <c r="AK371" s="18"/>
      <c r="AL371" s="18"/>
      <c r="AM371" s="18"/>
    </row>
    <row r="372" spans="1:39" x14ac:dyDescent="0.25">
      <c r="A372" s="21">
        <v>2632</v>
      </c>
      <c r="B372" s="10"/>
      <c r="C372" s="21">
        <v>434418</v>
      </c>
      <c r="D372" s="25"/>
      <c r="E372" s="10"/>
      <c r="F372" s="53" t="s">
        <v>852</v>
      </c>
      <c r="G372" s="21" t="s">
        <v>399</v>
      </c>
      <c r="H372" s="21" t="s">
        <v>400</v>
      </c>
      <c r="I372" s="1" t="s">
        <v>401</v>
      </c>
      <c r="J372" s="10">
        <f>IF(OR(N372=1,O372=1,Q372=1,R372=1),"",1)</f>
        <v>1</v>
      </c>
      <c r="K372" s="10">
        <f>IF(OR(C372="",C372=" ",$N372=1,$O372=1),"",1)</f>
        <v>1</v>
      </c>
      <c r="L372" s="10" t="str">
        <f>IF(OR(D372="",D372=" ",$N372=1,$O372=1),"",1)</f>
        <v/>
      </c>
      <c r="M372" s="10" t="str">
        <f>IF(OR(E372="",E372=" ",$N372=1,$O372=1),"",1)</f>
        <v/>
      </c>
      <c r="N372" s="10" t="str">
        <f>IF(IFERROR(FIND(")",F372),0)&gt;0,1,"")</f>
        <v/>
      </c>
      <c r="O372" s="10" t="str">
        <f>IF(A372="S",1,"")</f>
        <v/>
      </c>
      <c r="P372" s="10" t="str">
        <f>IF(OR(B372="",B372=" ",O372=1),"",1)</f>
        <v/>
      </c>
      <c r="Q372" s="10" t="str">
        <f>IF(IFERROR(FIND("Family",F372),0)&gt;0,1,"")</f>
        <v/>
      </c>
      <c r="R372" s="10" t="str">
        <f>IF(IFERROR(FIND("Second Marker",I372),0)&gt;0,1,"")</f>
        <v/>
      </c>
      <c r="S372" s="1"/>
      <c r="T372" s="1"/>
      <c r="U372" s="1"/>
      <c r="V372" s="1"/>
      <c r="W372" s="1"/>
      <c r="X372" s="1"/>
      <c r="Y372" s="1"/>
      <c r="Z372" s="9"/>
      <c r="AA372" s="9"/>
      <c r="AB372" s="11"/>
      <c r="AC372" s="11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</row>
    <row r="373" spans="1:39" ht="15.75" x14ac:dyDescent="0.25">
      <c r="A373" s="26" t="s">
        <v>0</v>
      </c>
      <c r="B373" s="26"/>
      <c r="C373" s="26"/>
      <c r="D373" s="26"/>
      <c r="E373" s="21"/>
      <c r="F373" s="27" t="s">
        <v>73</v>
      </c>
      <c r="G373" s="28" t="s">
        <v>10</v>
      </c>
      <c r="H373" s="28" t="s">
        <v>11</v>
      </c>
      <c r="I373" s="28" t="s">
        <v>24</v>
      </c>
      <c r="J373" s="10" t="str">
        <f>IF(OR(N373=1,O373=1,Q373=1,R373=1),"",1)</f>
        <v/>
      </c>
      <c r="K373" s="10" t="str">
        <f>IF(OR(C373="",C373=" ",$N373=1,$O373=1),"",1)</f>
        <v/>
      </c>
      <c r="L373" s="10" t="str">
        <f>IF(OR(D373="",D373=" ",$N373=1,$O373=1),"",1)</f>
        <v/>
      </c>
      <c r="M373" s="10" t="str">
        <f>IF(OR(E373="",E373=" ",$N373=1,$O373=1),"",1)</f>
        <v/>
      </c>
      <c r="N373" s="10" t="str">
        <f>IF(IFERROR(FIND(")",F373),0)&gt;0,1,"")</f>
        <v/>
      </c>
      <c r="O373" s="10">
        <f>IF(A373="S",1,"")</f>
        <v>1</v>
      </c>
      <c r="P373" s="10" t="str">
        <f>IF(OR(B373="",B373=" ",O373=1),"",1)</f>
        <v/>
      </c>
      <c r="Q373" s="10" t="str">
        <f>IF(IFERROR(FIND("Family",F373),0)&gt;0,1,"")</f>
        <v/>
      </c>
      <c r="R373" s="10" t="str">
        <f>IF(IFERROR(FIND("Second Marker",I373),0)&gt;0,1,"")</f>
        <v/>
      </c>
      <c r="S373" s="1"/>
      <c r="T373" s="1"/>
      <c r="U373" s="1"/>
      <c r="V373" s="1"/>
      <c r="W373" s="1"/>
      <c r="X373" s="1"/>
      <c r="Y373" s="1"/>
      <c r="Z373" s="1"/>
      <c r="AA373" s="9"/>
      <c r="AB373" s="1"/>
      <c r="AC373" s="1"/>
      <c r="AD373" s="1"/>
      <c r="AE373" s="9"/>
      <c r="AF373" s="9"/>
      <c r="AG373" s="9"/>
      <c r="AH373" s="18"/>
      <c r="AI373" s="18"/>
      <c r="AJ373" s="18"/>
      <c r="AK373" s="18"/>
      <c r="AL373" s="18"/>
    </row>
    <row r="374" spans="1:39" ht="15.75" x14ac:dyDescent="0.25">
      <c r="A374" s="26" t="s">
        <v>0</v>
      </c>
      <c r="B374" s="26"/>
      <c r="C374" s="26"/>
      <c r="D374" s="26"/>
      <c r="E374" s="21"/>
      <c r="F374" s="27" t="s">
        <v>74</v>
      </c>
      <c r="G374" s="28" t="s">
        <v>10</v>
      </c>
      <c r="H374" s="28" t="s">
        <v>11</v>
      </c>
      <c r="I374" s="28" t="s">
        <v>24</v>
      </c>
      <c r="J374" s="10" t="str">
        <f>IF(OR(N374=1,O374=1,Q374=1,R374=1),"",1)</f>
        <v/>
      </c>
      <c r="K374" s="10" t="str">
        <f>IF(OR(C374="",C374=" ",$N374=1,$O374=1),"",1)</f>
        <v/>
      </c>
      <c r="L374" s="10" t="str">
        <f>IF(OR(D374="",D374=" ",$N374=1,$O374=1),"",1)</f>
        <v/>
      </c>
      <c r="M374" s="10" t="str">
        <f>IF(OR(E374="",E374=" ",$N374=1,$O374=1),"",1)</f>
        <v/>
      </c>
      <c r="N374" s="10" t="str">
        <f>IF(IFERROR(FIND(")",F374),0)&gt;0,1,"")</f>
        <v/>
      </c>
      <c r="O374" s="10">
        <f>IF(A374="S",1,"")</f>
        <v>1</v>
      </c>
      <c r="P374" s="10" t="str">
        <f>IF(OR(B374="",B374=" ",O374=1),"",1)</f>
        <v/>
      </c>
      <c r="Q374" s="10" t="str">
        <f>IF(IFERROR(FIND("Family",F374),0)&gt;0,1,"")</f>
        <v/>
      </c>
      <c r="R374" s="10" t="str">
        <f>IF(IFERROR(FIND("Second Marker",I374),0)&gt;0,1,"")</f>
        <v/>
      </c>
      <c r="S374" s="1"/>
      <c r="T374" s="1"/>
      <c r="U374" s="1"/>
      <c r="V374" s="1"/>
      <c r="W374" s="1"/>
      <c r="X374" s="1"/>
      <c r="Y374" s="1"/>
      <c r="Z374" s="1"/>
      <c r="AA374" s="9"/>
      <c r="AB374" s="1"/>
      <c r="AC374" s="1"/>
      <c r="AD374" s="1"/>
      <c r="AE374" s="9"/>
      <c r="AF374" s="9"/>
      <c r="AG374" s="9"/>
      <c r="AH374" s="18"/>
      <c r="AI374" s="18"/>
      <c r="AJ374" s="18"/>
      <c r="AK374" s="18"/>
      <c r="AL374" s="18"/>
    </row>
    <row r="375" spans="1:39" ht="15.75" x14ac:dyDescent="0.25">
      <c r="A375" s="26" t="s">
        <v>0</v>
      </c>
      <c r="B375" s="26"/>
      <c r="C375" s="26"/>
      <c r="D375" s="26"/>
      <c r="E375" s="21"/>
      <c r="F375" s="27" t="s">
        <v>75</v>
      </c>
      <c r="G375" s="28" t="s">
        <v>10</v>
      </c>
      <c r="H375" s="28" t="s">
        <v>11</v>
      </c>
      <c r="I375" s="28" t="s">
        <v>24</v>
      </c>
      <c r="J375" s="10" t="str">
        <f>IF(OR(N375=1,O375=1,Q375=1,R375=1),"",1)</f>
        <v/>
      </c>
      <c r="K375" s="10" t="str">
        <f>IF(OR(C375="",C375=" ",$N375=1,$O375=1),"",1)</f>
        <v/>
      </c>
      <c r="L375" s="10" t="str">
        <f>IF(OR(D375="",D375=" ",$N375=1,$O375=1),"",1)</f>
        <v/>
      </c>
      <c r="M375" s="10" t="str">
        <f>IF(OR(E375="",E375=" ",$N375=1,$O375=1),"",1)</f>
        <v/>
      </c>
      <c r="N375" s="10" t="str">
        <f>IF(IFERROR(FIND(")",F375),0)&gt;0,1,"")</f>
        <v/>
      </c>
      <c r="O375" s="10">
        <f>IF(A375="S",1,"")</f>
        <v>1</v>
      </c>
      <c r="P375" s="10" t="str">
        <f>IF(OR(B375="",B375=" ",O375=1),"",1)</f>
        <v/>
      </c>
      <c r="Q375" s="10" t="str">
        <f>IF(IFERROR(FIND("Family",F375),0)&gt;0,1,"")</f>
        <v/>
      </c>
      <c r="R375" s="10" t="str">
        <f>IF(IFERROR(FIND("Second Marker",I375),0)&gt;0,1,"")</f>
        <v/>
      </c>
      <c r="S375" s="1"/>
      <c r="T375" s="1"/>
      <c r="U375" s="1"/>
      <c r="V375" s="1"/>
      <c r="W375" s="1"/>
      <c r="X375" s="1"/>
      <c r="Y375" s="1"/>
      <c r="Z375" s="1"/>
      <c r="AA375" s="9"/>
      <c r="AB375" s="1"/>
      <c r="AC375" s="1"/>
      <c r="AD375" s="1"/>
      <c r="AE375" s="9"/>
      <c r="AF375" s="9"/>
      <c r="AG375" s="9"/>
      <c r="AH375" s="18"/>
      <c r="AI375" s="18"/>
      <c r="AJ375" s="18"/>
      <c r="AK375" s="18"/>
      <c r="AL375" s="18"/>
    </row>
    <row r="376" spans="1:39" x14ac:dyDescent="0.25">
      <c r="A376" s="30" t="s">
        <v>2</v>
      </c>
      <c r="B376" s="30"/>
      <c r="C376" s="30"/>
      <c r="D376" s="30"/>
      <c r="E376" s="23"/>
      <c r="F376" s="30" t="s">
        <v>3</v>
      </c>
      <c r="G376" s="30"/>
      <c r="H376" s="30"/>
      <c r="I376" s="30"/>
      <c r="J376" s="10"/>
      <c r="K376" s="10"/>
      <c r="L376" s="10"/>
      <c r="M376" s="10"/>
      <c r="N376" s="10"/>
      <c r="O376" s="10"/>
      <c r="P376" s="10"/>
      <c r="Q376" s="10"/>
      <c r="R376" s="10"/>
      <c r="S376" s="1"/>
      <c r="T376" s="1"/>
      <c r="U376" s="1"/>
      <c r="V376" s="1"/>
      <c r="W376" s="1"/>
      <c r="X376" s="1"/>
      <c r="Y376" s="1"/>
      <c r="Z376" s="9"/>
      <c r="AA376" s="15"/>
      <c r="AB376" s="15"/>
      <c r="AC376" s="15"/>
      <c r="AD376"/>
      <c r="AE376"/>
      <c r="AF376"/>
      <c r="AG376"/>
    </row>
    <row r="377" spans="1:39" ht="15.75" x14ac:dyDescent="0.25">
      <c r="A377" s="19" t="s">
        <v>0</v>
      </c>
      <c r="B377" s="20"/>
      <c r="C377" s="19"/>
      <c r="D377" s="19"/>
      <c r="E377" s="24"/>
      <c r="F377" s="31" t="s">
        <v>9</v>
      </c>
      <c r="G377" s="19" t="s">
        <v>10</v>
      </c>
      <c r="H377" s="19" t="s">
        <v>11</v>
      </c>
      <c r="I377" s="20" t="s">
        <v>12</v>
      </c>
      <c r="J377" s="10"/>
      <c r="K377" s="10"/>
      <c r="L377" s="10"/>
      <c r="M377" s="10"/>
      <c r="N377" s="10"/>
      <c r="O377" s="2"/>
      <c r="P377" s="2"/>
      <c r="Q377" s="2"/>
      <c r="R377" s="2"/>
      <c r="S377" s="2"/>
      <c r="T377" s="12"/>
      <c r="U377" s="13" t="e">
        <f>CONCATENATE(V377,W377,X377,Y377,Z377,AA377)</f>
        <v>#REF!</v>
      </c>
      <c r="V377" s="14" t="e">
        <f>CONCATENATE("Welcome to the IAGenWeb ",#REF!," Cemetery tables. These tables summarize data for ",V379, " graves ")</f>
        <v>#REF!</v>
      </c>
      <c r="W377" s="14" t="e">
        <f>CONCATENATE("and are mainly based on ",#REF!, " cemetery IGPP records submitted by volunteers. These submissions resulted in ",W379," IGPP records.")</f>
        <v>#REF!</v>
      </c>
      <c r="X377" s="2" t="str">
        <f>CONCATENATE(" The IGPP information was enhanced with ")</f>
        <v xml:space="preserve"> The IGPP information was enhanced with </v>
      </c>
      <c r="Y377" s="2" t="e">
        <f>CONCATENATE(X379," WPA records and ")</f>
        <v>#REF!</v>
      </c>
      <c r="Z377" s="2" t="e">
        <f>CONCATENATE(Y379," IAGenWeb obituary records. " )</f>
        <v>#REF!</v>
      </c>
      <c r="AA377" s="2" t="e">
        <f>CONCATENATE("These tables contain ",Z379," pointers to photos of the deceased. ","The left columns of the tabulation indicate the source of the summary data GPP (G), WPA (W) and Obits (O). A camera Icon indicates that either an obit or a GPP record or both display a photo of the deceased."," Note that some records have more than one source; this is because in many cases the information is redundant. If there is a disagreement, your county coordinator has used his best judgment about which information to include in the compilation.","  This summary contains a wealth of information that was made available by volunteers taking pictures and transcribing data. Those volunteers are to be applauded, keep up the good work! ")</f>
        <v>#REF!</v>
      </c>
      <c r="AB377"/>
      <c r="AC377"/>
      <c r="AD377"/>
      <c r="AE377"/>
      <c r="AF377"/>
      <c r="AG377"/>
    </row>
    <row r="378" spans="1:39" ht="15.75" x14ac:dyDescent="0.25">
      <c r="A378" s="19" t="s">
        <v>0</v>
      </c>
      <c r="B378" s="20"/>
      <c r="C378" s="19"/>
      <c r="D378" s="19"/>
      <c r="E378" s="24"/>
      <c r="F378" s="20" t="s">
        <v>13</v>
      </c>
      <c r="G378" s="19" t="s">
        <v>10</v>
      </c>
      <c r="H378" s="19" t="s">
        <v>11</v>
      </c>
      <c r="I378" s="20" t="s">
        <v>12</v>
      </c>
      <c r="J378" s="10" t="s">
        <v>5</v>
      </c>
      <c r="K378" s="10" t="s">
        <v>7</v>
      </c>
      <c r="L378" s="10" t="s">
        <v>6</v>
      </c>
      <c r="M378" s="10" t="s">
        <v>8</v>
      </c>
      <c r="N378" s="2" t="s">
        <v>854</v>
      </c>
      <c r="O378" s="10" t="s">
        <v>0</v>
      </c>
      <c r="P378" s="16" t="s">
        <v>857</v>
      </c>
      <c r="Q378" s="17" t="s">
        <v>855</v>
      </c>
      <c r="R378" s="17" t="s">
        <v>856</v>
      </c>
      <c r="S378" s="2"/>
      <c r="T378" s="12"/>
      <c r="V378" s="1" t="s">
        <v>5</v>
      </c>
      <c r="W378" s="1" t="s">
        <v>7</v>
      </c>
      <c r="X378" s="1" t="s">
        <v>6</v>
      </c>
      <c r="Y378" s="1" t="s">
        <v>16</v>
      </c>
      <c r="Z378" s="16" t="s">
        <v>857</v>
      </c>
      <c r="AA378" s="17" t="s">
        <v>855</v>
      </c>
      <c r="AB378" s="17" t="s">
        <v>856</v>
      </c>
      <c r="AC378"/>
      <c r="AD378"/>
      <c r="AE378"/>
      <c r="AF378"/>
      <c r="AG378"/>
    </row>
    <row r="379" spans="1:39" ht="15.75" x14ac:dyDescent="0.25">
      <c r="A379" s="19" t="s">
        <v>0</v>
      </c>
      <c r="B379" s="20"/>
      <c r="C379" s="19"/>
      <c r="D379" s="19"/>
      <c r="E379" s="24"/>
      <c r="F379" s="20" t="s">
        <v>14</v>
      </c>
      <c r="G379" s="19" t="s">
        <v>10</v>
      </c>
      <c r="H379" s="19" t="s">
        <v>11</v>
      </c>
      <c r="I379" s="20" t="s">
        <v>12</v>
      </c>
      <c r="J379" s="9" t="e">
        <f>#REF!</f>
        <v>#REF!</v>
      </c>
      <c r="K379" s="9" t="e">
        <f>#REF!</f>
        <v>#REF!</v>
      </c>
      <c r="L379" s="9" t="e">
        <f>#REF!</f>
        <v>#REF!</v>
      </c>
      <c r="M379" s="9" t="e">
        <f>#REF!</f>
        <v>#REF!</v>
      </c>
      <c r="N379" s="9" t="e">
        <f>#REF!</f>
        <v>#REF!</v>
      </c>
      <c r="O379" s="9" t="e">
        <f>#REF!</f>
        <v>#REF!</v>
      </c>
      <c r="P379" s="9" t="e">
        <f>#REF!</f>
        <v>#REF!</v>
      </c>
      <c r="Q379" s="9" t="e">
        <f>#REF!</f>
        <v>#REF!</v>
      </c>
      <c r="R379" s="9" t="e">
        <f>#REF!</f>
        <v>#REF!</v>
      </c>
      <c r="S379" s="9"/>
      <c r="T379" s="9"/>
      <c r="V379" s="14" t="e">
        <f>J379</f>
        <v>#REF!</v>
      </c>
      <c r="W379" s="14" t="e">
        <f>K379</f>
        <v>#REF!</v>
      </c>
      <c r="X379" s="14" t="e">
        <f>L379</f>
        <v>#REF!</v>
      </c>
      <c r="Y379" s="14" t="e">
        <f>M379</f>
        <v>#REF!</v>
      </c>
      <c r="Z379" s="14" t="e">
        <f>P379</f>
        <v>#REF!</v>
      </c>
      <c r="AA379" s="14" t="e">
        <f>Q379</f>
        <v>#REF!</v>
      </c>
      <c r="AB379" s="14" t="e">
        <f>R379</f>
        <v>#REF!</v>
      </c>
      <c r="AD379"/>
      <c r="AE379"/>
      <c r="AF379"/>
      <c r="AG379"/>
    </row>
    <row r="380" spans="1:39" x14ac:dyDescent="0.25">
      <c r="A380" s="26"/>
      <c r="B380" s="26"/>
      <c r="C380" s="26"/>
      <c r="D380" s="26"/>
      <c r="E380" s="21"/>
      <c r="F380" s="27"/>
      <c r="G380" s="28"/>
      <c r="H380" s="28"/>
      <c r="I380" s="28"/>
      <c r="J380" s="10"/>
      <c r="K380" s="10"/>
      <c r="L380" s="10"/>
      <c r="M380" s="10"/>
      <c r="N380" s="10"/>
      <c r="O380" s="10"/>
      <c r="P380" s="10"/>
      <c r="Q380" s="10"/>
      <c r="R380" s="10"/>
      <c r="S380" s="1"/>
      <c r="T380" s="1"/>
      <c r="U380" s="1"/>
      <c r="V380" s="1"/>
      <c r="W380" s="1"/>
      <c r="X380" s="1"/>
      <c r="Y380" s="1"/>
      <c r="Z380" s="1"/>
      <c r="AA380" s="9"/>
      <c r="AB380" s="1"/>
      <c r="AC380" s="1"/>
      <c r="AD380" s="1"/>
      <c r="AE380" s="9"/>
      <c r="AF380" s="9"/>
      <c r="AG380" s="9"/>
      <c r="AH380" s="18"/>
      <c r="AI380" s="18"/>
      <c r="AJ380" s="18"/>
      <c r="AK380" s="18"/>
      <c r="AL380" s="18"/>
      <c r="AM380" s="18"/>
    </row>
  </sheetData>
  <sortState ref="A2:AM380">
    <sortCondition ref="F2:F38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Waters</dc:creator>
  <cp:lastModifiedBy>William Waters</cp:lastModifiedBy>
  <dcterms:created xsi:type="dcterms:W3CDTF">2013-01-17T21:28:52Z</dcterms:created>
  <dcterms:modified xsi:type="dcterms:W3CDTF">2015-07-28T15:43:08Z</dcterms:modified>
</cp:coreProperties>
</file>