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8015" windowHeight="11445" activeTab="1"/>
  </bookViews>
  <sheets>
    <sheet name="GPP" sheetId="8" r:id="rId1"/>
    <sheet name="Web" sheetId="4" r:id="rId2"/>
    <sheet name="Generator" sheetId="9" r:id="rId3"/>
  </sheets>
  <definedNames>
    <definedName name="_xlnm.Print_Area" localSheetId="1">Web!$A$4:$E$358</definedName>
  </definedNames>
  <calcPr calcId="145621"/>
</workbook>
</file>

<file path=xl/calcChain.xml><?xml version="1.0" encoding="utf-8"?>
<calcChain xmlns="http://schemas.openxmlformats.org/spreadsheetml/2006/main">
  <c r="B363" i="4" l="1"/>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359" i="4" s="1"/>
  <c r="S355" i="9"/>
  <c r="R355" i="9"/>
  <c r="Q355" i="9"/>
  <c r="P355" i="9"/>
  <c r="O355" i="9"/>
  <c r="S354" i="9"/>
  <c r="R354" i="9"/>
  <c r="Q354" i="9"/>
  <c r="P354" i="9"/>
  <c r="O354" i="9"/>
  <c r="S353" i="9"/>
  <c r="R353" i="9"/>
  <c r="Q353" i="9"/>
  <c r="P353" i="9"/>
  <c r="O353" i="9"/>
  <c r="S352" i="9"/>
  <c r="R352" i="9"/>
  <c r="Q352" i="9"/>
  <c r="P352" i="9"/>
  <c r="O352" i="9"/>
  <c r="S351" i="9"/>
  <c r="R351" i="9"/>
  <c r="Q351" i="9"/>
  <c r="P351" i="9"/>
  <c r="S350" i="9"/>
  <c r="O350" i="9" s="1"/>
  <c r="R350" i="9"/>
  <c r="Q350" i="9"/>
  <c r="P350" i="9"/>
  <c r="S349" i="9"/>
  <c r="R349" i="9"/>
  <c r="Q349" i="9"/>
  <c r="P349" i="9"/>
  <c r="S348" i="9"/>
  <c r="O348" i="9" s="1"/>
  <c r="R348" i="9"/>
  <c r="Q348" i="9"/>
  <c r="P348" i="9"/>
  <c r="S347" i="9"/>
  <c r="R347" i="9"/>
  <c r="O347" i="9" s="1"/>
  <c r="Q347" i="9"/>
  <c r="P347" i="9"/>
  <c r="S346" i="9"/>
  <c r="R346" i="9"/>
  <c r="Q346" i="9"/>
  <c r="P346" i="9"/>
  <c r="O346" i="9"/>
  <c r="S345" i="9"/>
  <c r="R345" i="9"/>
  <c r="Q345" i="9"/>
  <c r="P345" i="9"/>
  <c r="S344" i="9"/>
  <c r="R344" i="9"/>
  <c r="Q344" i="9"/>
  <c r="P344" i="9"/>
  <c r="O344" i="9"/>
  <c r="S343" i="9"/>
  <c r="R343" i="9"/>
  <c r="O343" i="9" s="1"/>
  <c r="Q343" i="9"/>
  <c r="P343" i="9"/>
  <c r="S342" i="9"/>
  <c r="O342" i="9" s="1"/>
  <c r="R342" i="9"/>
  <c r="Q342" i="9"/>
  <c r="P342" i="9"/>
  <c r="S341" i="9"/>
  <c r="R341" i="9"/>
  <c r="Q341" i="9"/>
  <c r="P341" i="9"/>
  <c r="S340" i="9"/>
  <c r="R340" i="9"/>
  <c r="Q340" i="9"/>
  <c r="O340" i="9" s="1"/>
  <c r="P340" i="9"/>
  <c r="S339" i="9"/>
  <c r="R339" i="9"/>
  <c r="Q339" i="9"/>
  <c r="P339" i="9"/>
  <c r="S338" i="9"/>
  <c r="O338" i="9" s="1"/>
  <c r="R338" i="9"/>
  <c r="Q338" i="9"/>
  <c r="P338" i="9"/>
  <c r="S337" i="9"/>
  <c r="R337" i="9"/>
  <c r="Q337" i="9"/>
  <c r="P337" i="9"/>
  <c r="S336" i="9"/>
  <c r="O336" i="9" s="1"/>
  <c r="R336" i="9"/>
  <c r="Q336" i="9"/>
  <c r="P336" i="9"/>
  <c r="S335" i="9"/>
  <c r="R335" i="9"/>
  <c r="Q335" i="9"/>
  <c r="P335" i="9"/>
  <c r="S334" i="9"/>
  <c r="R334" i="9"/>
  <c r="O334" i="9" s="1"/>
  <c r="Q334" i="9"/>
  <c r="P334" i="9"/>
  <c r="S333" i="9"/>
  <c r="R333" i="9"/>
  <c r="Q333" i="9"/>
  <c r="P333" i="9"/>
  <c r="S332" i="9"/>
  <c r="O332" i="9" s="1"/>
  <c r="R332" i="9"/>
  <c r="Q332" i="9"/>
  <c r="P332" i="9"/>
  <c r="S331" i="9"/>
  <c r="R331" i="9"/>
  <c r="Q331" i="9"/>
  <c r="P331" i="9"/>
  <c r="O331" i="9"/>
  <c r="S330" i="9"/>
  <c r="R330" i="9"/>
  <c r="Q330" i="9"/>
  <c r="P330" i="9"/>
  <c r="O330" i="9"/>
  <c r="S329" i="9"/>
  <c r="R329" i="9"/>
  <c r="Q329" i="9"/>
  <c r="P329" i="9"/>
  <c r="O329" i="9"/>
  <c r="S328" i="9"/>
  <c r="R328" i="9"/>
  <c r="Q328" i="9"/>
  <c r="O328" i="9" s="1"/>
  <c r="P328" i="9"/>
  <c r="S327" i="9"/>
  <c r="R327" i="9"/>
  <c r="Q327" i="9"/>
  <c r="P327" i="9"/>
  <c r="S326" i="9"/>
  <c r="O326" i="9" s="1"/>
  <c r="R326" i="9"/>
  <c r="Q326" i="9"/>
  <c r="P326" i="9"/>
  <c r="S325" i="9"/>
  <c r="R325" i="9"/>
  <c r="Q325" i="9"/>
  <c r="P325" i="9"/>
  <c r="S324" i="9"/>
  <c r="O324" i="9" s="1"/>
  <c r="R324" i="9"/>
  <c r="Q324" i="9"/>
  <c r="P324" i="9"/>
  <c r="S323" i="9"/>
  <c r="R323" i="9"/>
  <c r="Q323" i="9"/>
  <c r="P323" i="9"/>
  <c r="S322" i="9"/>
  <c r="R322" i="9"/>
  <c r="O322" i="9" s="1"/>
  <c r="Q322" i="9"/>
  <c r="P322" i="9"/>
  <c r="S321" i="9"/>
  <c r="R321" i="9"/>
  <c r="Q321" i="9"/>
  <c r="P321" i="9"/>
  <c r="S320" i="9"/>
  <c r="O320" i="9" s="1"/>
  <c r="R320" i="9"/>
  <c r="Q320" i="9"/>
  <c r="P320" i="9"/>
  <c r="S319" i="9"/>
  <c r="R319" i="9"/>
  <c r="O319" i="9" s="1"/>
  <c r="Q319" i="9"/>
  <c r="P319" i="9"/>
  <c r="S318" i="9"/>
  <c r="R318" i="9"/>
  <c r="Q318" i="9"/>
  <c r="P318" i="9"/>
  <c r="O318" i="9"/>
  <c r="S317" i="9"/>
  <c r="R317" i="9"/>
  <c r="Q317" i="9"/>
  <c r="P317" i="9"/>
  <c r="S316" i="9"/>
  <c r="R316" i="9"/>
  <c r="Q316" i="9"/>
  <c r="P316" i="9"/>
  <c r="O316" i="9"/>
  <c r="S315" i="9"/>
  <c r="R315" i="9"/>
  <c r="O315" i="9" s="1"/>
  <c r="Q315" i="9"/>
  <c r="P315" i="9"/>
  <c r="S314" i="9"/>
  <c r="O314" i="9" s="1"/>
  <c r="R314" i="9"/>
  <c r="Q314" i="9"/>
  <c r="P314" i="9"/>
  <c r="S313" i="9"/>
  <c r="R313" i="9"/>
  <c r="Q313" i="9"/>
  <c r="P313" i="9"/>
  <c r="S312" i="9"/>
  <c r="R312" i="9"/>
  <c r="Q312" i="9"/>
  <c r="O312" i="9" s="1"/>
  <c r="P312" i="9"/>
  <c r="S311" i="9"/>
  <c r="R311" i="9"/>
  <c r="Q311" i="9"/>
  <c r="P311" i="9"/>
  <c r="S310" i="9"/>
  <c r="O310" i="9" s="1"/>
  <c r="R310" i="9"/>
  <c r="Q310" i="9"/>
  <c r="P310" i="9"/>
  <c r="S309" i="9"/>
  <c r="R309" i="9"/>
  <c r="Q309" i="9"/>
  <c r="P309" i="9"/>
  <c r="S308" i="9"/>
  <c r="O308" i="9" s="1"/>
  <c r="R308" i="9"/>
  <c r="Q308" i="9"/>
  <c r="P308" i="9"/>
  <c r="S307" i="9"/>
  <c r="R307" i="9"/>
  <c r="Q307" i="9"/>
  <c r="P307" i="9"/>
  <c r="S306" i="9"/>
  <c r="R306" i="9"/>
  <c r="O306" i="9" s="1"/>
  <c r="Q306" i="9"/>
  <c r="P306" i="9"/>
  <c r="S305" i="9"/>
  <c r="R305" i="9"/>
  <c r="Q305" i="9"/>
  <c r="P305" i="9"/>
  <c r="S304" i="9"/>
  <c r="R304" i="9"/>
  <c r="Q304" i="9"/>
  <c r="P304" i="9"/>
  <c r="O304" i="9"/>
  <c r="S303" i="9"/>
  <c r="R303" i="9"/>
  <c r="O303" i="9" s="1"/>
  <c r="Q303" i="9"/>
  <c r="P303" i="9"/>
  <c r="S302" i="9"/>
  <c r="R302" i="9"/>
  <c r="Q302" i="9"/>
  <c r="P302" i="9"/>
  <c r="O302" i="9"/>
  <c r="S301" i="9"/>
  <c r="R301" i="9"/>
  <c r="Q301" i="9"/>
  <c r="P301" i="9"/>
  <c r="S300" i="9"/>
  <c r="R300" i="9"/>
  <c r="Q300" i="9"/>
  <c r="P300" i="9"/>
  <c r="O300" i="9"/>
  <c r="S299" i="9"/>
  <c r="R299" i="9"/>
  <c r="O299" i="9" s="1"/>
  <c r="Q299" i="9"/>
  <c r="P299" i="9"/>
  <c r="S298" i="9"/>
  <c r="O298" i="9" s="1"/>
  <c r="R298" i="9"/>
  <c r="Q298" i="9"/>
  <c r="P298" i="9"/>
  <c r="S297" i="9"/>
  <c r="R297" i="9"/>
  <c r="Q297" i="9"/>
  <c r="P297" i="9"/>
  <c r="S296" i="9"/>
  <c r="R296" i="9"/>
  <c r="Q296" i="9"/>
  <c r="O296" i="9" s="1"/>
  <c r="P296" i="9"/>
  <c r="S295" i="9"/>
  <c r="R295" i="9"/>
  <c r="Q295" i="9"/>
  <c r="P295" i="9"/>
  <c r="S294" i="9"/>
  <c r="O294" i="9" s="1"/>
  <c r="R294" i="9"/>
  <c r="Q294" i="9"/>
  <c r="P294" i="9"/>
  <c r="S293" i="9"/>
  <c r="R293" i="9"/>
  <c r="Q293" i="9"/>
  <c r="P293" i="9"/>
  <c r="S292" i="9"/>
  <c r="O292" i="9" s="1"/>
  <c r="R292" i="9"/>
  <c r="Q292" i="9"/>
  <c r="P292" i="9"/>
  <c r="S291" i="9"/>
  <c r="R291" i="9"/>
  <c r="Q291" i="9"/>
  <c r="P291" i="9"/>
  <c r="S290" i="9"/>
  <c r="R290" i="9"/>
  <c r="O290" i="9" s="1"/>
  <c r="Q290" i="9"/>
  <c r="P290" i="9"/>
  <c r="S289" i="9"/>
  <c r="R289" i="9"/>
  <c r="Q289" i="9"/>
  <c r="P289" i="9"/>
  <c r="S288" i="9"/>
  <c r="O288" i="9" s="1"/>
  <c r="R288" i="9"/>
  <c r="Q288" i="9"/>
  <c r="P288" i="9"/>
  <c r="S287" i="9"/>
  <c r="R287" i="9"/>
  <c r="O287" i="9" s="1"/>
  <c r="Q287" i="9"/>
  <c r="P287" i="9"/>
  <c r="S286" i="9"/>
  <c r="R286" i="9"/>
  <c r="Q286" i="9"/>
  <c r="P286" i="9"/>
  <c r="O286" i="9"/>
  <c r="S285" i="9"/>
  <c r="R285" i="9"/>
  <c r="Q285" i="9"/>
  <c r="P285" i="9"/>
  <c r="S284" i="9"/>
  <c r="R284" i="9"/>
  <c r="Q284" i="9"/>
  <c r="P284" i="9"/>
  <c r="O284" i="9"/>
  <c r="S283" i="9"/>
  <c r="R283" i="9"/>
  <c r="O283" i="9" s="1"/>
  <c r="Q283" i="9"/>
  <c r="P283" i="9"/>
  <c r="S282" i="9"/>
  <c r="O282" i="9" s="1"/>
  <c r="R282" i="9"/>
  <c r="Q282" i="9"/>
  <c r="P282" i="9"/>
  <c r="S281" i="9"/>
  <c r="R281" i="9"/>
  <c r="Q281" i="9"/>
  <c r="P281" i="9"/>
  <c r="S280" i="9"/>
  <c r="R280" i="9"/>
  <c r="Q280" i="9"/>
  <c r="O280" i="9" s="1"/>
  <c r="P280" i="9"/>
  <c r="S279" i="9"/>
  <c r="R279" i="9"/>
  <c r="Q279" i="9"/>
  <c r="P279" i="9"/>
  <c r="S278" i="9"/>
  <c r="O278" i="9" s="1"/>
  <c r="R278" i="9"/>
  <c r="Q278" i="9"/>
  <c r="P278" i="9"/>
  <c r="S277" i="9"/>
  <c r="R277" i="9"/>
  <c r="Q277" i="9"/>
  <c r="P277" i="9"/>
  <c r="S276" i="9"/>
  <c r="O276" i="9" s="1"/>
  <c r="R276" i="9"/>
  <c r="Q276" i="9"/>
  <c r="P276" i="9"/>
  <c r="S275" i="9"/>
  <c r="R275" i="9"/>
  <c r="Q275" i="9"/>
  <c r="P275" i="9"/>
  <c r="S274" i="9"/>
  <c r="R274" i="9"/>
  <c r="O274" i="9" s="1"/>
  <c r="Q274" i="9"/>
  <c r="P274" i="9"/>
  <c r="S273" i="9"/>
  <c r="R273" i="9"/>
  <c r="Q273" i="9"/>
  <c r="P273" i="9"/>
  <c r="S272" i="9"/>
  <c r="O272" i="9" s="1"/>
  <c r="R272" i="9"/>
  <c r="Q272" i="9"/>
  <c r="P272" i="9"/>
  <c r="S271" i="9"/>
  <c r="R271" i="9"/>
  <c r="O271" i="9" s="1"/>
  <c r="Q271" i="9"/>
  <c r="P271" i="9"/>
  <c r="S270" i="9"/>
  <c r="R270" i="9"/>
  <c r="Q270" i="9"/>
  <c r="P270" i="9"/>
  <c r="O270" i="9"/>
  <c r="S269" i="9"/>
  <c r="R269" i="9"/>
  <c r="Q269" i="9"/>
  <c r="P269" i="9"/>
  <c r="S268" i="9"/>
  <c r="R268" i="9"/>
  <c r="Q268" i="9"/>
  <c r="P268" i="9"/>
  <c r="O268" i="9"/>
  <c r="S267" i="9"/>
  <c r="R267" i="9"/>
  <c r="O267" i="9" s="1"/>
  <c r="Q267" i="9"/>
  <c r="P267" i="9"/>
  <c r="S266" i="9"/>
  <c r="R266" i="9"/>
  <c r="Q266" i="9"/>
  <c r="O266" i="9" s="1"/>
  <c r="P266" i="9"/>
  <c r="S265" i="9"/>
  <c r="R265" i="9"/>
  <c r="Q265" i="9"/>
  <c r="P265" i="9"/>
  <c r="S264" i="9"/>
  <c r="R264" i="9"/>
  <c r="Q264" i="9"/>
  <c r="O264" i="9" s="1"/>
  <c r="P264" i="9"/>
  <c r="S263" i="9"/>
  <c r="R263" i="9"/>
  <c r="Q263" i="9"/>
  <c r="P263" i="9"/>
  <c r="S262" i="9"/>
  <c r="O262" i="9" s="1"/>
  <c r="R262" i="9"/>
  <c r="Q262" i="9"/>
  <c r="P262" i="9"/>
  <c r="S261" i="9"/>
  <c r="R261" i="9"/>
  <c r="Q261" i="9"/>
  <c r="P261" i="9"/>
  <c r="S260" i="9"/>
  <c r="O260" i="9" s="1"/>
  <c r="R260" i="9"/>
  <c r="Q260" i="9"/>
  <c r="P260" i="9"/>
  <c r="S259" i="9"/>
  <c r="R259" i="9"/>
  <c r="Q259" i="9"/>
  <c r="P259" i="9"/>
  <c r="S258" i="9"/>
  <c r="R258" i="9"/>
  <c r="O258" i="9" s="1"/>
  <c r="Q258" i="9"/>
  <c r="P258" i="9"/>
  <c r="S257" i="9"/>
  <c r="R257" i="9"/>
  <c r="Q257" i="9"/>
  <c r="P257" i="9"/>
  <c r="S256" i="9"/>
  <c r="O256" i="9" s="1"/>
  <c r="R256" i="9"/>
  <c r="Q256" i="9"/>
  <c r="P256" i="9"/>
  <c r="S255" i="9"/>
  <c r="R255" i="9"/>
  <c r="O255" i="9" s="1"/>
  <c r="Q255" i="9"/>
  <c r="P255" i="9"/>
  <c r="S254" i="9"/>
  <c r="R254" i="9"/>
  <c r="Q254" i="9"/>
  <c r="P254" i="9"/>
  <c r="O254" i="9"/>
  <c r="S253" i="9"/>
  <c r="R253" i="9"/>
  <c r="Q253" i="9"/>
  <c r="P253" i="9"/>
  <c r="S252" i="9"/>
  <c r="R252" i="9"/>
  <c r="Q252" i="9"/>
  <c r="P252" i="9"/>
  <c r="O252" i="9"/>
  <c r="S251" i="9"/>
  <c r="R251" i="9"/>
  <c r="O251" i="9" s="1"/>
  <c r="Q251" i="9"/>
  <c r="P251" i="9"/>
  <c r="S250" i="9"/>
  <c r="R250" i="9"/>
  <c r="Q250" i="9"/>
  <c r="O250" i="9" s="1"/>
  <c r="P250" i="9"/>
  <c r="S249" i="9"/>
  <c r="R249" i="9"/>
  <c r="Q249" i="9"/>
  <c r="P249" i="9"/>
  <c r="S248" i="9"/>
  <c r="R248" i="9"/>
  <c r="Q248" i="9"/>
  <c r="O248" i="9" s="1"/>
  <c r="P248" i="9"/>
  <c r="S247" i="9"/>
  <c r="R247" i="9"/>
  <c r="Q247" i="9"/>
  <c r="P247" i="9"/>
  <c r="S246" i="9"/>
  <c r="O246" i="9" s="1"/>
  <c r="R246" i="9"/>
  <c r="Q246" i="9"/>
  <c r="P246" i="9"/>
  <c r="S245" i="9"/>
  <c r="R245" i="9"/>
  <c r="Q245" i="9"/>
  <c r="P245" i="9"/>
  <c r="S244" i="9"/>
  <c r="O244" i="9" s="1"/>
  <c r="R244" i="9"/>
  <c r="Q244" i="9"/>
  <c r="P244" i="9"/>
  <c r="S243" i="9"/>
  <c r="R243" i="9"/>
  <c r="Q243" i="9"/>
  <c r="P243" i="9"/>
  <c r="S242" i="9"/>
  <c r="O242" i="9" s="1"/>
  <c r="R242" i="9"/>
  <c r="Q242" i="9"/>
  <c r="P242" i="9"/>
  <c r="S241" i="9"/>
  <c r="R241" i="9"/>
  <c r="Q241" i="9"/>
  <c r="P241" i="9"/>
  <c r="S240" i="9"/>
  <c r="O240" i="9" s="1"/>
  <c r="R240" i="9"/>
  <c r="Q240" i="9"/>
  <c r="P240" i="9"/>
  <c r="S239" i="9"/>
  <c r="R239" i="9"/>
  <c r="O239" i="9" s="1"/>
  <c r="Q239" i="9"/>
  <c r="P239" i="9"/>
  <c r="S238" i="9"/>
  <c r="R238" i="9"/>
  <c r="Q238" i="9"/>
  <c r="P238" i="9"/>
  <c r="O238" i="9"/>
  <c r="S237" i="9"/>
  <c r="R237" i="9"/>
  <c r="Q237" i="9"/>
  <c r="P237" i="9"/>
  <c r="S236" i="9"/>
  <c r="R236" i="9"/>
  <c r="Q236" i="9"/>
  <c r="P236" i="9"/>
  <c r="O236" i="9"/>
  <c r="S235" i="9"/>
  <c r="R235" i="9"/>
  <c r="O235" i="9" s="1"/>
  <c r="Q235" i="9"/>
  <c r="P235" i="9"/>
  <c r="S234" i="9"/>
  <c r="R234" i="9"/>
  <c r="Q234" i="9"/>
  <c r="O234" i="9" s="1"/>
  <c r="P234" i="9"/>
  <c r="S233" i="9"/>
  <c r="R233" i="9"/>
  <c r="Q233" i="9"/>
  <c r="P233" i="9"/>
  <c r="S232" i="9"/>
  <c r="R232" i="9"/>
  <c r="Q232" i="9"/>
  <c r="P232" i="9"/>
  <c r="O232" i="9"/>
  <c r="S231" i="9"/>
  <c r="R231" i="9"/>
  <c r="Q231" i="9"/>
  <c r="P231" i="9"/>
  <c r="S230" i="9"/>
  <c r="O230" i="9" s="1"/>
  <c r="R230" i="9"/>
  <c r="Q230" i="9"/>
  <c r="P230" i="9"/>
  <c r="S229" i="9"/>
  <c r="R229" i="9"/>
  <c r="Q229" i="9"/>
  <c r="P229" i="9"/>
  <c r="S228" i="9"/>
  <c r="O228" i="9" s="1"/>
  <c r="R228" i="9"/>
  <c r="Q228" i="9"/>
  <c r="P228" i="9"/>
  <c r="S227" i="9"/>
  <c r="R227" i="9"/>
  <c r="Q227" i="9"/>
  <c r="P227" i="9"/>
  <c r="S226" i="9"/>
  <c r="R226" i="9"/>
  <c r="Q226" i="9"/>
  <c r="P226" i="9"/>
  <c r="O226" i="9"/>
  <c r="S225" i="9"/>
  <c r="R225" i="9"/>
  <c r="Q225" i="9"/>
  <c r="P225" i="9"/>
  <c r="O225" i="9"/>
  <c r="S224" i="9"/>
  <c r="R224" i="9"/>
  <c r="Q224" i="9"/>
  <c r="P224" i="9"/>
  <c r="O224" i="9"/>
  <c r="S223" i="9"/>
  <c r="R223" i="9"/>
  <c r="Q223" i="9"/>
  <c r="P223" i="9"/>
  <c r="S222" i="9"/>
  <c r="R222" i="9"/>
  <c r="Q222" i="9"/>
  <c r="P222" i="9"/>
  <c r="O222" i="9"/>
  <c r="S221" i="9"/>
  <c r="R221" i="9"/>
  <c r="O221" i="9" s="1"/>
  <c r="Q221" i="9"/>
  <c r="P221" i="9"/>
  <c r="S220" i="9"/>
  <c r="O220" i="9" s="1"/>
  <c r="R220" i="9"/>
  <c r="Q220" i="9"/>
  <c r="P220" i="9"/>
  <c r="S219" i="9"/>
  <c r="R219" i="9"/>
  <c r="Q219" i="9"/>
  <c r="P219" i="9"/>
  <c r="S218" i="9"/>
  <c r="R218" i="9"/>
  <c r="Q218" i="9"/>
  <c r="O218" i="9" s="1"/>
  <c r="P218" i="9"/>
  <c r="S217" i="9"/>
  <c r="R217" i="9"/>
  <c r="Q217" i="9"/>
  <c r="P217" i="9"/>
  <c r="S216" i="9"/>
  <c r="O216" i="9" s="1"/>
  <c r="R216" i="9"/>
  <c r="Q216" i="9"/>
  <c r="P216" i="9"/>
  <c r="S215" i="9"/>
  <c r="R215" i="9"/>
  <c r="Q215" i="9"/>
  <c r="P215" i="9"/>
  <c r="S214" i="9"/>
  <c r="O214" i="9" s="1"/>
  <c r="R214" i="9"/>
  <c r="Q214" i="9"/>
  <c r="P214" i="9"/>
  <c r="S213" i="9"/>
  <c r="R213" i="9"/>
  <c r="Q213" i="9"/>
  <c r="P213" i="9"/>
  <c r="O213" i="9"/>
  <c r="S212" i="9"/>
  <c r="O212" i="9" s="1"/>
  <c r="R212" i="9"/>
  <c r="Q212" i="9"/>
  <c r="P212" i="9"/>
  <c r="S211" i="9"/>
  <c r="R211" i="9"/>
  <c r="O211" i="9" s="1"/>
  <c r="Q211" i="9"/>
  <c r="P211" i="9"/>
  <c r="S210" i="9"/>
  <c r="R210" i="9"/>
  <c r="Q210" i="9"/>
  <c r="P210" i="9"/>
  <c r="O210" i="9"/>
  <c r="S209" i="9"/>
  <c r="R209" i="9"/>
  <c r="Q209" i="9"/>
  <c r="P209" i="9"/>
  <c r="S208" i="9"/>
  <c r="R208" i="9"/>
  <c r="Q208" i="9"/>
  <c r="P208" i="9"/>
  <c r="O208" i="9"/>
  <c r="S207" i="9"/>
  <c r="R207" i="9"/>
  <c r="O207" i="9" s="1"/>
  <c r="Q207" i="9"/>
  <c r="P207" i="9"/>
  <c r="S206" i="9"/>
  <c r="R206" i="9"/>
  <c r="Q206" i="9"/>
  <c r="O206" i="9" s="1"/>
  <c r="P206" i="9"/>
  <c r="S205" i="9"/>
  <c r="R205" i="9"/>
  <c r="Q205" i="9"/>
  <c r="P205" i="9"/>
  <c r="S204" i="9"/>
  <c r="R204" i="9"/>
  <c r="Q204" i="9"/>
  <c r="O204" i="9" s="1"/>
  <c r="P204" i="9"/>
  <c r="S203" i="9"/>
  <c r="R203" i="9"/>
  <c r="Q203" i="9"/>
  <c r="P203" i="9"/>
  <c r="S202" i="9"/>
  <c r="O202" i="9" s="1"/>
  <c r="R202" i="9"/>
  <c r="Q202" i="9"/>
  <c r="P202" i="9"/>
  <c r="S201" i="9"/>
  <c r="R201" i="9"/>
  <c r="Q201" i="9"/>
  <c r="P201" i="9"/>
  <c r="S200" i="9"/>
  <c r="O200" i="9" s="1"/>
  <c r="R200" i="9"/>
  <c r="Q200" i="9"/>
  <c r="P200" i="9"/>
  <c r="S199" i="9"/>
  <c r="R199" i="9"/>
  <c r="Q199" i="9"/>
  <c r="P199" i="9"/>
  <c r="S198" i="9"/>
  <c r="O198" i="9" s="1"/>
  <c r="R198" i="9"/>
  <c r="Q198" i="9"/>
  <c r="P198" i="9"/>
  <c r="S197" i="9"/>
  <c r="R197" i="9"/>
  <c r="Q197" i="9"/>
  <c r="P197" i="9"/>
  <c r="O197" i="9"/>
  <c r="S196" i="9"/>
  <c r="R196" i="9"/>
  <c r="Q196" i="9"/>
  <c r="P196" i="9"/>
  <c r="O196" i="9"/>
  <c r="S195" i="9"/>
  <c r="R195" i="9"/>
  <c r="Q195" i="9"/>
  <c r="P195" i="9"/>
  <c r="S194" i="9"/>
  <c r="R194" i="9"/>
  <c r="Q194" i="9"/>
  <c r="P194" i="9"/>
  <c r="O194" i="9"/>
  <c r="S193" i="9"/>
  <c r="R193" i="9"/>
  <c r="O193" i="9" s="1"/>
  <c r="Q193" i="9"/>
  <c r="P193" i="9"/>
  <c r="S192" i="9"/>
  <c r="R192" i="9"/>
  <c r="Q192" i="9"/>
  <c r="O192" i="9" s="1"/>
  <c r="P192" i="9"/>
  <c r="S191" i="9"/>
  <c r="R191" i="9"/>
  <c r="Q191" i="9"/>
  <c r="P191" i="9"/>
  <c r="S190" i="9"/>
  <c r="R190" i="9"/>
  <c r="Q190" i="9"/>
  <c r="O190" i="9" s="1"/>
  <c r="P190" i="9"/>
  <c r="S189" i="9"/>
  <c r="R189" i="9"/>
  <c r="Q189" i="9"/>
  <c r="P189" i="9"/>
  <c r="S188" i="9"/>
  <c r="R188" i="9"/>
  <c r="Q188" i="9"/>
  <c r="P188" i="9"/>
  <c r="O188" i="9"/>
  <c r="S187" i="9"/>
  <c r="R187" i="9"/>
  <c r="Q187" i="9"/>
  <c r="P187" i="9"/>
  <c r="S186" i="9"/>
  <c r="O186" i="9" s="1"/>
  <c r="R186" i="9"/>
  <c r="Q186" i="9"/>
  <c r="P186" i="9"/>
  <c r="S185" i="9"/>
  <c r="R185" i="9"/>
  <c r="Q185" i="9"/>
  <c r="P185" i="9"/>
  <c r="S184" i="9"/>
  <c r="R184" i="9"/>
  <c r="Q184" i="9"/>
  <c r="O184" i="9" s="1"/>
  <c r="P184" i="9"/>
  <c r="S183" i="9"/>
  <c r="R183" i="9"/>
  <c r="Q183" i="9"/>
  <c r="P183" i="9"/>
  <c r="S182" i="9"/>
  <c r="O182" i="9" s="1"/>
  <c r="R182" i="9"/>
  <c r="Q182" i="9"/>
  <c r="P182" i="9"/>
  <c r="S181" i="9"/>
  <c r="R181" i="9"/>
  <c r="O181" i="9" s="1"/>
  <c r="Q181" i="9"/>
  <c r="P181" i="9"/>
  <c r="S180" i="9"/>
  <c r="R180" i="9"/>
  <c r="Q180" i="9"/>
  <c r="P180" i="9"/>
  <c r="O180" i="9"/>
  <c r="S179" i="9"/>
  <c r="R179" i="9"/>
  <c r="Q179" i="9"/>
  <c r="P179" i="9"/>
  <c r="S178" i="9"/>
  <c r="R178" i="9"/>
  <c r="Q178" i="9"/>
  <c r="P178" i="9"/>
  <c r="O178" i="9"/>
  <c r="S177" i="9"/>
  <c r="R177" i="9"/>
  <c r="O177" i="9" s="1"/>
  <c r="Q177" i="9"/>
  <c r="P177" i="9"/>
  <c r="S176" i="9"/>
  <c r="R176" i="9"/>
  <c r="Q176" i="9"/>
  <c r="O176" i="9" s="1"/>
  <c r="P176" i="9"/>
  <c r="S175" i="9"/>
  <c r="R175" i="9"/>
  <c r="Q175" i="9"/>
  <c r="P175" i="9"/>
  <c r="S174" i="9"/>
  <c r="R174" i="9"/>
  <c r="Q174" i="9"/>
  <c r="O174" i="9" s="1"/>
  <c r="P174" i="9"/>
  <c r="S173" i="9"/>
  <c r="R173" i="9"/>
  <c r="Q173" i="9"/>
  <c r="P173" i="9"/>
  <c r="S172" i="9"/>
  <c r="O172" i="9" s="1"/>
  <c r="R172" i="9"/>
  <c r="Q172" i="9"/>
  <c r="P172" i="9"/>
  <c r="S171" i="9"/>
  <c r="R171" i="9"/>
  <c r="Q171" i="9"/>
  <c r="P171" i="9"/>
  <c r="S170" i="9"/>
  <c r="O170" i="9" s="1"/>
  <c r="R170" i="9"/>
  <c r="Q170" i="9"/>
  <c r="P170" i="9"/>
  <c r="S169" i="9"/>
  <c r="R169" i="9"/>
  <c r="Q169" i="9"/>
  <c r="P169" i="9"/>
  <c r="S168" i="9"/>
  <c r="R168" i="9"/>
  <c r="Q168" i="9"/>
  <c r="O168" i="9" s="1"/>
  <c r="P168" i="9"/>
  <c r="S167" i="9"/>
  <c r="R167" i="9"/>
  <c r="Q167" i="9"/>
  <c r="P167" i="9"/>
  <c r="S166" i="9"/>
  <c r="O166" i="9" s="1"/>
  <c r="R166" i="9"/>
  <c r="Q166" i="9"/>
  <c r="P166" i="9"/>
  <c r="S165" i="9"/>
  <c r="R165" i="9"/>
  <c r="O165" i="9" s="1"/>
  <c r="Q165" i="9"/>
  <c r="P165" i="9"/>
  <c r="S164" i="9"/>
  <c r="R164" i="9"/>
  <c r="Q164" i="9"/>
  <c r="P164" i="9"/>
  <c r="O164" i="9"/>
  <c r="S163" i="9"/>
  <c r="R163" i="9"/>
  <c r="Q163" i="9"/>
  <c r="P163" i="9"/>
  <c r="S162" i="9"/>
  <c r="R162" i="9"/>
  <c r="Q162" i="9"/>
  <c r="P162" i="9"/>
  <c r="O162" i="9"/>
  <c r="S161" i="9"/>
  <c r="R161" i="9"/>
  <c r="O161" i="9" s="1"/>
  <c r="Q161" i="9"/>
  <c r="P161" i="9"/>
  <c r="S160" i="9"/>
  <c r="R160" i="9"/>
  <c r="Q160" i="9"/>
  <c r="O160" i="9" s="1"/>
  <c r="P160" i="9"/>
  <c r="S159" i="9"/>
  <c r="R159" i="9"/>
  <c r="Q159" i="9"/>
  <c r="P159" i="9"/>
  <c r="S158" i="9"/>
  <c r="R158" i="9"/>
  <c r="Q158" i="9"/>
  <c r="O158" i="9" s="1"/>
  <c r="P158" i="9"/>
  <c r="S157" i="9"/>
  <c r="R157" i="9"/>
  <c r="Q157" i="9"/>
  <c r="P157" i="9"/>
  <c r="S156" i="9"/>
  <c r="O156" i="9" s="1"/>
  <c r="R156" i="9"/>
  <c r="Q156" i="9"/>
  <c r="P156" i="9"/>
  <c r="S155" i="9"/>
  <c r="R155" i="9"/>
  <c r="Q155" i="9"/>
  <c r="P155" i="9"/>
  <c r="S154" i="9"/>
  <c r="O154" i="9" s="1"/>
  <c r="R154" i="9"/>
  <c r="Q154" i="9"/>
  <c r="P154" i="9"/>
  <c r="S153" i="9"/>
  <c r="R153" i="9"/>
  <c r="Q153" i="9"/>
  <c r="P153" i="9"/>
  <c r="S152" i="9"/>
  <c r="R152" i="9"/>
  <c r="O152" i="9" s="1"/>
  <c r="Q152" i="9"/>
  <c r="P152" i="9"/>
  <c r="S151" i="9"/>
  <c r="R151" i="9"/>
  <c r="Q151" i="9"/>
  <c r="P151" i="9"/>
  <c r="S150" i="9"/>
  <c r="O150" i="9" s="1"/>
  <c r="R150" i="9"/>
  <c r="Q150" i="9"/>
  <c r="P150" i="9"/>
  <c r="S149" i="9"/>
  <c r="R149" i="9"/>
  <c r="O149" i="9" s="1"/>
  <c r="Q149" i="9"/>
  <c r="P149" i="9"/>
  <c r="S148" i="9"/>
  <c r="R148" i="9"/>
  <c r="Q148" i="9"/>
  <c r="P148" i="9"/>
  <c r="O148" i="9"/>
  <c r="S147" i="9"/>
  <c r="R147" i="9"/>
  <c r="Q147" i="9"/>
  <c r="P147" i="9"/>
  <c r="S146" i="9"/>
  <c r="R146" i="9"/>
  <c r="Q146" i="9"/>
  <c r="P146" i="9"/>
  <c r="O146" i="9"/>
  <c r="S145" i="9"/>
  <c r="R145" i="9"/>
  <c r="O145" i="9" s="1"/>
  <c r="Q145" i="9"/>
  <c r="P145" i="9"/>
  <c r="S144" i="9"/>
  <c r="O144" i="9" s="1"/>
  <c r="R144" i="9"/>
  <c r="Q144" i="9"/>
  <c r="P144" i="9"/>
  <c r="S143" i="9"/>
  <c r="R143" i="9"/>
  <c r="Q143" i="9"/>
  <c r="P143" i="9"/>
  <c r="S142" i="9"/>
  <c r="R142" i="9"/>
  <c r="Q142" i="9"/>
  <c r="O142" i="9" s="1"/>
  <c r="P142" i="9"/>
  <c r="S141" i="9"/>
  <c r="R141" i="9"/>
  <c r="Q141" i="9"/>
  <c r="P141" i="9"/>
  <c r="S140" i="9"/>
  <c r="O140" i="9" s="1"/>
  <c r="R140" i="9"/>
  <c r="Q140" i="9"/>
  <c r="P140" i="9"/>
  <c r="S139" i="9"/>
  <c r="R139" i="9"/>
  <c r="Q139" i="9"/>
  <c r="P139" i="9"/>
  <c r="S138" i="9"/>
  <c r="O138" i="9" s="1"/>
  <c r="R138" i="9"/>
  <c r="Q138" i="9"/>
  <c r="P138" i="9"/>
  <c r="S137" i="9"/>
  <c r="R137" i="9"/>
  <c r="Q137" i="9"/>
  <c r="P137" i="9"/>
  <c r="S136" i="9"/>
  <c r="R136" i="9"/>
  <c r="O136" i="9" s="1"/>
  <c r="Q136" i="9"/>
  <c r="P136" i="9"/>
  <c r="S135" i="9"/>
  <c r="R135" i="9"/>
  <c r="Q135" i="9"/>
  <c r="P135" i="9"/>
  <c r="S134" i="9"/>
  <c r="O134" i="9" s="1"/>
  <c r="R134" i="9"/>
  <c r="Q134" i="9"/>
  <c r="P134" i="9"/>
  <c r="S133" i="9"/>
  <c r="R133" i="9"/>
  <c r="O133" i="9" s="1"/>
  <c r="Q133" i="9"/>
  <c r="P133" i="9"/>
  <c r="S132" i="9"/>
  <c r="R132" i="9"/>
  <c r="Q132" i="9"/>
  <c r="P132" i="9"/>
  <c r="O132" i="9"/>
  <c r="S131" i="9"/>
  <c r="R131" i="9"/>
  <c r="Q131" i="9"/>
  <c r="P131" i="9"/>
  <c r="S130" i="9"/>
  <c r="R130" i="9"/>
  <c r="Q130" i="9"/>
  <c r="P130" i="9"/>
  <c r="O130" i="9"/>
  <c r="S129" i="9"/>
  <c r="R129" i="9"/>
  <c r="O129" i="9" s="1"/>
  <c r="Q129" i="9"/>
  <c r="P129" i="9"/>
  <c r="S128" i="9"/>
  <c r="R128" i="9"/>
  <c r="Q128" i="9"/>
  <c r="P128" i="9"/>
  <c r="O128" i="9"/>
  <c r="S127" i="9"/>
  <c r="R127" i="9"/>
  <c r="Q127" i="9"/>
  <c r="P127" i="9"/>
  <c r="S126" i="9"/>
  <c r="R126" i="9"/>
  <c r="Q126" i="9"/>
  <c r="O126" i="9" s="1"/>
  <c r="P126" i="9"/>
  <c r="S125" i="9"/>
  <c r="R125" i="9"/>
  <c r="Q125" i="9"/>
  <c r="P125" i="9"/>
  <c r="S124" i="9"/>
  <c r="O124" i="9" s="1"/>
  <c r="R124" i="9"/>
  <c r="Q124" i="9"/>
  <c r="P124" i="9"/>
  <c r="S123" i="9"/>
  <c r="R123" i="9"/>
  <c r="Q123" i="9"/>
  <c r="P123" i="9"/>
  <c r="S122" i="9"/>
  <c r="O122" i="9" s="1"/>
  <c r="R122" i="9"/>
  <c r="Q122" i="9"/>
  <c r="P122" i="9"/>
  <c r="S121" i="9"/>
  <c r="R121" i="9"/>
  <c r="Q121" i="9"/>
  <c r="P121" i="9"/>
  <c r="S120" i="9"/>
  <c r="O120" i="9" s="1"/>
  <c r="R120" i="9"/>
  <c r="Q120" i="9"/>
  <c r="P120" i="9"/>
  <c r="S119" i="9"/>
  <c r="R119" i="9"/>
  <c r="Q119" i="9"/>
  <c r="P119" i="9"/>
  <c r="S118" i="9"/>
  <c r="O118" i="9" s="1"/>
  <c r="R118" i="9"/>
  <c r="Q118" i="9"/>
  <c r="P118" i="9"/>
  <c r="S117" i="9"/>
  <c r="R117" i="9"/>
  <c r="O117" i="9" s="1"/>
  <c r="Q117" i="9"/>
  <c r="P117" i="9"/>
  <c r="S116" i="9"/>
  <c r="R116" i="9"/>
  <c r="Q116" i="9"/>
  <c r="P116" i="9"/>
  <c r="O116" i="9"/>
  <c r="S115" i="9"/>
  <c r="R115" i="9"/>
  <c r="Q115" i="9"/>
  <c r="P115" i="9"/>
  <c r="S114" i="9"/>
  <c r="R114" i="9"/>
  <c r="Q114" i="9"/>
  <c r="P114" i="9"/>
  <c r="O114" i="9"/>
  <c r="S113" i="9"/>
  <c r="R113" i="9"/>
  <c r="O113" i="9" s="1"/>
  <c r="Q113" i="9"/>
  <c r="P113" i="9"/>
  <c r="S112" i="9"/>
  <c r="R112" i="9"/>
  <c r="Q112" i="9"/>
  <c r="O112" i="9" s="1"/>
  <c r="P112" i="9"/>
  <c r="S111" i="9"/>
  <c r="R111" i="9"/>
  <c r="Q111" i="9"/>
  <c r="P111" i="9"/>
  <c r="S110" i="9"/>
  <c r="R110" i="9"/>
  <c r="Q110" i="9"/>
  <c r="P110" i="9"/>
  <c r="O110" i="9"/>
  <c r="S109" i="9"/>
  <c r="R109" i="9"/>
  <c r="Q109" i="9"/>
  <c r="P109" i="9"/>
  <c r="S108" i="9"/>
  <c r="O108" i="9" s="1"/>
  <c r="R108" i="9"/>
  <c r="Q108" i="9"/>
  <c r="P108" i="9"/>
  <c r="S107" i="9"/>
  <c r="R107" i="9"/>
  <c r="Q107" i="9"/>
  <c r="P107" i="9"/>
  <c r="S106" i="9"/>
  <c r="O106" i="9" s="1"/>
  <c r="R106" i="9"/>
  <c r="Q106" i="9"/>
  <c r="P106" i="9"/>
  <c r="S105" i="9"/>
  <c r="R105" i="9"/>
  <c r="Q105" i="9"/>
  <c r="P105" i="9"/>
  <c r="S104" i="9"/>
  <c r="O104" i="9" s="1"/>
  <c r="R104" i="9"/>
  <c r="Q104" i="9"/>
  <c r="P104" i="9"/>
  <c r="S103" i="9"/>
  <c r="R103" i="9"/>
  <c r="Q103" i="9"/>
  <c r="P103" i="9"/>
  <c r="S102" i="9"/>
  <c r="O102" i="9" s="1"/>
  <c r="R102" i="9"/>
  <c r="Q102" i="9"/>
  <c r="P102" i="9"/>
  <c r="S101" i="9"/>
  <c r="R101" i="9"/>
  <c r="O101" i="9" s="1"/>
  <c r="Q101" i="9"/>
  <c r="P101" i="9"/>
  <c r="S100" i="9"/>
  <c r="R100" i="9"/>
  <c r="Q100" i="9"/>
  <c r="P100" i="9"/>
  <c r="O100" i="9"/>
  <c r="S99" i="9"/>
  <c r="R99" i="9"/>
  <c r="Q99" i="9"/>
  <c r="P99" i="9"/>
  <c r="S98" i="9"/>
  <c r="R98" i="9"/>
  <c r="Q98" i="9"/>
  <c r="P98" i="9"/>
  <c r="O98" i="9"/>
  <c r="S97" i="9"/>
  <c r="R97" i="9"/>
  <c r="O97" i="9" s="1"/>
  <c r="Q97" i="9"/>
  <c r="P97" i="9"/>
  <c r="S96" i="9"/>
  <c r="R96" i="9"/>
  <c r="Q96" i="9"/>
  <c r="O96" i="9" s="1"/>
  <c r="P96" i="9"/>
  <c r="S95" i="9"/>
  <c r="R95" i="9"/>
  <c r="Q95" i="9"/>
  <c r="P95" i="9"/>
  <c r="S94" i="9"/>
  <c r="R94" i="9"/>
  <c r="Q94" i="9"/>
  <c r="O94" i="9" s="1"/>
  <c r="P94" i="9"/>
  <c r="S93" i="9"/>
  <c r="R93" i="9"/>
  <c r="Q93" i="9"/>
  <c r="P93" i="9"/>
  <c r="O93" i="9"/>
  <c r="S92" i="9"/>
  <c r="O92" i="9" s="1"/>
  <c r="R92" i="9"/>
  <c r="Q92" i="9"/>
  <c r="P92" i="9"/>
  <c r="S91" i="9"/>
  <c r="R91" i="9"/>
  <c r="Q91" i="9"/>
  <c r="P91" i="9"/>
  <c r="S90" i="9"/>
  <c r="O90" i="9" s="1"/>
  <c r="R90" i="9"/>
  <c r="Q90" i="9"/>
  <c r="P90" i="9"/>
  <c r="S89" i="9"/>
  <c r="R89" i="9"/>
  <c r="Q89" i="9"/>
  <c r="P89" i="9"/>
  <c r="S88" i="9"/>
  <c r="O88" i="9" s="1"/>
  <c r="R88" i="9"/>
  <c r="Q88" i="9"/>
  <c r="P88" i="9"/>
  <c r="S87" i="9"/>
  <c r="R87" i="9"/>
  <c r="O87" i="9" s="1"/>
  <c r="Q87" i="9"/>
  <c r="P87" i="9"/>
  <c r="S86" i="9"/>
  <c r="R86" i="9"/>
  <c r="Q86" i="9"/>
  <c r="P86" i="9"/>
  <c r="O86" i="9"/>
  <c r="S85" i="9"/>
  <c r="R85" i="9"/>
  <c r="Q85" i="9"/>
  <c r="P85" i="9"/>
  <c r="S84" i="9"/>
  <c r="R84" i="9"/>
  <c r="Q84" i="9"/>
  <c r="P84" i="9"/>
  <c r="O84" i="9"/>
  <c r="S83" i="9"/>
  <c r="R83" i="9"/>
  <c r="O83" i="9" s="1"/>
  <c r="Q83" i="9"/>
  <c r="P83" i="9"/>
  <c r="S82" i="9"/>
  <c r="R82" i="9"/>
  <c r="Q82" i="9"/>
  <c r="O82" i="9" s="1"/>
  <c r="P82" i="9"/>
  <c r="S81" i="9"/>
  <c r="R81" i="9"/>
  <c r="Q81" i="9"/>
  <c r="P81" i="9"/>
  <c r="S80" i="9"/>
  <c r="R80" i="9"/>
  <c r="Q80" i="9"/>
  <c r="O80" i="9" s="1"/>
  <c r="P80" i="9"/>
  <c r="S79" i="9"/>
  <c r="R79" i="9"/>
  <c r="Q79" i="9"/>
  <c r="P79" i="9"/>
  <c r="S78" i="9"/>
  <c r="O78" i="9" s="1"/>
  <c r="R78" i="9"/>
  <c r="Q78" i="9"/>
  <c r="P78" i="9"/>
  <c r="S77" i="9"/>
  <c r="R77" i="9"/>
  <c r="Q77" i="9"/>
  <c r="P77" i="9"/>
  <c r="S76" i="9"/>
  <c r="O76" i="9" s="1"/>
  <c r="R76" i="9"/>
  <c r="Q76" i="9"/>
  <c r="P76" i="9"/>
  <c r="S75" i="9"/>
  <c r="R75" i="9"/>
  <c r="Q75" i="9"/>
  <c r="P75" i="9"/>
  <c r="S74" i="9"/>
  <c r="R74" i="9"/>
  <c r="Q74" i="9"/>
  <c r="P74" i="9"/>
  <c r="S73" i="9"/>
  <c r="R73" i="9"/>
  <c r="Q73" i="9"/>
  <c r="P73" i="9"/>
  <c r="S72" i="9"/>
  <c r="R72" i="9"/>
  <c r="Q72" i="9"/>
  <c r="P72" i="9"/>
  <c r="O72" i="9"/>
  <c r="S71" i="9"/>
  <c r="R71" i="9"/>
  <c r="Q71" i="9"/>
  <c r="P71" i="9"/>
  <c r="S70" i="9"/>
  <c r="O70" i="9" s="1"/>
  <c r="R70" i="9"/>
  <c r="Q70" i="9"/>
  <c r="P70" i="9"/>
  <c r="S69" i="9"/>
  <c r="R69" i="9"/>
  <c r="O69" i="9" s="1"/>
  <c r="Q69" i="9"/>
  <c r="P69" i="9"/>
  <c r="S68" i="9"/>
  <c r="R68" i="9"/>
  <c r="Q68" i="9"/>
  <c r="P68" i="9"/>
  <c r="O68" i="9"/>
  <c r="S67" i="9"/>
  <c r="R67" i="9"/>
  <c r="Q67" i="9"/>
  <c r="P67" i="9"/>
  <c r="S66" i="9"/>
  <c r="R66" i="9"/>
  <c r="Q66" i="9"/>
  <c r="P66" i="9"/>
  <c r="S65" i="9"/>
  <c r="R65" i="9"/>
  <c r="Q65" i="9"/>
  <c r="P65" i="9"/>
  <c r="S64" i="9"/>
  <c r="R64" i="9"/>
  <c r="Q64" i="9"/>
  <c r="P64" i="9"/>
  <c r="S63" i="9"/>
  <c r="R63" i="9"/>
  <c r="Q63" i="9"/>
  <c r="P63" i="9"/>
  <c r="S62" i="9"/>
  <c r="R62" i="9"/>
  <c r="Q62" i="9"/>
  <c r="P62" i="9"/>
  <c r="S61" i="9"/>
  <c r="R61" i="9"/>
  <c r="Q61" i="9"/>
  <c r="P61" i="9"/>
  <c r="S60" i="9"/>
  <c r="R60" i="9"/>
  <c r="Q60" i="9"/>
  <c r="P60" i="9"/>
  <c r="S59" i="9"/>
  <c r="R59" i="9"/>
  <c r="Q59" i="9"/>
  <c r="P59" i="9"/>
  <c r="S58" i="9"/>
  <c r="R58" i="9"/>
  <c r="Q58" i="9"/>
  <c r="P58" i="9"/>
  <c r="O58" i="9"/>
  <c r="S57" i="9"/>
  <c r="R57" i="9"/>
  <c r="O57" i="9" s="1"/>
  <c r="Q57" i="9"/>
  <c r="P57" i="9"/>
  <c r="S56" i="9"/>
  <c r="R56" i="9"/>
  <c r="Q56" i="9"/>
  <c r="O56" i="9" s="1"/>
  <c r="P56" i="9"/>
  <c r="S55" i="9"/>
  <c r="R55" i="9"/>
  <c r="Q55" i="9"/>
  <c r="P55" i="9"/>
  <c r="S54" i="9"/>
  <c r="R54" i="9"/>
  <c r="Q54" i="9"/>
  <c r="O54" i="9" s="1"/>
  <c r="P54" i="9"/>
  <c r="S53" i="9"/>
  <c r="R53" i="9"/>
  <c r="Q53" i="9"/>
  <c r="P53" i="9"/>
  <c r="S52" i="9"/>
  <c r="R52" i="9"/>
  <c r="Q52" i="9"/>
  <c r="O52" i="9" s="1"/>
  <c r="P52" i="9"/>
  <c r="S51" i="9"/>
  <c r="R51" i="9"/>
  <c r="Q51" i="9"/>
  <c r="P51" i="9"/>
  <c r="S50" i="9"/>
  <c r="R50" i="9"/>
  <c r="Q50" i="9"/>
  <c r="P50" i="9"/>
  <c r="S49" i="9"/>
  <c r="R49" i="9"/>
  <c r="Q49" i="9"/>
  <c r="P49" i="9"/>
  <c r="S48" i="9"/>
  <c r="R48" i="9"/>
  <c r="Q48" i="9"/>
  <c r="O48" i="9" s="1"/>
  <c r="P48" i="9"/>
  <c r="S47" i="9"/>
  <c r="R47" i="9"/>
  <c r="Q47" i="9"/>
  <c r="P47" i="9"/>
  <c r="S46" i="9"/>
  <c r="R46" i="9"/>
  <c r="Q46" i="9"/>
  <c r="P46" i="9"/>
  <c r="O46" i="9"/>
  <c r="S45" i="9"/>
  <c r="R45" i="9"/>
  <c r="Q45" i="9"/>
  <c r="P45" i="9"/>
  <c r="S44" i="9"/>
  <c r="R44" i="9"/>
  <c r="Q44" i="9"/>
  <c r="P44" i="9"/>
  <c r="S43" i="9"/>
  <c r="R43" i="9"/>
  <c r="Q43" i="9"/>
  <c r="P43" i="9"/>
  <c r="S42" i="9"/>
  <c r="R42" i="9"/>
  <c r="Q42" i="9"/>
  <c r="P42" i="9"/>
  <c r="S41" i="9"/>
  <c r="R41" i="9"/>
  <c r="Q41" i="9"/>
  <c r="P41" i="9"/>
  <c r="O41" i="9"/>
  <c r="S40" i="9"/>
  <c r="R40" i="9"/>
  <c r="Q40" i="9"/>
  <c r="P40" i="9"/>
  <c r="O40" i="9"/>
  <c r="S39" i="9"/>
  <c r="R39" i="9"/>
  <c r="Q39" i="9"/>
  <c r="P39" i="9"/>
  <c r="S38" i="9"/>
  <c r="R38" i="9"/>
  <c r="Q38" i="9"/>
  <c r="P38" i="9"/>
  <c r="O38" i="9"/>
  <c r="S37" i="9"/>
  <c r="R37" i="9"/>
  <c r="Q37" i="9"/>
  <c r="P37" i="9"/>
  <c r="S36" i="9"/>
  <c r="R36" i="9"/>
  <c r="Q36" i="9"/>
  <c r="P36" i="9"/>
  <c r="S35" i="9"/>
  <c r="R35" i="9"/>
  <c r="Q35" i="9"/>
  <c r="P35" i="9"/>
  <c r="S34" i="9"/>
  <c r="R34" i="9"/>
  <c r="Q34" i="9"/>
  <c r="P34" i="9"/>
  <c r="S33" i="9"/>
  <c r="R33" i="9"/>
  <c r="Q33" i="9"/>
  <c r="P33" i="9"/>
  <c r="S32" i="9"/>
  <c r="R32" i="9"/>
  <c r="Q32" i="9"/>
  <c r="P32" i="9"/>
  <c r="S31" i="9"/>
  <c r="R31" i="9"/>
  <c r="Q31" i="9"/>
  <c r="P31" i="9"/>
  <c r="S30" i="9"/>
  <c r="R30" i="9"/>
  <c r="Q30" i="9"/>
  <c r="P30" i="9"/>
  <c r="S29" i="9"/>
  <c r="R29" i="9"/>
  <c r="Q29" i="9"/>
  <c r="P29" i="9"/>
  <c r="S28" i="9"/>
  <c r="R28" i="9"/>
  <c r="Q28" i="9"/>
  <c r="P28" i="9"/>
  <c r="S27" i="9"/>
  <c r="R27" i="9"/>
  <c r="Q27" i="9"/>
  <c r="P27" i="9"/>
  <c r="S26" i="9"/>
  <c r="R26" i="9"/>
  <c r="Q26" i="9"/>
  <c r="P26" i="9"/>
  <c r="O26" i="9"/>
  <c r="S25" i="9"/>
  <c r="R25" i="9"/>
  <c r="O25" i="9" s="1"/>
  <c r="Q25" i="9"/>
  <c r="P25" i="9"/>
  <c r="S24" i="9"/>
  <c r="R24" i="9"/>
  <c r="Q24" i="9"/>
  <c r="P24" i="9"/>
  <c r="S23" i="9"/>
  <c r="R23" i="9"/>
  <c r="O23" i="9" s="1"/>
  <c r="Q23" i="9"/>
  <c r="P23" i="9"/>
  <c r="S22" i="9"/>
  <c r="R22" i="9"/>
  <c r="Q22" i="9"/>
  <c r="P22" i="9"/>
  <c r="O22" i="9"/>
  <c r="S21" i="9"/>
  <c r="R21" i="9"/>
  <c r="Q21" i="9"/>
  <c r="P21" i="9"/>
  <c r="S20" i="9"/>
  <c r="R20" i="9"/>
  <c r="Q20" i="9"/>
  <c r="P20" i="9"/>
  <c r="S19" i="9"/>
  <c r="R19" i="9"/>
  <c r="Q19" i="9"/>
  <c r="P19" i="9"/>
  <c r="S18" i="9"/>
  <c r="R18" i="9"/>
  <c r="Q18" i="9"/>
  <c r="P18" i="9"/>
  <c r="S17" i="9"/>
  <c r="R17" i="9"/>
  <c r="Q17" i="9"/>
  <c r="P17" i="9"/>
  <c r="S16" i="9"/>
  <c r="R16" i="9"/>
  <c r="Q16" i="9"/>
  <c r="P16" i="9"/>
  <c r="S15" i="9"/>
  <c r="R15" i="9"/>
  <c r="Q15" i="9"/>
  <c r="P15" i="9"/>
  <c r="S14" i="9"/>
  <c r="R14" i="9"/>
  <c r="Q14" i="9"/>
  <c r="P14" i="9"/>
  <c r="S13" i="9"/>
  <c r="R13" i="9"/>
  <c r="Q13" i="9"/>
  <c r="P13" i="9"/>
  <c r="S12" i="9"/>
  <c r="R12" i="9"/>
  <c r="Q12" i="9"/>
  <c r="P12" i="9"/>
  <c r="S11" i="9"/>
  <c r="R11" i="9"/>
  <c r="Q11" i="9"/>
  <c r="P11" i="9"/>
  <c r="S10" i="9"/>
  <c r="R10" i="9"/>
  <c r="Q10" i="9"/>
  <c r="P10" i="9"/>
  <c r="S9" i="9"/>
  <c r="R9" i="9"/>
  <c r="Q9" i="9"/>
  <c r="P9" i="9"/>
  <c r="S8" i="9"/>
  <c r="R8" i="9"/>
  <c r="Q8" i="9"/>
  <c r="P8" i="9"/>
  <c r="S7" i="9"/>
  <c r="R7" i="9"/>
  <c r="Q7" i="9"/>
  <c r="P7" i="9"/>
  <c r="O7" i="9"/>
  <c r="S6" i="9"/>
  <c r="R6" i="9"/>
  <c r="Q6" i="9"/>
  <c r="P6" i="9"/>
  <c r="S5" i="9"/>
  <c r="R5" i="9"/>
  <c r="O5" i="9" s="1"/>
  <c r="Q5" i="9"/>
  <c r="P5" i="9"/>
  <c r="S4" i="9"/>
  <c r="R4" i="9"/>
  <c r="Q4" i="9"/>
  <c r="P4" i="9"/>
  <c r="S3" i="9"/>
  <c r="R3" i="9"/>
  <c r="O3" i="9" s="1"/>
  <c r="Q3" i="9"/>
  <c r="P3" i="9"/>
  <c r="S2" i="9"/>
  <c r="R2" i="9"/>
  <c r="Q2" i="9"/>
  <c r="P2" i="9"/>
  <c r="P1" i="9"/>
  <c r="N3" i="4" l="1"/>
  <c r="E367" i="4"/>
  <c r="O9" i="9"/>
  <c r="O11" i="9"/>
  <c r="O13" i="9"/>
  <c r="O15" i="9"/>
  <c r="O17" i="9"/>
  <c r="O19" i="9"/>
  <c r="O21" i="9"/>
  <c r="O42" i="9"/>
  <c r="O44" i="9"/>
  <c r="O59" i="9"/>
  <c r="O61" i="9"/>
  <c r="O63" i="9"/>
  <c r="O65" i="9"/>
  <c r="O67" i="9"/>
  <c r="O74" i="9"/>
  <c r="O85" i="9"/>
  <c r="O99" i="9"/>
  <c r="O115" i="9"/>
  <c r="O131" i="9"/>
  <c r="O147" i="9"/>
  <c r="O163" i="9"/>
  <c r="O179" i="9"/>
  <c r="O195" i="9"/>
  <c r="O209" i="9"/>
  <c r="O223" i="9"/>
  <c r="O237" i="9"/>
  <c r="O253" i="9"/>
  <c r="O269" i="9"/>
  <c r="O285" i="9"/>
  <c r="O301" i="9"/>
  <c r="O317" i="9"/>
  <c r="O345" i="9"/>
  <c r="O6" i="9"/>
  <c r="O29" i="9"/>
  <c r="O35" i="9"/>
  <c r="O103" i="9"/>
  <c r="O241" i="9"/>
  <c r="O273" i="9"/>
  <c r="O305" i="9"/>
  <c r="O321" i="9"/>
  <c r="O12" i="9"/>
  <c r="O18" i="9"/>
  <c r="O39" i="9"/>
  <c r="O60" i="9"/>
  <c r="O66" i="9"/>
  <c r="O73" i="9"/>
  <c r="O153" i="9"/>
  <c r="O169" i="9"/>
  <c r="O227" i="9"/>
  <c r="O275" i="9"/>
  <c r="O291" i="9"/>
  <c r="O24" i="9"/>
  <c r="O77" i="9"/>
  <c r="O107" i="9"/>
  <c r="O123" i="9"/>
  <c r="O139" i="9"/>
  <c r="O155" i="9"/>
  <c r="O171" i="9"/>
  <c r="O187" i="9"/>
  <c r="O201" i="9"/>
  <c r="O215" i="9"/>
  <c r="O229" i="9"/>
  <c r="O245" i="9"/>
  <c r="O261" i="9"/>
  <c r="O277" i="9"/>
  <c r="O293" i="9"/>
  <c r="O309" i="9"/>
  <c r="O325" i="9"/>
  <c r="O337" i="9"/>
  <c r="O4" i="9"/>
  <c r="O27" i="9"/>
  <c r="O33" i="9"/>
  <c r="O71" i="9"/>
  <c r="O89" i="9"/>
  <c r="O119" i="9"/>
  <c r="O135" i="9"/>
  <c r="O183" i="9"/>
  <c r="O257" i="9"/>
  <c r="O289" i="9"/>
  <c r="O8" i="9"/>
  <c r="O16" i="9"/>
  <c r="O50" i="9"/>
  <c r="O62" i="9"/>
  <c r="O75" i="9"/>
  <c r="O91" i="9"/>
  <c r="O105" i="9"/>
  <c r="O185" i="9"/>
  <c r="O199" i="9"/>
  <c r="O259" i="9"/>
  <c r="O307" i="9"/>
  <c r="O335" i="9"/>
  <c r="O28" i="9"/>
  <c r="O30" i="9"/>
  <c r="O32" i="9"/>
  <c r="O34" i="9"/>
  <c r="O36" i="9"/>
  <c r="O43" i="9"/>
  <c r="O45" i="9"/>
  <c r="O79" i="9"/>
  <c r="O109" i="9"/>
  <c r="O125" i="9"/>
  <c r="O141" i="9"/>
  <c r="O157" i="9"/>
  <c r="O173" i="9"/>
  <c r="O189" i="9"/>
  <c r="O203" i="9"/>
  <c r="O217" i="9"/>
  <c r="O231" i="9"/>
  <c r="O247" i="9"/>
  <c r="O263" i="9"/>
  <c r="O279" i="9"/>
  <c r="O295" i="9"/>
  <c r="O311" i="9"/>
  <c r="O327" i="9"/>
  <c r="O339" i="9"/>
  <c r="O2" i="9"/>
  <c r="O31" i="9"/>
  <c r="O37" i="9"/>
  <c r="O151" i="9"/>
  <c r="O167" i="9"/>
  <c r="O333" i="9"/>
  <c r="O349" i="9"/>
  <c r="O10" i="9"/>
  <c r="O14" i="9"/>
  <c r="O20" i="9"/>
  <c r="O64" i="9"/>
  <c r="O121" i="9"/>
  <c r="O137" i="9"/>
  <c r="O243" i="9"/>
  <c r="O323" i="9"/>
  <c r="O351" i="9"/>
  <c r="O47" i="9"/>
  <c r="O49" i="9"/>
  <c r="O51" i="9"/>
  <c r="O53" i="9"/>
  <c r="O55" i="9"/>
  <c r="O81" i="9"/>
  <c r="O95" i="9"/>
  <c r="O111" i="9"/>
  <c r="O127" i="9"/>
  <c r="O143" i="9"/>
  <c r="O159" i="9"/>
  <c r="O175" i="9"/>
  <c r="O191" i="9"/>
  <c r="O205" i="9"/>
  <c r="O219" i="9"/>
  <c r="O233" i="9"/>
  <c r="O249" i="9"/>
  <c r="O265" i="9"/>
  <c r="O281" i="9"/>
  <c r="O297" i="9"/>
  <c r="O313" i="9"/>
  <c r="O341" i="9"/>
  <c r="S1" i="9"/>
  <c r="R1" i="9"/>
  <c r="Q1" i="9"/>
  <c r="O1" i="9"/>
  <c r="Q358" i="4" l="1"/>
  <c r="P358" i="4"/>
  <c r="O358" i="4"/>
  <c r="S358" i="4" s="1"/>
  <c r="Q357" i="4"/>
  <c r="P357" i="4"/>
  <c r="O357" i="4"/>
  <c r="Q356" i="4"/>
  <c r="P356" i="4"/>
  <c r="O356" i="4"/>
  <c r="Q355" i="4"/>
  <c r="P355" i="4"/>
  <c r="O355" i="4"/>
  <c r="Q354" i="4"/>
  <c r="P354" i="4"/>
  <c r="O354" i="4"/>
  <c r="Q353" i="4"/>
  <c r="P353" i="4"/>
  <c r="O353" i="4"/>
  <c r="Q352" i="4"/>
  <c r="P352" i="4"/>
  <c r="O352" i="4"/>
  <c r="S352" i="4" s="1"/>
  <c r="Q351" i="4"/>
  <c r="P351" i="4"/>
  <c r="O351" i="4"/>
  <c r="Q350" i="4"/>
  <c r="P350" i="4"/>
  <c r="O350" i="4"/>
  <c r="S350" i="4" s="1"/>
  <c r="Q349" i="4"/>
  <c r="P349" i="4"/>
  <c r="O349" i="4"/>
  <c r="Q348" i="4"/>
  <c r="P348" i="4"/>
  <c r="O348" i="4"/>
  <c r="Q347" i="4"/>
  <c r="P347" i="4"/>
  <c r="O347" i="4"/>
  <c r="Q346" i="4"/>
  <c r="P346" i="4"/>
  <c r="O346" i="4"/>
  <c r="Q345" i="4"/>
  <c r="P345" i="4"/>
  <c r="O345" i="4"/>
  <c r="Q344" i="4"/>
  <c r="P344" i="4"/>
  <c r="O344" i="4"/>
  <c r="S344" i="4" s="1"/>
  <c r="Q343" i="4"/>
  <c r="P343" i="4"/>
  <c r="O343" i="4"/>
  <c r="Q342" i="4"/>
  <c r="P342" i="4"/>
  <c r="O342" i="4"/>
  <c r="S342" i="4" s="1"/>
  <c r="Q341" i="4"/>
  <c r="P341" i="4"/>
  <c r="O341" i="4"/>
  <c r="Q340" i="4"/>
  <c r="P340" i="4"/>
  <c r="O340" i="4"/>
  <c r="Q339" i="4"/>
  <c r="P339" i="4"/>
  <c r="O339" i="4"/>
  <c r="Q338" i="4"/>
  <c r="P338" i="4"/>
  <c r="O338" i="4"/>
  <c r="Q337" i="4"/>
  <c r="P337" i="4"/>
  <c r="O337" i="4"/>
  <c r="Q336" i="4"/>
  <c r="P336" i="4"/>
  <c r="O336" i="4"/>
  <c r="S336" i="4" s="1"/>
  <c r="Q335" i="4"/>
  <c r="P335" i="4"/>
  <c r="O335" i="4"/>
  <c r="Q334" i="4"/>
  <c r="P334" i="4"/>
  <c r="O334" i="4"/>
  <c r="S334" i="4" s="1"/>
  <c r="Q333" i="4"/>
  <c r="P333" i="4"/>
  <c r="O333" i="4"/>
  <c r="Q332" i="4"/>
  <c r="P332" i="4"/>
  <c r="O332" i="4"/>
  <c r="Q331" i="4"/>
  <c r="P331" i="4"/>
  <c r="O331" i="4"/>
  <c r="Q330" i="4"/>
  <c r="P330" i="4"/>
  <c r="O330" i="4"/>
  <c r="Q329" i="4"/>
  <c r="P329" i="4"/>
  <c r="O329" i="4"/>
  <c r="Q328" i="4"/>
  <c r="P328" i="4"/>
  <c r="O328" i="4"/>
  <c r="S328" i="4" s="1"/>
  <c r="Q327" i="4"/>
  <c r="P327" i="4"/>
  <c r="O327" i="4"/>
  <c r="Q326" i="4"/>
  <c r="P326" i="4"/>
  <c r="O326" i="4"/>
  <c r="S326" i="4" s="1"/>
  <c r="Q325" i="4"/>
  <c r="P325" i="4"/>
  <c r="O325" i="4"/>
  <c r="Q324" i="4"/>
  <c r="P324" i="4"/>
  <c r="O324" i="4"/>
  <c r="Q323" i="4"/>
  <c r="P323" i="4"/>
  <c r="O323" i="4"/>
  <c r="Q322" i="4"/>
  <c r="P322" i="4"/>
  <c r="O322" i="4"/>
  <c r="Q321" i="4"/>
  <c r="P321" i="4"/>
  <c r="O321" i="4"/>
  <c r="Q320" i="4"/>
  <c r="P320" i="4"/>
  <c r="O320" i="4"/>
  <c r="S320" i="4" s="1"/>
  <c r="Q319" i="4"/>
  <c r="P319" i="4"/>
  <c r="O319" i="4"/>
  <c r="Q318" i="4"/>
  <c r="P318" i="4"/>
  <c r="O318" i="4"/>
  <c r="S318" i="4" s="1"/>
  <c r="Q317" i="4"/>
  <c r="P317" i="4"/>
  <c r="O317" i="4"/>
  <c r="Q316" i="4"/>
  <c r="P316" i="4"/>
  <c r="O316" i="4"/>
  <c r="Q315" i="4"/>
  <c r="P315" i="4"/>
  <c r="O315" i="4"/>
  <c r="Q314" i="4"/>
  <c r="P314" i="4"/>
  <c r="O314" i="4"/>
  <c r="Q313" i="4"/>
  <c r="P313" i="4"/>
  <c r="O313" i="4"/>
  <c r="Q312" i="4"/>
  <c r="P312" i="4"/>
  <c r="O312" i="4"/>
  <c r="S312" i="4" s="1"/>
  <c r="Q311" i="4"/>
  <c r="P311" i="4"/>
  <c r="O311" i="4"/>
  <c r="Q310" i="4"/>
  <c r="P310" i="4"/>
  <c r="O310" i="4"/>
  <c r="S310" i="4" s="1"/>
  <c r="Q309" i="4"/>
  <c r="P309" i="4"/>
  <c r="O309" i="4"/>
  <c r="Q308" i="4"/>
  <c r="P308" i="4"/>
  <c r="O308" i="4"/>
  <c r="Q307" i="4"/>
  <c r="P307" i="4"/>
  <c r="O307" i="4"/>
  <c r="Q306" i="4"/>
  <c r="P306" i="4"/>
  <c r="O306" i="4"/>
  <c r="Q305" i="4"/>
  <c r="P305" i="4"/>
  <c r="O305" i="4"/>
  <c r="Q304" i="4"/>
  <c r="P304" i="4"/>
  <c r="O304" i="4"/>
  <c r="S304" i="4" s="1"/>
  <c r="Q303" i="4"/>
  <c r="P303" i="4"/>
  <c r="O303" i="4"/>
  <c r="Q302" i="4"/>
  <c r="P302" i="4"/>
  <c r="O302" i="4"/>
  <c r="S302" i="4" s="1"/>
  <c r="Q301" i="4"/>
  <c r="P301" i="4"/>
  <c r="O301" i="4"/>
  <c r="Q300" i="4"/>
  <c r="P300" i="4"/>
  <c r="O300" i="4"/>
  <c r="Q299" i="4"/>
  <c r="P299" i="4"/>
  <c r="O299" i="4"/>
  <c r="Q298" i="4"/>
  <c r="P298" i="4"/>
  <c r="O298" i="4"/>
  <c r="Q297" i="4"/>
  <c r="P297" i="4"/>
  <c r="O297" i="4"/>
  <c r="Q296" i="4"/>
  <c r="P296" i="4"/>
  <c r="O296" i="4"/>
  <c r="S296" i="4" s="1"/>
  <c r="Q295" i="4"/>
  <c r="P295" i="4"/>
  <c r="O295" i="4"/>
  <c r="Q294" i="4"/>
  <c r="P294" i="4"/>
  <c r="O294" i="4"/>
  <c r="S294" i="4" s="1"/>
  <c r="Q293" i="4"/>
  <c r="P293" i="4"/>
  <c r="O293" i="4"/>
  <c r="Q292" i="4"/>
  <c r="P292" i="4"/>
  <c r="O292" i="4"/>
  <c r="Q291" i="4"/>
  <c r="P291" i="4"/>
  <c r="O291" i="4"/>
  <c r="Q290" i="4"/>
  <c r="P290" i="4"/>
  <c r="O290" i="4"/>
  <c r="Q289" i="4"/>
  <c r="P289" i="4"/>
  <c r="O289" i="4"/>
  <c r="Q288" i="4"/>
  <c r="P288" i="4"/>
  <c r="O288" i="4"/>
  <c r="S288" i="4" s="1"/>
  <c r="Q287" i="4"/>
  <c r="P287" i="4"/>
  <c r="O287" i="4"/>
  <c r="Q286" i="4"/>
  <c r="P286" i="4"/>
  <c r="O286" i="4"/>
  <c r="S286" i="4" s="1"/>
  <c r="Q285" i="4"/>
  <c r="P285" i="4"/>
  <c r="O285" i="4"/>
  <c r="Q284" i="4"/>
  <c r="P284" i="4"/>
  <c r="O284" i="4"/>
  <c r="Q283" i="4"/>
  <c r="P283" i="4"/>
  <c r="O283" i="4"/>
  <c r="Q282" i="4"/>
  <c r="P282" i="4"/>
  <c r="O282" i="4"/>
  <c r="Q281" i="4"/>
  <c r="P281" i="4"/>
  <c r="O281" i="4"/>
  <c r="Q280" i="4"/>
  <c r="P280" i="4"/>
  <c r="O280" i="4"/>
  <c r="S280" i="4" s="1"/>
  <c r="Q279" i="4"/>
  <c r="P279" i="4"/>
  <c r="O279" i="4"/>
  <c r="Q278" i="4"/>
  <c r="P278" i="4"/>
  <c r="O278" i="4"/>
  <c r="S278" i="4" s="1"/>
  <c r="Q277" i="4"/>
  <c r="P277" i="4"/>
  <c r="O277" i="4"/>
  <c r="Q276" i="4"/>
  <c r="P276" i="4"/>
  <c r="O276" i="4"/>
  <c r="Q275" i="4"/>
  <c r="P275" i="4"/>
  <c r="O275" i="4"/>
  <c r="Q274" i="4"/>
  <c r="P274" i="4"/>
  <c r="O274" i="4"/>
  <c r="Q273" i="4"/>
  <c r="P273" i="4"/>
  <c r="O273" i="4"/>
  <c r="Q272" i="4"/>
  <c r="P272" i="4"/>
  <c r="O272" i="4"/>
  <c r="S272" i="4" s="1"/>
  <c r="Q271" i="4"/>
  <c r="P271" i="4"/>
  <c r="O271" i="4"/>
  <c r="Q270" i="4"/>
  <c r="P270" i="4"/>
  <c r="O270" i="4"/>
  <c r="S270" i="4" s="1"/>
  <c r="Q269" i="4"/>
  <c r="P269" i="4"/>
  <c r="O269" i="4"/>
  <c r="Q268" i="4"/>
  <c r="P268" i="4"/>
  <c r="O268" i="4"/>
  <c r="Q267" i="4"/>
  <c r="P267" i="4"/>
  <c r="O267" i="4"/>
  <c r="Q266" i="4"/>
  <c r="P266" i="4"/>
  <c r="O266" i="4"/>
  <c r="Q265" i="4"/>
  <c r="P265" i="4"/>
  <c r="O265" i="4"/>
  <c r="Q264" i="4"/>
  <c r="P264" i="4"/>
  <c r="O264" i="4"/>
  <c r="S264" i="4" s="1"/>
  <c r="Q263" i="4"/>
  <c r="P263" i="4"/>
  <c r="O263" i="4"/>
  <c r="Q262" i="4"/>
  <c r="P262" i="4"/>
  <c r="O262" i="4"/>
  <c r="S262" i="4" s="1"/>
  <c r="Q261" i="4"/>
  <c r="P261" i="4"/>
  <c r="O261" i="4"/>
  <c r="Q260" i="4"/>
  <c r="P260" i="4"/>
  <c r="O260" i="4"/>
  <c r="Q259" i="4"/>
  <c r="P259" i="4"/>
  <c r="O259" i="4"/>
  <c r="Q258" i="4"/>
  <c r="P258" i="4"/>
  <c r="O258" i="4"/>
  <c r="Q257" i="4"/>
  <c r="P257" i="4"/>
  <c r="O257" i="4"/>
  <c r="Q256" i="4"/>
  <c r="P256" i="4"/>
  <c r="O256" i="4"/>
  <c r="S256" i="4" s="1"/>
  <c r="Q255" i="4"/>
  <c r="P255" i="4"/>
  <c r="O255" i="4"/>
  <c r="Q254" i="4"/>
  <c r="P254" i="4"/>
  <c r="O254" i="4"/>
  <c r="S254" i="4" s="1"/>
  <c r="Q253" i="4"/>
  <c r="P253" i="4"/>
  <c r="O253" i="4"/>
  <c r="Q252" i="4"/>
  <c r="P252" i="4"/>
  <c r="O252" i="4"/>
  <c r="Q251" i="4"/>
  <c r="P251" i="4"/>
  <c r="O251" i="4"/>
  <c r="Q250" i="4"/>
  <c r="P250" i="4"/>
  <c r="O250" i="4"/>
  <c r="Q249" i="4"/>
  <c r="P249" i="4"/>
  <c r="O249" i="4"/>
  <c r="Q248" i="4"/>
  <c r="P248" i="4"/>
  <c r="O248" i="4"/>
  <c r="S248" i="4" s="1"/>
  <c r="Q247" i="4"/>
  <c r="P247" i="4"/>
  <c r="O247" i="4"/>
  <c r="Q246" i="4"/>
  <c r="P246" i="4"/>
  <c r="O246" i="4"/>
  <c r="S246" i="4" s="1"/>
  <c r="Q245" i="4"/>
  <c r="P245" i="4"/>
  <c r="O245" i="4"/>
  <c r="Q244" i="4"/>
  <c r="P244" i="4"/>
  <c r="O244" i="4"/>
  <c r="Q243" i="4"/>
  <c r="P243" i="4"/>
  <c r="O243" i="4"/>
  <c r="Q242" i="4"/>
  <c r="P242" i="4"/>
  <c r="O242" i="4"/>
  <c r="Q241" i="4"/>
  <c r="P241" i="4"/>
  <c r="O241" i="4"/>
  <c r="Q240" i="4"/>
  <c r="P240" i="4"/>
  <c r="O240" i="4"/>
  <c r="S240" i="4" s="1"/>
  <c r="Q239" i="4"/>
  <c r="P239" i="4"/>
  <c r="O239" i="4"/>
  <c r="Q238" i="4"/>
  <c r="P238" i="4"/>
  <c r="O238" i="4"/>
  <c r="S238" i="4" s="1"/>
  <c r="Q237" i="4"/>
  <c r="P237" i="4"/>
  <c r="O237" i="4"/>
  <c r="Q236" i="4"/>
  <c r="P236" i="4"/>
  <c r="O236" i="4"/>
  <c r="Q235" i="4"/>
  <c r="P235" i="4"/>
  <c r="O235" i="4"/>
  <c r="Q234" i="4"/>
  <c r="P234" i="4"/>
  <c r="O234" i="4"/>
  <c r="Q233" i="4"/>
  <c r="P233" i="4"/>
  <c r="O233" i="4"/>
  <c r="Q232" i="4"/>
  <c r="P232" i="4"/>
  <c r="O232" i="4"/>
  <c r="S232" i="4" s="1"/>
  <c r="Q231" i="4"/>
  <c r="P231" i="4"/>
  <c r="O231" i="4"/>
  <c r="Q230" i="4"/>
  <c r="P230" i="4"/>
  <c r="O230" i="4"/>
  <c r="S230" i="4" s="1"/>
  <c r="Q229" i="4"/>
  <c r="P229" i="4"/>
  <c r="O229" i="4"/>
  <c r="Q228" i="4"/>
  <c r="P228" i="4"/>
  <c r="O228" i="4"/>
  <c r="Q227" i="4"/>
  <c r="P227" i="4"/>
  <c r="O227" i="4"/>
  <c r="Q226" i="4"/>
  <c r="P226" i="4"/>
  <c r="O226" i="4"/>
  <c r="Q225" i="4"/>
  <c r="P225" i="4"/>
  <c r="O225" i="4"/>
  <c r="Q224" i="4"/>
  <c r="P224" i="4"/>
  <c r="O224" i="4"/>
  <c r="S224" i="4" s="1"/>
  <c r="Q223" i="4"/>
  <c r="P223" i="4"/>
  <c r="O223" i="4"/>
  <c r="Q222" i="4"/>
  <c r="P222" i="4"/>
  <c r="O222" i="4"/>
  <c r="S222" i="4" s="1"/>
  <c r="Q221" i="4"/>
  <c r="P221" i="4"/>
  <c r="O221" i="4"/>
  <c r="Q220" i="4"/>
  <c r="P220" i="4"/>
  <c r="O220" i="4"/>
  <c r="Q219" i="4"/>
  <c r="P219" i="4"/>
  <c r="O219" i="4"/>
  <c r="Q218" i="4"/>
  <c r="P218" i="4"/>
  <c r="O218" i="4"/>
  <c r="Q217" i="4"/>
  <c r="P217" i="4"/>
  <c r="O217" i="4"/>
  <c r="Q216" i="4"/>
  <c r="P216" i="4"/>
  <c r="O216" i="4"/>
  <c r="S216" i="4" s="1"/>
  <c r="Q215" i="4"/>
  <c r="P215" i="4"/>
  <c r="O215" i="4"/>
  <c r="Q214" i="4"/>
  <c r="P214" i="4"/>
  <c r="O214" i="4"/>
  <c r="S214" i="4" s="1"/>
  <c r="Q213" i="4"/>
  <c r="P213" i="4"/>
  <c r="O213" i="4"/>
  <c r="Q212" i="4"/>
  <c r="P212" i="4"/>
  <c r="O212" i="4"/>
  <c r="Q211" i="4"/>
  <c r="P211" i="4"/>
  <c r="O211" i="4"/>
  <c r="Q210" i="4"/>
  <c r="P210" i="4"/>
  <c r="O210" i="4"/>
  <c r="Q209" i="4"/>
  <c r="P209" i="4"/>
  <c r="O209" i="4"/>
  <c r="Q208" i="4"/>
  <c r="P208" i="4"/>
  <c r="O208" i="4"/>
  <c r="S208" i="4" s="1"/>
  <c r="Q207" i="4"/>
  <c r="P207" i="4"/>
  <c r="O207" i="4"/>
  <c r="Q206" i="4"/>
  <c r="P206" i="4"/>
  <c r="O206" i="4"/>
  <c r="S206" i="4" s="1"/>
  <c r="Q205" i="4"/>
  <c r="P205" i="4"/>
  <c r="O205" i="4"/>
  <c r="Q204" i="4"/>
  <c r="P204" i="4"/>
  <c r="O204" i="4"/>
  <c r="Q203" i="4"/>
  <c r="P203" i="4"/>
  <c r="O203" i="4"/>
  <c r="Q202" i="4"/>
  <c r="P202" i="4"/>
  <c r="O202" i="4"/>
  <c r="Q201" i="4"/>
  <c r="P201" i="4"/>
  <c r="O201" i="4"/>
  <c r="Q200" i="4"/>
  <c r="P200" i="4"/>
  <c r="O200" i="4"/>
  <c r="S200" i="4" s="1"/>
  <c r="Q199" i="4"/>
  <c r="P199" i="4"/>
  <c r="O199" i="4"/>
  <c r="Q198" i="4"/>
  <c r="P198" i="4"/>
  <c r="O198" i="4"/>
  <c r="S198" i="4" s="1"/>
  <c r="Q197" i="4"/>
  <c r="P197" i="4"/>
  <c r="O197" i="4"/>
  <c r="Q196" i="4"/>
  <c r="P196" i="4"/>
  <c r="O196" i="4"/>
  <c r="Q195" i="4"/>
  <c r="P195" i="4"/>
  <c r="O195" i="4"/>
  <c r="Q194" i="4"/>
  <c r="P194" i="4"/>
  <c r="O194" i="4"/>
  <c r="Q193" i="4"/>
  <c r="P193" i="4"/>
  <c r="O193" i="4"/>
  <c r="Q192" i="4"/>
  <c r="P192" i="4"/>
  <c r="O192" i="4"/>
  <c r="S192" i="4" s="1"/>
  <c r="Q191" i="4"/>
  <c r="P191" i="4"/>
  <c r="O191" i="4"/>
  <c r="Q190" i="4"/>
  <c r="P190" i="4"/>
  <c r="O190" i="4"/>
  <c r="S190" i="4" s="1"/>
  <c r="Q189" i="4"/>
  <c r="P189" i="4"/>
  <c r="O189" i="4"/>
  <c r="Q188" i="4"/>
  <c r="P188" i="4"/>
  <c r="O188" i="4"/>
  <c r="Q187" i="4"/>
  <c r="P187" i="4"/>
  <c r="O187" i="4"/>
  <c r="Q186" i="4"/>
  <c r="P186" i="4"/>
  <c r="O186" i="4"/>
  <c r="Q185" i="4"/>
  <c r="P185" i="4"/>
  <c r="O185" i="4"/>
  <c r="Q184" i="4"/>
  <c r="P184" i="4"/>
  <c r="O184" i="4"/>
  <c r="S184" i="4" s="1"/>
  <c r="Q183" i="4"/>
  <c r="P183" i="4"/>
  <c r="O183" i="4"/>
  <c r="Q182" i="4"/>
  <c r="P182" i="4"/>
  <c r="O182" i="4"/>
  <c r="S182" i="4" s="1"/>
  <c r="Q181" i="4"/>
  <c r="P181" i="4"/>
  <c r="O181" i="4"/>
  <c r="Q180" i="4"/>
  <c r="P180" i="4"/>
  <c r="O180" i="4"/>
  <c r="Q179" i="4"/>
  <c r="P179" i="4"/>
  <c r="O179" i="4"/>
  <c r="Q178" i="4"/>
  <c r="P178" i="4"/>
  <c r="O178" i="4"/>
  <c r="Q177" i="4"/>
  <c r="P177" i="4"/>
  <c r="O177" i="4"/>
  <c r="Q176" i="4"/>
  <c r="P176" i="4"/>
  <c r="O176" i="4"/>
  <c r="S176" i="4" s="1"/>
  <c r="Q175" i="4"/>
  <c r="P175" i="4"/>
  <c r="O175" i="4"/>
  <c r="Q174" i="4"/>
  <c r="P174" i="4"/>
  <c r="O174" i="4"/>
  <c r="S174" i="4" s="1"/>
  <c r="Q173" i="4"/>
  <c r="P173" i="4"/>
  <c r="O173" i="4"/>
  <c r="Q172" i="4"/>
  <c r="P172" i="4"/>
  <c r="O172" i="4"/>
  <c r="Q171" i="4"/>
  <c r="P171" i="4"/>
  <c r="O171" i="4"/>
  <c r="Q170" i="4"/>
  <c r="P170" i="4"/>
  <c r="O170" i="4"/>
  <c r="Q169" i="4"/>
  <c r="P169" i="4"/>
  <c r="O169" i="4"/>
  <c r="Q168" i="4"/>
  <c r="P168" i="4"/>
  <c r="O168" i="4"/>
  <c r="S168" i="4" s="1"/>
  <c r="Q167" i="4"/>
  <c r="P167" i="4"/>
  <c r="O167" i="4"/>
  <c r="Q166" i="4"/>
  <c r="P166" i="4"/>
  <c r="O166" i="4"/>
  <c r="S166" i="4" s="1"/>
  <c r="Q165" i="4"/>
  <c r="P165" i="4"/>
  <c r="O165" i="4"/>
  <c r="Q164" i="4"/>
  <c r="P164" i="4"/>
  <c r="O164" i="4"/>
  <c r="Q163" i="4"/>
  <c r="P163" i="4"/>
  <c r="O163" i="4"/>
  <c r="Q162" i="4"/>
  <c r="P162" i="4"/>
  <c r="O162" i="4"/>
  <c r="Q161" i="4"/>
  <c r="P161" i="4"/>
  <c r="O161" i="4"/>
  <c r="Q160" i="4"/>
  <c r="P160" i="4"/>
  <c r="O160" i="4"/>
  <c r="Q159" i="4"/>
  <c r="P159" i="4"/>
  <c r="O159" i="4"/>
  <c r="Q158" i="4"/>
  <c r="P158" i="4"/>
  <c r="O158" i="4"/>
  <c r="S158" i="4" s="1"/>
  <c r="Q157" i="4"/>
  <c r="P157" i="4"/>
  <c r="O157" i="4"/>
  <c r="Q156" i="4"/>
  <c r="P156" i="4"/>
  <c r="O156" i="4"/>
  <c r="Q155" i="4"/>
  <c r="P155" i="4"/>
  <c r="O155" i="4"/>
  <c r="Q154" i="4"/>
  <c r="P154" i="4"/>
  <c r="O154" i="4"/>
  <c r="Q153" i="4"/>
  <c r="P153" i="4"/>
  <c r="O153" i="4"/>
  <c r="Q152" i="4"/>
  <c r="P152" i="4"/>
  <c r="O152" i="4"/>
  <c r="S152" i="4" s="1"/>
  <c r="Q151" i="4"/>
  <c r="P151" i="4"/>
  <c r="O151" i="4"/>
  <c r="Q150" i="4"/>
  <c r="P150" i="4"/>
  <c r="O150" i="4"/>
  <c r="S150" i="4" s="1"/>
  <c r="Q149" i="4"/>
  <c r="P149" i="4"/>
  <c r="O149" i="4"/>
  <c r="Q148" i="4"/>
  <c r="P148" i="4"/>
  <c r="O148" i="4"/>
  <c r="Q147" i="4"/>
  <c r="P147" i="4"/>
  <c r="O147" i="4"/>
  <c r="Q146" i="4"/>
  <c r="P146" i="4"/>
  <c r="O146" i="4"/>
  <c r="Q145" i="4"/>
  <c r="P145" i="4"/>
  <c r="O145" i="4"/>
  <c r="Q144" i="4"/>
  <c r="P144" i="4"/>
  <c r="O144" i="4"/>
  <c r="S144" i="4" s="1"/>
  <c r="Q143" i="4"/>
  <c r="P143" i="4"/>
  <c r="O143" i="4"/>
  <c r="Q142" i="4"/>
  <c r="P142" i="4"/>
  <c r="O142" i="4"/>
  <c r="S142" i="4" s="1"/>
  <c r="Q141" i="4"/>
  <c r="P141" i="4"/>
  <c r="O141" i="4"/>
  <c r="Q140" i="4"/>
  <c r="P140" i="4"/>
  <c r="O140" i="4"/>
  <c r="Q139" i="4"/>
  <c r="P139" i="4"/>
  <c r="O139" i="4"/>
  <c r="Q138" i="4"/>
  <c r="P138" i="4"/>
  <c r="O138" i="4"/>
  <c r="Q137" i="4"/>
  <c r="P137" i="4"/>
  <c r="O137" i="4"/>
  <c r="Q136" i="4"/>
  <c r="P136" i="4"/>
  <c r="O136" i="4"/>
  <c r="S136" i="4" s="1"/>
  <c r="Q135" i="4"/>
  <c r="P135" i="4"/>
  <c r="O135" i="4"/>
  <c r="Q134" i="4"/>
  <c r="P134" i="4"/>
  <c r="O134" i="4"/>
  <c r="S134" i="4" s="1"/>
  <c r="Q133" i="4"/>
  <c r="P133" i="4"/>
  <c r="O133" i="4"/>
  <c r="Q132" i="4"/>
  <c r="P132" i="4"/>
  <c r="O132" i="4"/>
  <c r="Q131" i="4"/>
  <c r="P131" i="4"/>
  <c r="O131" i="4"/>
  <c r="Q130" i="4"/>
  <c r="P130" i="4"/>
  <c r="O130" i="4"/>
  <c r="Q129" i="4"/>
  <c r="P129" i="4"/>
  <c r="O129" i="4"/>
  <c r="Q128" i="4"/>
  <c r="P128" i="4"/>
  <c r="O128" i="4"/>
  <c r="S128" i="4" s="1"/>
  <c r="Q127" i="4"/>
  <c r="P127" i="4"/>
  <c r="O127" i="4"/>
  <c r="Q126" i="4"/>
  <c r="P126" i="4"/>
  <c r="O126" i="4"/>
  <c r="S126" i="4" s="1"/>
  <c r="Q125" i="4"/>
  <c r="P125" i="4"/>
  <c r="O125" i="4"/>
  <c r="Q124" i="4"/>
  <c r="P124" i="4"/>
  <c r="O124" i="4"/>
  <c r="Q123" i="4"/>
  <c r="P123" i="4"/>
  <c r="O123" i="4"/>
  <c r="Q122" i="4"/>
  <c r="P122" i="4"/>
  <c r="O122" i="4"/>
  <c r="Q121" i="4"/>
  <c r="P121" i="4"/>
  <c r="O121" i="4"/>
  <c r="Q120" i="4"/>
  <c r="P120" i="4"/>
  <c r="O120" i="4"/>
  <c r="S120" i="4" s="1"/>
  <c r="Q119" i="4"/>
  <c r="P119" i="4"/>
  <c r="O119" i="4"/>
  <c r="Q118" i="4"/>
  <c r="P118" i="4"/>
  <c r="O118" i="4"/>
  <c r="S118" i="4" s="1"/>
  <c r="Q117" i="4"/>
  <c r="P117" i="4"/>
  <c r="O117" i="4"/>
  <c r="Q116" i="4"/>
  <c r="P116" i="4"/>
  <c r="O116" i="4"/>
  <c r="Q115" i="4"/>
  <c r="P115" i="4"/>
  <c r="O115" i="4"/>
  <c r="Q114" i="4"/>
  <c r="P114" i="4"/>
  <c r="O114" i="4"/>
  <c r="Q113" i="4"/>
  <c r="P113" i="4"/>
  <c r="O113" i="4"/>
  <c r="Q112" i="4"/>
  <c r="P112" i="4"/>
  <c r="O112" i="4"/>
  <c r="S112" i="4" s="1"/>
  <c r="Q111" i="4"/>
  <c r="P111" i="4"/>
  <c r="O111" i="4"/>
  <c r="Q110" i="4"/>
  <c r="P110" i="4"/>
  <c r="O110" i="4"/>
  <c r="S110" i="4" s="1"/>
  <c r="Q109" i="4"/>
  <c r="P109" i="4"/>
  <c r="O109" i="4"/>
  <c r="Q108" i="4"/>
  <c r="P108" i="4"/>
  <c r="O108" i="4"/>
  <c r="Q107" i="4"/>
  <c r="P107" i="4"/>
  <c r="O107" i="4"/>
  <c r="Q106" i="4"/>
  <c r="P106" i="4"/>
  <c r="O106" i="4"/>
  <c r="Q105" i="4"/>
  <c r="P105" i="4"/>
  <c r="O105" i="4"/>
  <c r="Q104" i="4"/>
  <c r="P104" i="4"/>
  <c r="O104" i="4"/>
  <c r="S104" i="4" s="1"/>
  <c r="Q103" i="4"/>
  <c r="P103" i="4"/>
  <c r="O103" i="4"/>
  <c r="Q102" i="4"/>
  <c r="P102" i="4"/>
  <c r="O102" i="4"/>
  <c r="S102" i="4" s="1"/>
  <c r="Q101" i="4"/>
  <c r="P101" i="4"/>
  <c r="O101" i="4"/>
  <c r="Q100" i="4"/>
  <c r="P100" i="4"/>
  <c r="O100" i="4"/>
  <c r="S100" i="4" s="1"/>
  <c r="Q99" i="4"/>
  <c r="P99" i="4"/>
  <c r="O99" i="4"/>
  <c r="Q98" i="4"/>
  <c r="P98" i="4"/>
  <c r="O98" i="4"/>
  <c r="Q97" i="4"/>
  <c r="P97" i="4"/>
  <c r="O97" i="4"/>
  <c r="Q96" i="4"/>
  <c r="P96" i="4"/>
  <c r="O96" i="4"/>
  <c r="S96" i="4" s="1"/>
  <c r="Q95" i="4"/>
  <c r="P95" i="4"/>
  <c r="O95" i="4"/>
  <c r="Q94" i="4"/>
  <c r="P94" i="4"/>
  <c r="O94" i="4"/>
  <c r="S94" i="4" s="1"/>
  <c r="Q93" i="4"/>
  <c r="P93" i="4"/>
  <c r="O93" i="4"/>
  <c r="Q92" i="4"/>
  <c r="P92" i="4"/>
  <c r="O92" i="4"/>
  <c r="S92" i="4" s="1"/>
  <c r="Q91" i="4"/>
  <c r="P91" i="4"/>
  <c r="O91" i="4"/>
  <c r="Q90" i="4"/>
  <c r="P90" i="4"/>
  <c r="O90" i="4"/>
  <c r="Q89" i="4"/>
  <c r="P89" i="4"/>
  <c r="O89" i="4"/>
  <c r="Q88" i="4"/>
  <c r="P88" i="4"/>
  <c r="O88" i="4"/>
  <c r="S88" i="4" s="1"/>
  <c r="Q87" i="4"/>
  <c r="P87" i="4"/>
  <c r="O87" i="4"/>
  <c r="Q86" i="4"/>
  <c r="P86" i="4"/>
  <c r="O86" i="4"/>
  <c r="S86" i="4" s="1"/>
  <c r="Q85" i="4"/>
  <c r="P85" i="4"/>
  <c r="O85" i="4"/>
  <c r="Q84" i="4"/>
  <c r="P84" i="4"/>
  <c r="O84" i="4"/>
  <c r="S84" i="4" s="1"/>
  <c r="Q83" i="4"/>
  <c r="P83" i="4"/>
  <c r="O83" i="4"/>
  <c r="Q82" i="4"/>
  <c r="P82" i="4"/>
  <c r="O82" i="4"/>
  <c r="Q81" i="4"/>
  <c r="P81" i="4"/>
  <c r="O81" i="4"/>
  <c r="Q80" i="4"/>
  <c r="P80" i="4"/>
  <c r="O80" i="4"/>
  <c r="S80" i="4" s="1"/>
  <c r="Q79" i="4"/>
  <c r="P79" i="4"/>
  <c r="O79" i="4"/>
  <c r="Q78" i="4"/>
  <c r="P78" i="4"/>
  <c r="O78" i="4"/>
  <c r="S78" i="4" s="1"/>
  <c r="Q77" i="4"/>
  <c r="P77" i="4"/>
  <c r="O77" i="4"/>
  <c r="Q76" i="4"/>
  <c r="P76" i="4"/>
  <c r="O76" i="4"/>
  <c r="S76" i="4" s="1"/>
  <c r="Q75" i="4"/>
  <c r="P75" i="4"/>
  <c r="O75" i="4"/>
  <c r="Q74" i="4"/>
  <c r="P74" i="4"/>
  <c r="O74" i="4"/>
  <c r="Q73" i="4"/>
  <c r="P73" i="4"/>
  <c r="O73" i="4"/>
  <c r="Q72" i="4"/>
  <c r="P72" i="4"/>
  <c r="O72" i="4"/>
  <c r="S72" i="4" s="1"/>
  <c r="Q71" i="4"/>
  <c r="P71" i="4"/>
  <c r="O71" i="4"/>
  <c r="Q70" i="4"/>
  <c r="P70" i="4"/>
  <c r="O70" i="4"/>
  <c r="S70" i="4" s="1"/>
  <c r="Q69" i="4"/>
  <c r="P69" i="4"/>
  <c r="O69" i="4"/>
  <c r="Q68" i="4"/>
  <c r="P68" i="4"/>
  <c r="O68" i="4"/>
  <c r="Q67" i="4"/>
  <c r="P67" i="4"/>
  <c r="O67" i="4"/>
  <c r="Q66" i="4"/>
  <c r="P66" i="4"/>
  <c r="O66" i="4"/>
  <c r="Q65" i="4"/>
  <c r="P65" i="4"/>
  <c r="O65" i="4"/>
  <c r="Q64" i="4"/>
  <c r="P64" i="4"/>
  <c r="O64" i="4"/>
  <c r="Q63" i="4"/>
  <c r="P63" i="4"/>
  <c r="O63" i="4"/>
  <c r="Q62" i="4"/>
  <c r="P62" i="4"/>
  <c r="O62" i="4"/>
  <c r="Q61" i="4"/>
  <c r="P61" i="4"/>
  <c r="O61" i="4"/>
  <c r="Q60" i="4"/>
  <c r="P60" i="4"/>
  <c r="O60" i="4"/>
  <c r="Q59" i="4"/>
  <c r="P59" i="4"/>
  <c r="O59" i="4"/>
  <c r="Q58" i="4"/>
  <c r="P58" i="4"/>
  <c r="O58" i="4"/>
  <c r="Q57" i="4"/>
  <c r="P57" i="4"/>
  <c r="O57" i="4"/>
  <c r="Q56" i="4"/>
  <c r="P56" i="4"/>
  <c r="O56" i="4"/>
  <c r="Q55" i="4"/>
  <c r="P55" i="4"/>
  <c r="O55" i="4"/>
  <c r="Q54" i="4"/>
  <c r="P54" i="4"/>
  <c r="O54" i="4"/>
  <c r="Q53" i="4"/>
  <c r="P53" i="4"/>
  <c r="O53" i="4"/>
  <c r="Q52" i="4"/>
  <c r="P52" i="4"/>
  <c r="O52" i="4"/>
  <c r="Q51" i="4"/>
  <c r="P51" i="4"/>
  <c r="O51" i="4"/>
  <c r="Q50" i="4"/>
  <c r="P50" i="4"/>
  <c r="O50" i="4"/>
  <c r="Q49" i="4"/>
  <c r="P49" i="4"/>
  <c r="O49" i="4"/>
  <c r="Q48" i="4"/>
  <c r="P48" i="4"/>
  <c r="O48" i="4"/>
  <c r="Q47" i="4"/>
  <c r="P47" i="4"/>
  <c r="O47" i="4"/>
  <c r="Q46" i="4"/>
  <c r="P46" i="4"/>
  <c r="O46" i="4"/>
  <c r="Q45" i="4"/>
  <c r="P45" i="4"/>
  <c r="O45" i="4"/>
  <c r="Q44" i="4"/>
  <c r="P44" i="4"/>
  <c r="O44" i="4"/>
  <c r="Q43" i="4"/>
  <c r="P43" i="4"/>
  <c r="O43" i="4"/>
  <c r="Q42" i="4"/>
  <c r="P42" i="4"/>
  <c r="O42" i="4"/>
  <c r="Q41" i="4"/>
  <c r="P41" i="4"/>
  <c r="O41" i="4"/>
  <c r="Q40" i="4"/>
  <c r="P40" i="4"/>
  <c r="O40" i="4"/>
  <c r="Q39" i="4"/>
  <c r="P39" i="4"/>
  <c r="O39" i="4"/>
  <c r="Q38" i="4"/>
  <c r="P38" i="4"/>
  <c r="O38" i="4"/>
  <c r="Q37" i="4"/>
  <c r="P37" i="4"/>
  <c r="O37" i="4"/>
  <c r="Q36" i="4"/>
  <c r="P36" i="4"/>
  <c r="O36" i="4"/>
  <c r="Q35" i="4"/>
  <c r="P35" i="4"/>
  <c r="O35" i="4"/>
  <c r="Q34" i="4"/>
  <c r="P34" i="4"/>
  <c r="O34" i="4"/>
  <c r="Q33" i="4"/>
  <c r="P33" i="4"/>
  <c r="O33" i="4"/>
  <c r="Q32" i="4"/>
  <c r="P32" i="4"/>
  <c r="O32" i="4"/>
  <c r="Q31" i="4"/>
  <c r="P31" i="4"/>
  <c r="O31" i="4"/>
  <c r="Q30" i="4"/>
  <c r="P30" i="4"/>
  <c r="O30" i="4"/>
  <c r="Q29" i="4"/>
  <c r="P29" i="4"/>
  <c r="O29" i="4"/>
  <c r="Q28" i="4"/>
  <c r="P28" i="4"/>
  <c r="O28" i="4"/>
  <c r="Q27" i="4"/>
  <c r="P27" i="4"/>
  <c r="O27" i="4"/>
  <c r="Q26" i="4"/>
  <c r="P26" i="4"/>
  <c r="O26" i="4"/>
  <c r="Q25" i="4"/>
  <c r="P25" i="4"/>
  <c r="O25" i="4"/>
  <c r="Q24" i="4"/>
  <c r="P24" i="4"/>
  <c r="O24" i="4"/>
  <c r="Q23" i="4"/>
  <c r="P23" i="4"/>
  <c r="O23" i="4"/>
  <c r="Q22" i="4"/>
  <c r="P22" i="4"/>
  <c r="O22" i="4"/>
  <c r="Q21" i="4"/>
  <c r="P21" i="4"/>
  <c r="O21" i="4"/>
  <c r="Q20" i="4"/>
  <c r="P20" i="4"/>
  <c r="O20" i="4"/>
  <c r="Q19" i="4"/>
  <c r="P19" i="4"/>
  <c r="O19" i="4"/>
  <c r="Q18" i="4"/>
  <c r="P18" i="4"/>
  <c r="O18" i="4"/>
  <c r="Q17" i="4"/>
  <c r="P17" i="4"/>
  <c r="O17" i="4"/>
  <c r="Q16" i="4"/>
  <c r="P16" i="4"/>
  <c r="O16" i="4"/>
  <c r="Q15" i="4"/>
  <c r="P15" i="4"/>
  <c r="O15" i="4"/>
  <c r="Q14" i="4"/>
  <c r="P14" i="4"/>
  <c r="O14" i="4"/>
  <c r="Q13" i="4"/>
  <c r="P13" i="4"/>
  <c r="O13" i="4"/>
  <c r="Q12" i="4"/>
  <c r="P12" i="4"/>
  <c r="O12" i="4"/>
  <c r="Q11" i="4"/>
  <c r="P11" i="4"/>
  <c r="O11" i="4"/>
  <c r="Q10" i="4"/>
  <c r="P10" i="4"/>
  <c r="O10" i="4"/>
  <c r="Q9" i="4"/>
  <c r="P9" i="4"/>
  <c r="O9" i="4"/>
  <c r="Q8" i="4"/>
  <c r="P8" i="4"/>
  <c r="O8" i="4"/>
  <c r="Q7" i="4"/>
  <c r="P7" i="4"/>
  <c r="O7" i="4"/>
  <c r="Q6" i="4"/>
  <c r="P6" i="4"/>
  <c r="O6" i="4"/>
  <c r="Q5" i="4"/>
  <c r="P5" i="4"/>
  <c r="O5" i="4"/>
  <c r="S74" i="4" l="1"/>
  <c r="S82" i="4"/>
  <c r="S90" i="4"/>
  <c r="S98" i="4"/>
  <c r="S106" i="4"/>
  <c r="S114" i="4"/>
  <c r="S122" i="4"/>
  <c r="S130" i="4"/>
  <c r="S138" i="4"/>
  <c r="S146" i="4"/>
  <c r="S154" i="4"/>
  <c r="S162" i="4"/>
  <c r="S170" i="4"/>
  <c r="S178" i="4"/>
  <c r="S186" i="4"/>
  <c r="S194" i="4"/>
  <c r="S202" i="4"/>
  <c r="S210" i="4"/>
  <c r="S218" i="4"/>
  <c r="S226" i="4"/>
  <c r="S234" i="4"/>
  <c r="S242" i="4"/>
  <c r="S250" i="4"/>
  <c r="S258" i="4"/>
  <c r="S266" i="4"/>
  <c r="S274" i="4"/>
  <c r="S282" i="4"/>
  <c r="S290" i="4"/>
  <c r="S298" i="4"/>
  <c r="S306" i="4"/>
  <c r="S314" i="4"/>
  <c r="S322" i="4"/>
  <c r="S330" i="4"/>
  <c r="S338" i="4"/>
  <c r="S346" i="4"/>
  <c r="S354" i="4"/>
  <c r="S108" i="4"/>
  <c r="S116" i="4"/>
  <c r="S124" i="4"/>
  <c r="S132" i="4"/>
  <c r="S140" i="4"/>
  <c r="S148" i="4"/>
  <c r="S156" i="4"/>
  <c r="S164" i="4"/>
  <c r="S172" i="4"/>
  <c r="S180" i="4"/>
  <c r="S188" i="4"/>
  <c r="S196" i="4"/>
  <c r="S204" i="4"/>
  <c r="S212" i="4"/>
  <c r="S220" i="4"/>
  <c r="S228" i="4"/>
  <c r="S236" i="4"/>
  <c r="S244" i="4"/>
  <c r="S252" i="4"/>
  <c r="S260" i="4"/>
  <c r="S268" i="4"/>
  <c r="S276" i="4"/>
  <c r="S284" i="4"/>
  <c r="S292" i="4"/>
  <c r="S300" i="4"/>
  <c r="S308" i="4"/>
  <c r="S316" i="4"/>
  <c r="S324" i="4"/>
  <c r="S332" i="4"/>
  <c r="S340" i="4"/>
  <c r="S348" i="4"/>
  <c r="S356" i="4"/>
  <c r="S6" i="4"/>
  <c r="S8" i="4"/>
  <c r="S10" i="4"/>
  <c r="S12" i="4"/>
  <c r="S14" i="4"/>
  <c r="S16" i="4"/>
  <c r="S18" i="4"/>
  <c r="S20" i="4"/>
  <c r="S22" i="4"/>
  <c r="S24" i="4"/>
  <c r="S26" i="4"/>
  <c r="S28" i="4"/>
  <c r="S30" i="4"/>
  <c r="S32" i="4"/>
  <c r="S34" i="4"/>
  <c r="S36" i="4"/>
  <c r="S38" i="4"/>
  <c r="S40" i="4"/>
  <c r="S42" i="4"/>
  <c r="S44" i="4"/>
  <c r="S46" i="4"/>
  <c r="S48" i="4"/>
  <c r="S50" i="4"/>
  <c r="S52" i="4"/>
  <c r="S54" i="4"/>
  <c r="S56" i="4"/>
  <c r="S58" i="4"/>
  <c r="S60" i="4"/>
  <c r="S62" i="4"/>
  <c r="S64" i="4"/>
  <c r="S66" i="4"/>
  <c r="S67" i="4"/>
  <c r="R5" i="4"/>
  <c r="R6" i="4"/>
  <c r="S7" i="4"/>
  <c r="R8" i="4"/>
  <c r="S9" i="4"/>
  <c r="R10" i="4"/>
  <c r="S11" i="4"/>
  <c r="R12" i="4"/>
  <c r="S13" i="4"/>
  <c r="R14" i="4"/>
  <c r="S15" i="4"/>
  <c r="R16" i="4"/>
  <c r="S17" i="4"/>
  <c r="R18" i="4"/>
  <c r="S19" i="4"/>
  <c r="R20" i="4"/>
  <c r="S21" i="4"/>
  <c r="R22" i="4"/>
  <c r="S23" i="4"/>
  <c r="R24" i="4"/>
  <c r="S25" i="4"/>
  <c r="R26" i="4"/>
  <c r="S27" i="4"/>
  <c r="R28" i="4"/>
  <c r="S29" i="4"/>
  <c r="R30" i="4"/>
  <c r="S31" i="4"/>
  <c r="R32" i="4"/>
  <c r="S33" i="4"/>
  <c r="R34" i="4"/>
  <c r="S35" i="4"/>
  <c r="R36" i="4"/>
  <c r="S37" i="4"/>
  <c r="R38" i="4"/>
  <c r="S39" i="4"/>
  <c r="R40" i="4"/>
  <c r="S41" i="4"/>
  <c r="R42" i="4"/>
  <c r="S43" i="4"/>
  <c r="R44" i="4"/>
  <c r="S45" i="4"/>
  <c r="R46" i="4"/>
  <c r="S47" i="4"/>
  <c r="R48" i="4"/>
  <c r="S49" i="4"/>
  <c r="R50" i="4"/>
  <c r="S51" i="4"/>
  <c r="R52" i="4"/>
  <c r="S53" i="4"/>
  <c r="R54" i="4"/>
  <c r="S55" i="4"/>
  <c r="R56" i="4"/>
  <c r="S57" i="4"/>
  <c r="R58" i="4"/>
  <c r="S59" i="4"/>
  <c r="R60" i="4"/>
  <c r="S61" i="4"/>
  <c r="R62" i="4"/>
  <c r="S63" i="4"/>
  <c r="R64" i="4"/>
  <c r="S65" i="4"/>
  <c r="R66" i="4"/>
  <c r="R67" i="4"/>
  <c r="S68" i="4"/>
  <c r="S69" i="4"/>
  <c r="R70" i="4"/>
  <c r="S71" i="4"/>
  <c r="R72" i="4"/>
  <c r="S73" i="4"/>
  <c r="R74" i="4"/>
  <c r="S75" i="4"/>
  <c r="R76" i="4"/>
  <c r="S77" i="4"/>
  <c r="R78" i="4"/>
  <c r="S79" i="4"/>
  <c r="R80" i="4"/>
  <c r="S81" i="4"/>
  <c r="R82" i="4"/>
  <c r="S83" i="4"/>
  <c r="R84" i="4"/>
  <c r="S85" i="4"/>
  <c r="R86" i="4"/>
  <c r="S87" i="4"/>
  <c r="R88" i="4"/>
  <c r="S89" i="4"/>
  <c r="R90" i="4"/>
  <c r="S91" i="4"/>
  <c r="R92" i="4"/>
  <c r="S93" i="4"/>
  <c r="R94" i="4"/>
  <c r="S95" i="4"/>
  <c r="R96" i="4"/>
  <c r="S97" i="4"/>
  <c r="R98" i="4"/>
  <c r="S99" i="4"/>
  <c r="R100" i="4"/>
  <c r="S101" i="4"/>
  <c r="R102" i="4"/>
  <c r="S103" i="4"/>
  <c r="R104" i="4"/>
  <c r="S105" i="4"/>
  <c r="R106" i="4"/>
  <c r="S107" i="4"/>
  <c r="R108" i="4"/>
  <c r="S109" i="4"/>
  <c r="R110" i="4"/>
  <c r="S111" i="4"/>
  <c r="R112" i="4"/>
  <c r="S113" i="4"/>
  <c r="R114" i="4"/>
  <c r="S115" i="4"/>
  <c r="R116" i="4"/>
  <c r="S117" i="4"/>
  <c r="R118" i="4"/>
  <c r="S119" i="4"/>
  <c r="R120" i="4"/>
  <c r="S121" i="4"/>
  <c r="R122" i="4"/>
  <c r="S123" i="4"/>
  <c r="R124" i="4"/>
  <c r="S125" i="4"/>
  <c r="R126" i="4"/>
  <c r="S127" i="4"/>
  <c r="R128" i="4"/>
  <c r="S129" i="4"/>
  <c r="R130" i="4"/>
  <c r="S131" i="4"/>
  <c r="R132" i="4"/>
  <c r="S133" i="4"/>
  <c r="R134" i="4"/>
  <c r="S135" i="4"/>
  <c r="R136" i="4"/>
  <c r="S137" i="4"/>
  <c r="R138" i="4"/>
  <c r="S139" i="4"/>
  <c r="R140" i="4"/>
  <c r="S141" i="4"/>
  <c r="R142" i="4"/>
  <c r="S143" i="4"/>
  <c r="R144" i="4"/>
  <c r="S145" i="4"/>
  <c r="R146" i="4"/>
  <c r="S147" i="4"/>
  <c r="R148" i="4"/>
  <c r="S149" i="4"/>
  <c r="R150" i="4"/>
  <c r="S151" i="4"/>
  <c r="R152" i="4"/>
  <c r="S153" i="4"/>
  <c r="R154" i="4"/>
  <c r="S155" i="4"/>
  <c r="R156" i="4"/>
  <c r="S157" i="4"/>
  <c r="R158" i="4"/>
  <c r="S159" i="4"/>
  <c r="S160" i="4"/>
  <c r="R161" i="4"/>
  <c r="R163" i="4"/>
  <c r="R165" i="4"/>
  <c r="R167" i="4"/>
  <c r="R169" i="4"/>
  <c r="R171" i="4"/>
  <c r="R173" i="4"/>
  <c r="R175" i="4"/>
  <c r="R177" i="4"/>
  <c r="R179" i="4"/>
  <c r="R181" i="4"/>
  <c r="R183" i="4"/>
  <c r="R185" i="4"/>
  <c r="R187" i="4"/>
  <c r="R189" i="4"/>
  <c r="R191" i="4"/>
  <c r="R193" i="4"/>
  <c r="R195" i="4"/>
  <c r="R197" i="4"/>
  <c r="R199" i="4"/>
  <c r="R201" i="4"/>
  <c r="R203" i="4"/>
  <c r="R205" i="4"/>
  <c r="R207" i="4"/>
  <c r="R209" i="4"/>
  <c r="R211" i="4"/>
  <c r="R213" i="4"/>
  <c r="R215" i="4"/>
  <c r="R217" i="4"/>
  <c r="R219" i="4"/>
  <c r="R221" i="4"/>
  <c r="R223" i="4"/>
  <c r="R225" i="4"/>
  <c r="R227" i="4"/>
  <c r="R229" i="4"/>
  <c r="R231" i="4"/>
  <c r="R233" i="4"/>
  <c r="R235" i="4"/>
  <c r="R237" i="4"/>
  <c r="R239" i="4"/>
  <c r="R241" i="4"/>
  <c r="R243" i="4"/>
  <c r="R245" i="4"/>
  <c r="R247" i="4"/>
  <c r="R249" i="4"/>
  <c r="R251" i="4"/>
  <c r="R253" i="4"/>
  <c r="R255" i="4"/>
  <c r="R257" i="4"/>
  <c r="R259" i="4"/>
  <c r="R261" i="4"/>
  <c r="R263" i="4"/>
  <c r="R265" i="4"/>
  <c r="R267" i="4"/>
  <c r="R269" i="4"/>
  <c r="R271" i="4"/>
  <c r="R273" i="4"/>
  <c r="R275" i="4"/>
  <c r="R277" i="4"/>
  <c r="R279" i="4"/>
  <c r="R281" i="4"/>
  <c r="R283" i="4"/>
  <c r="R285" i="4"/>
  <c r="R287" i="4"/>
  <c r="R289" i="4"/>
  <c r="R291" i="4"/>
  <c r="R293" i="4"/>
  <c r="R295" i="4"/>
  <c r="R297" i="4"/>
  <c r="R299" i="4"/>
  <c r="R301" i="4"/>
  <c r="R303" i="4"/>
  <c r="R305" i="4"/>
  <c r="R307" i="4"/>
  <c r="R309" i="4"/>
  <c r="R311" i="4"/>
  <c r="R313" i="4"/>
  <c r="R315" i="4"/>
  <c r="R317" i="4"/>
  <c r="R319" i="4"/>
  <c r="R321" i="4"/>
  <c r="R323" i="4"/>
  <c r="R325" i="4"/>
  <c r="R327" i="4"/>
  <c r="R329" i="4"/>
  <c r="R331" i="4"/>
  <c r="R333" i="4"/>
  <c r="R335" i="4"/>
  <c r="R337" i="4"/>
  <c r="R339" i="4"/>
  <c r="R341" i="4"/>
  <c r="R343" i="4"/>
  <c r="R345" i="4"/>
  <c r="R347" i="4"/>
  <c r="R349" i="4"/>
  <c r="R351" i="4"/>
  <c r="R353" i="4"/>
  <c r="R355" i="4"/>
  <c r="R357" i="4"/>
  <c r="R7" i="4"/>
  <c r="R9" i="4"/>
  <c r="R11" i="4"/>
  <c r="R13" i="4"/>
  <c r="R15" i="4"/>
  <c r="R17" i="4"/>
  <c r="R19" i="4"/>
  <c r="R21" i="4"/>
  <c r="R23" i="4"/>
  <c r="R25" i="4"/>
  <c r="R27" i="4"/>
  <c r="R29" i="4"/>
  <c r="R31" i="4"/>
  <c r="R33" i="4"/>
  <c r="R35" i="4"/>
  <c r="R37" i="4"/>
  <c r="R39" i="4"/>
  <c r="R41" i="4"/>
  <c r="R43" i="4"/>
  <c r="R45" i="4"/>
  <c r="R47" i="4"/>
  <c r="R49" i="4"/>
  <c r="R51" i="4"/>
  <c r="R53" i="4"/>
  <c r="R55" i="4"/>
  <c r="R57" i="4"/>
  <c r="R59" i="4"/>
  <c r="R61" i="4"/>
  <c r="R63" i="4"/>
  <c r="R65" i="4"/>
  <c r="R68" i="4"/>
  <c r="R69" i="4"/>
  <c r="R71" i="4"/>
  <c r="R73" i="4"/>
  <c r="R75" i="4"/>
  <c r="R77" i="4"/>
  <c r="R79" i="4"/>
  <c r="R81" i="4"/>
  <c r="R83" i="4"/>
  <c r="R85" i="4"/>
  <c r="R87" i="4"/>
  <c r="R89" i="4"/>
  <c r="R91" i="4"/>
  <c r="R93" i="4"/>
  <c r="R95" i="4"/>
  <c r="R97" i="4"/>
  <c r="R99" i="4"/>
  <c r="R101" i="4"/>
  <c r="R103" i="4"/>
  <c r="R105" i="4"/>
  <c r="R107" i="4"/>
  <c r="R109" i="4"/>
  <c r="R111" i="4"/>
  <c r="R113" i="4"/>
  <c r="R115" i="4"/>
  <c r="R117" i="4"/>
  <c r="R119" i="4"/>
  <c r="R121" i="4"/>
  <c r="R123" i="4"/>
  <c r="R125" i="4"/>
  <c r="R127" i="4"/>
  <c r="R129" i="4"/>
  <c r="R131" i="4"/>
  <c r="R133" i="4"/>
  <c r="R135" i="4"/>
  <c r="R137" i="4"/>
  <c r="R139" i="4"/>
  <c r="R141" i="4"/>
  <c r="R143" i="4"/>
  <c r="R145" i="4"/>
  <c r="R147" i="4"/>
  <c r="R149" i="4"/>
  <c r="R151" i="4"/>
  <c r="R153" i="4"/>
  <c r="R155" i="4"/>
  <c r="R157" i="4"/>
  <c r="R159" i="4"/>
  <c r="R160" i="4"/>
  <c r="S161" i="4"/>
  <c r="R162" i="4"/>
  <c r="S163" i="4"/>
  <c r="R164" i="4"/>
  <c r="S165" i="4"/>
  <c r="R166" i="4"/>
  <c r="S167" i="4"/>
  <c r="R168" i="4"/>
  <c r="S169" i="4"/>
  <c r="R170" i="4"/>
  <c r="S171" i="4"/>
  <c r="R172" i="4"/>
  <c r="S173" i="4"/>
  <c r="R174" i="4"/>
  <c r="S175" i="4"/>
  <c r="R176" i="4"/>
  <c r="S177" i="4"/>
  <c r="R178" i="4"/>
  <c r="S179" i="4"/>
  <c r="R180" i="4"/>
  <c r="S181" i="4"/>
  <c r="R182" i="4"/>
  <c r="S183" i="4"/>
  <c r="R184" i="4"/>
  <c r="S185" i="4"/>
  <c r="R186" i="4"/>
  <c r="S187" i="4"/>
  <c r="R188" i="4"/>
  <c r="S189" i="4"/>
  <c r="R190" i="4"/>
  <c r="S191" i="4"/>
  <c r="R192" i="4"/>
  <c r="S193" i="4"/>
  <c r="R194" i="4"/>
  <c r="S195" i="4"/>
  <c r="R196" i="4"/>
  <c r="S197" i="4"/>
  <c r="R198" i="4"/>
  <c r="S199" i="4"/>
  <c r="R200" i="4"/>
  <c r="S201" i="4"/>
  <c r="R202" i="4"/>
  <c r="S203" i="4"/>
  <c r="R204" i="4"/>
  <c r="S205" i="4"/>
  <c r="R206" i="4"/>
  <c r="S207" i="4"/>
  <c r="R208" i="4"/>
  <c r="S209" i="4"/>
  <c r="R210" i="4"/>
  <c r="S211" i="4"/>
  <c r="R212" i="4"/>
  <c r="S213" i="4"/>
  <c r="R214" i="4"/>
  <c r="S215" i="4"/>
  <c r="R216" i="4"/>
  <c r="S217" i="4"/>
  <c r="R218" i="4"/>
  <c r="S219" i="4"/>
  <c r="R220" i="4"/>
  <c r="S221" i="4"/>
  <c r="R222" i="4"/>
  <c r="S223" i="4"/>
  <c r="R224" i="4"/>
  <c r="S225" i="4"/>
  <c r="R226" i="4"/>
  <c r="S227" i="4"/>
  <c r="R228" i="4"/>
  <c r="S229" i="4"/>
  <c r="R230" i="4"/>
  <c r="S231" i="4"/>
  <c r="R232" i="4"/>
  <c r="S233" i="4"/>
  <c r="R234" i="4"/>
  <c r="S235" i="4"/>
  <c r="R236" i="4"/>
  <c r="S237" i="4"/>
  <c r="R238" i="4"/>
  <c r="S239" i="4"/>
  <c r="R240" i="4"/>
  <c r="S241" i="4"/>
  <c r="R242" i="4"/>
  <c r="S243" i="4"/>
  <c r="R244" i="4"/>
  <c r="S245" i="4"/>
  <c r="R246" i="4"/>
  <c r="S247" i="4"/>
  <c r="R248" i="4"/>
  <c r="S249" i="4"/>
  <c r="R250" i="4"/>
  <c r="S251" i="4"/>
  <c r="R252" i="4"/>
  <c r="S253" i="4"/>
  <c r="R254" i="4"/>
  <c r="S255" i="4"/>
  <c r="R256" i="4"/>
  <c r="S257" i="4"/>
  <c r="R258" i="4"/>
  <c r="S259" i="4"/>
  <c r="R260" i="4"/>
  <c r="S261" i="4"/>
  <c r="R262" i="4"/>
  <c r="S263" i="4"/>
  <c r="R264" i="4"/>
  <c r="S265" i="4"/>
  <c r="R266" i="4"/>
  <c r="S267" i="4"/>
  <c r="R268" i="4"/>
  <c r="S269" i="4"/>
  <c r="R270" i="4"/>
  <c r="S271" i="4"/>
  <c r="R272" i="4"/>
  <c r="S273" i="4"/>
  <c r="R274" i="4"/>
  <c r="S275" i="4"/>
  <c r="R276" i="4"/>
  <c r="S277" i="4"/>
  <c r="R278" i="4"/>
  <c r="S279" i="4"/>
  <c r="R280" i="4"/>
  <c r="S281" i="4"/>
  <c r="R282" i="4"/>
  <c r="S283" i="4"/>
  <c r="R284" i="4"/>
  <c r="S285" i="4"/>
  <c r="R286" i="4"/>
  <c r="S287" i="4"/>
  <c r="R288" i="4"/>
  <c r="S289" i="4"/>
  <c r="R290" i="4"/>
  <c r="S291" i="4"/>
  <c r="R292" i="4"/>
  <c r="S293" i="4"/>
  <c r="R294" i="4"/>
  <c r="S295" i="4"/>
  <c r="R296" i="4"/>
  <c r="S297" i="4"/>
  <c r="R298" i="4"/>
  <c r="S299" i="4"/>
  <c r="R300" i="4"/>
  <c r="S301" i="4"/>
  <c r="R302" i="4"/>
  <c r="S303" i="4"/>
  <c r="R304" i="4"/>
  <c r="S305" i="4"/>
  <c r="R306" i="4"/>
  <c r="S307" i="4"/>
  <c r="R308" i="4"/>
  <c r="S309" i="4"/>
  <c r="R310" i="4"/>
  <c r="S311" i="4"/>
  <c r="R312" i="4"/>
  <c r="S313" i="4"/>
  <c r="R314" i="4"/>
  <c r="S315" i="4"/>
  <c r="R316" i="4"/>
  <c r="S317" i="4"/>
  <c r="R318" i="4"/>
  <c r="S319" i="4"/>
  <c r="R320" i="4"/>
  <c r="S321" i="4"/>
  <c r="R322" i="4"/>
  <c r="S323" i="4"/>
  <c r="R324" i="4"/>
  <c r="S325" i="4"/>
  <c r="R326" i="4"/>
  <c r="S327" i="4"/>
  <c r="R328" i="4"/>
  <c r="S329" i="4"/>
  <c r="R330" i="4"/>
  <c r="S331" i="4"/>
  <c r="R332" i="4"/>
  <c r="S333" i="4"/>
  <c r="R334" i="4"/>
  <c r="S335" i="4"/>
  <c r="R336" i="4"/>
  <c r="S337" i="4"/>
  <c r="R338" i="4"/>
  <c r="S339" i="4"/>
  <c r="R340" i="4"/>
  <c r="S341" i="4"/>
  <c r="R342" i="4"/>
  <c r="S343" i="4"/>
  <c r="R344" i="4"/>
  <c r="S345" i="4"/>
  <c r="R346" i="4"/>
  <c r="S347" i="4"/>
  <c r="R348" i="4"/>
  <c r="S349" i="4"/>
  <c r="R350" i="4"/>
  <c r="S351" i="4"/>
  <c r="R352" i="4"/>
  <c r="S353" i="4"/>
  <c r="R354" i="4"/>
  <c r="S355" i="4"/>
  <c r="R356" i="4"/>
  <c r="S357" i="4"/>
  <c r="R358" i="4"/>
  <c r="S5" i="4"/>
  <c r="B370" i="4" l="1"/>
  <c r="Q359" i="4" l="1"/>
  <c r="P359" i="4"/>
  <c r="S359" i="4"/>
  <c r="R359" i="4" l="1"/>
  <c r="E363" i="4" s="1"/>
  <c r="O359" i="4"/>
  <c r="E364" i="4" s="1"/>
  <c r="E365" i="4"/>
  <c r="E366" i="4"/>
  <c r="B362" i="4" l="1"/>
  <c r="O3" i="4"/>
  <c r="P3" i="4"/>
  <c r="Q3" i="4"/>
  <c r="S3" i="4"/>
  <c r="T3" i="4" l="1"/>
  <c r="X3" i="4" s="1"/>
  <c r="R3" i="4"/>
  <c r="V3" i="4" l="1"/>
  <c r="U3" i="4"/>
  <c r="W3" i="4"/>
  <c r="D3" i="4"/>
</calcChain>
</file>

<file path=xl/sharedStrings.xml><?xml version="1.0" encoding="utf-8"?>
<sst xmlns="http://schemas.openxmlformats.org/spreadsheetml/2006/main" count="3660" uniqueCount="782">
  <si>
    <t>Birth</t>
  </si>
  <si>
    <t>W</t>
  </si>
  <si>
    <t>W,P</t>
  </si>
  <si>
    <t xml:space="preserve"> Cemetery</t>
  </si>
  <si>
    <t>Source Key: See the source table at the bottom of the page</t>
  </si>
  <si>
    <t xml:space="preserve"> graves are documented in this file</t>
  </si>
  <si>
    <t>Birth Date</t>
  </si>
  <si>
    <t>Death Date</t>
  </si>
  <si>
    <t>Inscription/Contributor's comment</t>
  </si>
  <si>
    <t>Obituary</t>
  </si>
  <si>
    <t>GPP</t>
  </si>
  <si>
    <t>WPA</t>
  </si>
  <si>
    <t>Count</t>
  </si>
  <si>
    <t>O</t>
  </si>
  <si>
    <t xml:space="preserve"> records), the ongoing Iowa Gravestone Photo Project (GPP) (</t>
  </si>
  <si>
    <t/>
  </si>
  <si>
    <r>
      <rPr>
        <b/>
        <sz val="12"/>
        <color rgb="FFFF0000"/>
        <rFont val="Calibri"/>
        <family val="2"/>
        <scheme val="minor"/>
      </rPr>
      <t>A</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</si>
  <si>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B</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</si>
  <si>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C</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</si>
  <si>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D</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</si>
  <si>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E</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</si>
  <si>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F</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</si>
  <si>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G</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</si>
  <si>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H</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</si>
  <si>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I</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</si>
  <si>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J</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</si>
  <si>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K</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</si>
  <si>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L</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</si>
  <si>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M</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</si>
  <si>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N</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</si>
  <si>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O</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</si>
  <si>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P</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</si>
  <si>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Q</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</si>
  <si>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R</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</si>
  <si>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S</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</si>
  <si>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T</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</si>
  <si>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U</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</si>
  <si>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V</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</si>
  <si>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W</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</si>
  <si>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Y</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</si>
  <si>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Z</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</si>
  <si>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Template</t>
  </si>
  <si>
    <r>
      <rPr>
        <b/>
        <sz val="12"/>
        <color rgb="FFFF0000"/>
        <rFont val="Calibri"/>
        <family val="2"/>
        <scheme val="minor"/>
      </rPr>
      <t>X</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</si>
  <si>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Est of</t>
  </si>
  <si>
    <t>Tot Grvs</t>
  </si>
  <si>
    <t>% in</t>
  </si>
  <si>
    <t>%</t>
  </si>
  <si>
    <t>Doc</t>
  </si>
  <si>
    <t>Obits</t>
  </si>
  <si>
    <t xml:space="preserve"> records), and the ongoing IAGenWeb Obituaries (Obits) (</t>
  </si>
  <si>
    <t>See sheet named Table</t>
  </si>
  <si>
    <t xml:space="preserve"> Cemetery entrance.  This is what Connie wrote about the </t>
  </si>
  <si>
    <t xml:space="preserve"> Cemetery. " </t>
  </si>
  <si>
    <r>
      <rPr>
        <sz val="10"/>
        <color theme="3" tint="0.79998168889431442"/>
        <rFont val="Calibri"/>
        <family val="2"/>
        <scheme val="minor"/>
      </rPr>
      <t>zzz</t>
    </r>
    <r>
      <rPr>
        <b/>
        <sz val="12"/>
        <color rgb="FFFF0000"/>
        <rFont val="Calibri"/>
        <family val="2"/>
        <scheme val="minor"/>
      </rPr>
      <t xml:space="preserve">END         </t>
    </r>
    <r>
      <rPr>
        <sz val="10"/>
        <rFont val="Calibri"/>
        <family val="2"/>
        <scheme val="minor"/>
      </rPr>
      <t>Names</t>
    </r>
  </si>
  <si>
    <t xml:space="preserve">&lt;a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t>
  </si>
  <si>
    <t>Highland Lutheran</t>
  </si>
  <si>
    <t>1851</t>
  </si>
  <si>
    <t>1930</t>
  </si>
  <si>
    <t>1840</t>
  </si>
  <si>
    <t>1919</t>
  </si>
  <si>
    <t>Christofferson, Oline</t>
  </si>
  <si>
    <t>1842</t>
  </si>
  <si>
    <t>1882</t>
  </si>
  <si>
    <t>Darrington, Cora</t>
  </si>
  <si>
    <t>1890</t>
  </si>
  <si>
    <t>1925</t>
  </si>
  <si>
    <t>1820</t>
  </si>
  <si>
    <t>1908</t>
  </si>
  <si>
    <t>Flaten, Torger</t>
  </si>
  <si>
    <t>1822</t>
  </si>
  <si>
    <t>1844</t>
  </si>
  <si>
    <t>1923</t>
  </si>
  <si>
    <t>Dec, 1820</t>
  </si>
  <si>
    <t>Oct 24, 1831</t>
  </si>
  <si>
    <t>1892</t>
  </si>
  <si>
    <t>1921</t>
  </si>
  <si>
    <t>1896</t>
  </si>
  <si>
    <t>1871</t>
  </si>
  <si>
    <t>1917</t>
  </si>
  <si>
    <t>1848</t>
  </si>
  <si>
    <t>1927</t>
  </si>
  <si>
    <t>1835</t>
  </si>
  <si>
    <t>1918</t>
  </si>
  <si>
    <t>Mar 28, 1827</t>
  </si>
  <si>
    <t>1833</t>
  </si>
  <si>
    <t>1928</t>
  </si>
  <si>
    <t>Jan 6, 1829</t>
  </si>
  <si>
    <t>1868</t>
  </si>
  <si>
    <t>1935</t>
  </si>
  <si>
    <t>1832</t>
  </si>
  <si>
    <t>1903</t>
  </si>
  <si>
    <t>1901</t>
  </si>
  <si>
    <t>1861</t>
  </si>
  <si>
    <t>1937</t>
  </si>
  <si>
    <t>1850</t>
  </si>
  <si>
    <t>1856</t>
  </si>
  <si>
    <t>1911</t>
  </si>
  <si>
    <t>1888</t>
  </si>
  <si>
    <t>Jul 12, 1824</t>
  </si>
  <si>
    <t>Mar 7, 1904</t>
  </si>
  <si>
    <t>1902</t>
  </si>
  <si>
    <t>1881</t>
  </si>
  <si>
    <t>1933</t>
  </si>
  <si>
    <t>1846</t>
  </si>
  <si>
    <t>1884</t>
  </si>
  <si>
    <t>1900</t>
  </si>
  <si>
    <t>1853</t>
  </si>
  <si>
    <t>1814</t>
  </si>
  <si>
    <t>1873</t>
  </si>
  <si>
    <t>1909</t>
  </si>
  <si>
    <t>1872</t>
  </si>
  <si>
    <t>Dec 27, 1877</t>
  </si>
  <si>
    <t>Jan 5, 1905</t>
  </si>
  <si>
    <t>1834</t>
  </si>
  <si>
    <t>1845</t>
  </si>
  <si>
    <t>May 16, 1829</t>
  </si>
  <si>
    <t>1854</t>
  </si>
  <si>
    <t>1855</t>
  </si>
  <si>
    <t>1904</t>
  </si>
  <si>
    <t>1863</t>
  </si>
  <si>
    <t>1887</t>
  </si>
  <si>
    <t>1910</t>
  </si>
  <si>
    <t>1841</t>
  </si>
  <si>
    <t>1867</t>
  </si>
  <si>
    <t>1891</t>
  </si>
  <si>
    <t>1843</t>
  </si>
  <si>
    <t>1906</t>
  </si>
  <si>
    <t>1879</t>
  </si>
  <si>
    <t>1876</t>
  </si>
  <si>
    <t>1898</t>
  </si>
  <si>
    <t>May 2, 1916</t>
  </si>
  <si>
    <t xml:space="preserve">Groth, Kenneth Charles  </t>
  </si>
  <si>
    <t>June 1, 2008</t>
  </si>
  <si>
    <t>July 26, 1927</t>
  </si>
  <si>
    <t>Feb. 7, 1930</t>
  </si>
  <si>
    <t xml:space="preserve">/Married to: Groth, Dorothy Lorraine </t>
  </si>
  <si>
    <t xml:space="preserve">/Married to: Groth, Kenneth Charles  </t>
  </si>
  <si>
    <t>1886</t>
  </si>
  <si>
    <t>1883</t>
  </si>
  <si>
    <t>1894</t>
  </si>
  <si>
    <t>winneshiek</t>
  </si>
  <si>
    <t>Groth, Dorothy Lorraine (Droivold)</t>
  </si>
  <si>
    <t>Apr. 5, 2000</t>
  </si>
  <si>
    <t>GPP Name</t>
  </si>
  <si>
    <t>death</t>
  </si>
  <si>
    <t>GPP #</t>
  </si>
  <si>
    <t>Anderson, George A.</t>
  </si>
  <si>
    <t>May 14, 1905</t>
  </si>
  <si>
    <t>June 8, 1906</t>
  </si>
  <si>
    <t>Anderson, Gilbert A.</t>
  </si>
  <si>
    <t>1958</t>
  </si>
  <si>
    <t>Anderson, Karen M.</t>
  </si>
  <si>
    <t>1874</t>
  </si>
  <si>
    <t>1962</t>
  </si>
  <si>
    <t>Anderson, Myron H.</t>
  </si>
  <si>
    <t>Feb. 23, 1900</t>
  </si>
  <si>
    <t>Nov. 28, 1952</t>
  </si>
  <si>
    <t>Anderson, Theodora M.</t>
  </si>
  <si>
    <t>1915</t>
  </si>
  <si>
    <t>1982</t>
  </si>
  <si>
    <t>Barlow, Clara H.</t>
  </si>
  <si>
    <t>1875</t>
  </si>
  <si>
    <t>1916</t>
  </si>
  <si>
    <t>Barlow, Helen G.</t>
  </si>
  <si>
    <t>1912</t>
  </si>
  <si>
    <t>Barlow, Hogen O.</t>
  </si>
  <si>
    <t>July 10, 1873</t>
  </si>
  <si>
    <t>Oct. 25, 1947</t>
  </si>
  <si>
    <t>Bjerke, Alfina</t>
  </si>
  <si>
    <t>1976</t>
  </si>
  <si>
    <t>Bjerke, Daniel</t>
  </si>
  <si>
    <t>Apr. 10, 1959</t>
  </si>
  <si>
    <t>Bjerke, Dennis</t>
  </si>
  <si>
    <t>Bjerke, Henry</t>
  </si>
  <si>
    <t>Bjerke, John J.</t>
  </si>
  <si>
    <t>1924</t>
  </si>
  <si>
    <t>Bjerke, Juliana M.</t>
  </si>
  <si>
    <t>1949</t>
  </si>
  <si>
    <t>Bjerke, Maria</t>
  </si>
  <si>
    <t>1857</t>
  </si>
  <si>
    <t>1944</t>
  </si>
  <si>
    <t>Bjerke, Martin J.</t>
  </si>
  <si>
    <t>1942</t>
  </si>
  <si>
    <t>Bjerke, Stella J.</t>
  </si>
  <si>
    <t>2004</t>
  </si>
  <si>
    <t>Bjerke, Theodore J.</t>
  </si>
  <si>
    <t>1899</t>
  </si>
  <si>
    <t>1983</t>
  </si>
  <si>
    <t>Bjorgo, Ingebor</t>
  </si>
  <si>
    <t>Bjorgo, Sever</t>
  </si>
  <si>
    <t>Bjorgo, Sever Family Stone</t>
  </si>
  <si>
    <t>Burnett, Adele Janice (Osmundson)</t>
  </si>
  <si>
    <t>Nov. 21, 1940</t>
  </si>
  <si>
    <t>July 20, 2008</t>
  </si>
  <si>
    <t>Casterton, Augusta (Busness)</t>
  </si>
  <si>
    <t>1985</t>
  </si>
  <si>
    <t>Casterton, Ethel L.</t>
  </si>
  <si>
    <t>Apr. 26, 1929</t>
  </si>
  <si>
    <t>Nov. 23, 1999</t>
  </si>
  <si>
    <t>Casterton, James H.</t>
  </si>
  <si>
    <t>Casterton, Josiah R.</t>
  </si>
  <si>
    <t>1893</t>
  </si>
  <si>
    <t>1977</t>
  </si>
  <si>
    <t>Casterton, Lawrence S.</t>
  </si>
  <si>
    <t>Dec. 4, 1920</t>
  </si>
  <si>
    <t>Feb. 15, 1984</t>
  </si>
  <si>
    <t>Christofferson, Dorthe</t>
  </si>
  <si>
    <t>Christofferson, Juel</t>
  </si>
  <si>
    <t>Christopher, Gurina</t>
  </si>
  <si>
    <t>Sep 24, 1873</t>
  </si>
  <si>
    <t>Jan. 31, 1944</t>
  </si>
  <si>
    <t>Christopher, John A.</t>
  </si>
  <si>
    <t>Sep 20, 1872</t>
  </si>
  <si>
    <t>Mar. 27, 1942</t>
  </si>
  <si>
    <t>Clauson, Clara Malena</t>
  </si>
  <si>
    <t>July 10, 1907</t>
  </si>
  <si>
    <t>July 22, 1907</t>
  </si>
  <si>
    <t>1926</t>
  </si>
  <si>
    <t>Fadness, Norris K.</t>
  </si>
  <si>
    <t>1967</t>
  </si>
  <si>
    <t>Fadness, Virgina J.</t>
  </si>
  <si>
    <t>1988</t>
  </si>
  <si>
    <t>Flaten, Mari</t>
  </si>
  <si>
    <t>Ganrud, Paul G.</t>
  </si>
  <si>
    <t>Oct. 31, 1951</t>
  </si>
  <si>
    <t>Mar. 10, 1956</t>
  </si>
  <si>
    <t>Gehman, Harvey J.</t>
  </si>
  <si>
    <t>Gehman, Ingeborg</t>
  </si>
  <si>
    <t>1991</t>
  </si>
  <si>
    <t>Goodno, Jeanette</t>
  </si>
  <si>
    <t>1934</t>
  </si>
  <si>
    <t>Grindeland, Albert K.</t>
  </si>
  <si>
    <t>Grindeland, Alice S.</t>
  </si>
  <si>
    <t>Sep. 30, 1911</t>
  </si>
  <si>
    <t>Jan. 19, 1997</t>
  </si>
  <si>
    <t>Grindeland, Bennie T</t>
  </si>
  <si>
    <t>1943</t>
  </si>
  <si>
    <t>Grindeland, Berdell M</t>
  </si>
  <si>
    <t>Jan. 27, 1923</t>
  </si>
  <si>
    <t>Jan. 31, 1982</t>
  </si>
  <si>
    <t>Grindeland, Children Family Stone</t>
  </si>
  <si>
    <t>Grindeland, Clara Louisa</t>
  </si>
  <si>
    <t>Nov 22, 1884</t>
  </si>
  <si>
    <t>Sep. 13, 1900</t>
  </si>
  <si>
    <t>Grindeland, Emma</t>
  </si>
  <si>
    <t>Grindeland, Isebella</t>
  </si>
  <si>
    <t>Grindeland, Knut Family Stone</t>
  </si>
  <si>
    <t>Grindeland, Knut L.</t>
  </si>
  <si>
    <t>Grindeland, Mary</t>
  </si>
  <si>
    <t>1987</t>
  </si>
  <si>
    <t>Grindeland, Mervin K.</t>
  </si>
  <si>
    <t>1905</t>
  </si>
  <si>
    <t>Grindeland, Sarah B.</t>
  </si>
  <si>
    <t>1981</t>
  </si>
  <si>
    <t>Groth, Dorothy L.</t>
  </si>
  <si>
    <t>2000</t>
  </si>
  <si>
    <t>Groth, Julia A.</t>
  </si>
  <si>
    <t>1963</t>
  </si>
  <si>
    <t>Groth, Kenneth C.</t>
  </si>
  <si>
    <t>2008</t>
  </si>
  <si>
    <t>Groth, Luther C.</t>
  </si>
  <si>
    <t>Gulbro, Edwin J.</t>
  </si>
  <si>
    <t>Gulbro, Everett T</t>
  </si>
  <si>
    <t>May 26, 1932</t>
  </si>
  <si>
    <t>Jan. 5, 2008</t>
  </si>
  <si>
    <t>Gulbro, Tinka C.</t>
  </si>
  <si>
    <t>1998</t>
  </si>
  <si>
    <t>Hagen, Martin A.</t>
  </si>
  <si>
    <t>1859</t>
  </si>
  <si>
    <t>Hall, Sandra Kay</t>
  </si>
  <si>
    <t>Oct. 5, 1943</t>
  </si>
  <si>
    <t>Halverson, Evelyn J.</t>
  </si>
  <si>
    <t>May 5, 1967</t>
  </si>
  <si>
    <t>Halverson, Orvin H.</t>
  </si>
  <si>
    <t>Mar. 7, 1922</t>
  </si>
  <si>
    <t>July 10, 2004</t>
  </si>
  <si>
    <t>Hegseth, Gurine Marie</t>
  </si>
  <si>
    <t>1885</t>
  </si>
  <si>
    <t>Hegseth, Gurine Marie (Photo)</t>
  </si>
  <si>
    <t>Hegseth, Ingebright</t>
  </si>
  <si>
    <t>Hegseth, Ingebright  (Photo)</t>
  </si>
  <si>
    <t>Hegseth, Ingebright Family Stone</t>
  </si>
  <si>
    <t>Henzler, Martha E.</t>
  </si>
  <si>
    <t>2007</t>
  </si>
  <si>
    <t>Henzler, Paul F.</t>
  </si>
  <si>
    <t>Apr. 16, 1916</t>
  </si>
  <si>
    <t>Dec. 16, 1985</t>
  </si>
  <si>
    <t>Hoff, Kittil</t>
  </si>
  <si>
    <t>Nov 20, 1869</t>
  </si>
  <si>
    <t>Mar. 20, 1956</t>
  </si>
  <si>
    <t>Hoff, Knud</t>
  </si>
  <si>
    <t>Feb 12, 1819</t>
  </si>
  <si>
    <t>Nov. 28, 1909</t>
  </si>
  <si>
    <t>Hoff, Ole K</t>
  </si>
  <si>
    <t>Sep 18, 1862</t>
  </si>
  <si>
    <t>Jan. 9, 1937</t>
  </si>
  <si>
    <t>Hoff, Wiil</t>
  </si>
  <si>
    <t>Sep 29, 1834</t>
  </si>
  <si>
    <t>July 18, 1900</t>
  </si>
  <si>
    <t>Holter, Ole</t>
  </si>
  <si>
    <t>Holter, Ruth Olarega</t>
  </si>
  <si>
    <t>Dec. 27, 1907</t>
  </si>
  <si>
    <t>Jan. 5, 1908</t>
  </si>
  <si>
    <t>Ingvalson, Alvin Gilman</t>
  </si>
  <si>
    <t>Mar. 8, 1911</t>
  </si>
  <si>
    <t>Oct. 17, 1911</t>
  </si>
  <si>
    <t>Ingvalson, Beret Family Stone</t>
  </si>
  <si>
    <t>Ingvalson, Beret Ingeman</t>
  </si>
  <si>
    <t>July 8, 1888</t>
  </si>
  <si>
    <t>Oct. 8, 1935</t>
  </si>
  <si>
    <t>Ingvalson, Emma L.</t>
  </si>
  <si>
    <t>Ingvalson, Gilma</t>
  </si>
  <si>
    <t>1895</t>
  </si>
  <si>
    <t>Ingvalson, Grant H.</t>
  </si>
  <si>
    <t>Ingvalson, Gunval</t>
  </si>
  <si>
    <t>1945</t>
  </si>
  <si>
    <t>Ingvalson, Henrietta</t>
  </si>
  <si>
    <t>Mar 8, 1890</t>
  </si>
  <si>
    <t>July 25, 1962</t>
  </si>
  <si>
    <t>Ingvalson, Leonard</t>
  </si>
  <si>
    <t>1960</t>
  </si>
  <si>
    <t>Ingvalson, Louise</t>
  </si>
  <si>
    <t>1964</t>
  </si>
  <si>
    <t>Ingvalson, Mark L.</t>
  </si>
  <si>
    <t>June 18, 1957</t>
  </si>
  <si>
    <t>Aug 7, 1977</t>
  </si>
  <si>
    <t>Ingvalson, Mary</t>
  </si>
  <si>
    <t>Ingvalson, Ole G.</t>
  </si>
  <si>
    <t>Ingvalson, Pearl R.</t>
  </si>
  <si>
    <t>Ingvalson, Susanne L.</t>
  </si>
  <si>
    <t>Feb. 24, 1966</t>
  </si>
  <si>
    <t>July 22, 1970</t>
  </si>
  <si>
    <t>Ingvalson, Tilferd E.</t>
  </si>
  <si>
    <t>1999</t>
  </si>
  <si>
    <t>Johnson, Anne</t>
  </si>
  <si>
    <t>Johnson, Baby Boy</t>
  </si>
  <si>
    <t>Jan. 10, 1948</t>
  </si>
  <si>
    <t>Johnson, Charlyne Marie</t>
  </si>
  <si>
    <t>Mar. 12, 1942</t>
  </si>
  <si>
    <t>Mar. 13, 1942</t>
  </si>
  <si>
    <t>Johnson, Cora Mathilda</t>
  </si>
  <si>
    <t>Johnson, Eddie L.</t>
  </si>
  <si>
    <t>Dec 7, 1887</t>
  </si>
  <si>
    <t>Nov. 15, 1968</t>
  </si>
  <si>
    <t>Johnson, Elisabeth</t>
  </si>
  <si>
    <t>June 2, 1820</t>
  </si>
  <si>
    <t>Feb. 23, 1911</t>
  </si>
  <si>
    <t>Johnson, Henry M.</t>
  </si>
  <si>
    <t>July 18, 1895</t>
  </si>
  <si>
    <t>Mar. 1, 1988</t>
  </si>
  <si>
    <t>Johnson, John A</t>
  </si>
  <si>
    <t>1952</t>
  </si>
  <si>
    <t>Johnson, John Martin</t>
  </si>
  <si>
    <t>Johnson, John O.</t>
  </si>
  <si>
    <t>Johnson, Kenneth H.</t>
  </si>
  <si>
    <t>Johnson, Leon K</t>
  </si>
  <si>
    <t>Feb. 13, 1906</t>
  </si>
  <si>
    <t>Sep. 1, 1978</t>
  </si>
  <si>
    <t>Johnson, Martha</t>
  </si>
  <si>
    <t>Johnson, Olaf G.</t>
  </si>
  <si>
    <t>May 24, 1893</t>
  </si>
  <si>
    <t>Mar. 25, 1990</t>
  </si>
  <si>
    <t>Johnson, S. Murriel</t>
  </si>
  <si>
    <t>1993</t>
  </si>
  <si>
    <t>Johnson, Tilla</t>
  </si>
  <si>
    <t>1878</t>
  </si>
  <si>
    <t>1956</t>
  </si>
  <si>
    <t>Jorgenson, John</t>
  </si>
  <si>
    <t>1824</t>
  </si>
  <si>
    <t>Karlsbroten, Janet</t>
  </si>
  <si>
    <t>Karlsbroten, Jeanne</t>
  </si>
  <si>
    <t>Kjome, James H.</t>
  </si>
  <si>
    <t>1975</t>
  </si>
  <si>
    <t>Kjome, Jennie T.</t>
  </si>
  <si>
    <t>1989</t>
  </si>
  <si>
    <t>Knoff, Hans H.</t>
  </si>
  <si>
    <t>Mar. 29, 1909</t>
  </si>
  <si>
    <t>Knoff, Henry O.</t>
  </si>
  <si>
    <t>1974</t>
  </si>
  <si>
    <t>Knoff, Knut</t>
  </si>
  <si>
    <t>Nov. 29, 1865</t>
  </si>
  <si>
    <t>July 23, 1949</t>
  </si>
  <si>
    <t>Knoff, Sigre</t>
  </si>
  <si>
    <t>Jan. 17, 1844</t>
  </si>
  <si>
    <t>Mar. 21, 1929</t>
  </si>
  <si>
    <t>Kroshus, Bennie A.</t>
  </si>
  <si>
    <t>1966</t>
  </si>
  <si>
    <t>Kroshus, Byron L.</t>
  </si>
  <si>
    <t>1914</t>
  </si>
  <si>
    <t>1978</t>
  </si>
  <si>
    <t>Kroshus, John O.</t>
  </si>
  <si>
    <t>Kroshus, Kari A.</t>
  </si>
  <si>
    <t>Apr. 19, 1907</t>
  </si>
  <si>
    <t>Kroshus, Maria</t>
  </si>
  <si>
    <t>Kroshus, Tilda B.</t>
  </si>
  <si>
    <t>1971</t>
  </si>
  <si>
    <t>Lane, Alvina</t>
  </si>
  <si>
    <t>Lane, Lars</t>
  </si>
  <si>
    <t>1860</t>
  </si>
  <si>
    <t>1932</t>
  </si>
  <si>
    <t>Lane, Leonard P.</t>
  </si>
  <si>
    <t>Lane, Marget</t>
  </si>
  <si>
    <t>1920</t>
  </si>
  <si>
    <t>Lane, Reinard A.</t>
  </si>
  <si>
    <t>Lane, Thelma O</t>
  </si>
  <si>
    <t>Langland, Bertha M.</t>
  </si>
  <si>
    <t>Langland, Caroline</t>
  </si>
  <si>
    <t>Langland, Charley M.</t>
  </si>
  <si>
    <t>Nov. 25, 1870</t>
  </si>
  <si>
    <t>May 8, 1955</t>
  </si>
  <si>
    <t>Langland, Charlie Family Stone</t>
  </si>
  <si>
    <t>Langland, Clara E.</t>
  </si>
  <si>
    <t>Apr 21, 1884</t>
  </si>
  <si>
    <t>Mar. 11, 1970</t>
  </si>
  <si>
    <t>Langland, Harold David</t>
  </si>
  <si>
    <t>Nov. 6, 1924</t>
  </si>
  <si>
    <t>May 28, 1945</t>
  </si>
  <si>
    <t>Langland, Henry M.</t>
  </si>
  <si>
    <t>1880</t>
  </si>
  <si>
    <t>Langland, Ingeborg</t>
  </si>
  <si>
    <t>Langland, Joseph T.</t>
  </si>
  <si>
    <t>Langland, Judith (Wood)</t>
  </si>
  <si>
    <t>1997</t>
  </si>
  <si>
    <t>Langland, Martin</t>
  </si>
  <si>
    <t>Langland, Maurice H.</t>
  </si>
  <si>
    <t>Jan. 12, 1914</t>
  </si>
  <si>
    <t>Nov. 1, 1990</t>
  </si>
  <si>
    <t>Langland, Mons H.</t>
  </si>
  <si>
    <t>Larson, Alma B.</t>
  </si>
  <si>
    <t>Larson, Anna Berthine</t>
  </si>
  <si>
    <t>May 5, 1871</t>
  </si>
  <si>
    <t>May 23, 1911</t>
  </si>
  <si>
    <t>Larson, Erick</t>
  </si>
  <si>
    <t>1849</t>
  </si>
  <si>
    <t>Larson, Gustav  E.</t>
  </si>
  <si>
    <t>Larson, Gustav Family Stone</t>
  </si>
  <si>
    <t>Larson, Henry O.</t>
  </si>
  <si>
    <t>Larson, Herbert E.</t>
  </si>
  <si>
    <t>1913</t>
  </si>
  <si>
    <t>Larson, Irene H.</t>
  </si>
  <si>
    <t>Larson, Jorand</t>
  </si>
  <si>
    <t>Larson, Julia A.</t>
  </si>
  <si>
    <t>1897</t>
  </si>
  <si>
    <t>Larson, Lloyd W.</t>
  </si>
  <si>
    <t>July 3, 1923</t>
  </si>
  <si>
    <t>Aug. 26, 1999</t>
  </si>
  <si>
    <t>Larson, Louis Family Stone</t>
  </si>
  <si>
    <t>Larson, Louis N.</t>
  </si>
  <si>
    <t>Sep 4, 1870</t>
  </si>
  <si>
    <t>Jan. 15, 1919</t>
  </si>
  <si>
    <t>Larson, Marie</t>
  </si>
  <si>
    <t>1939</t>
  </si>
  <si>
    <t>Larson, Mathea</t>
  </si>
  <si>
    <t>Larson, Nels</t>
  </si>
  <si>
    <t>Larson, Nels Family Stone</t>
  </si>
  <si>
    <t>Larson, Nils N</t>
  </si>
  <si>
    <t>Larson, Nora</t>
  </si>
  <si>
    <t>Larson, Norris O.</t>
  </si>
  <si>
    <t>Larson, Olga G.</t>
  </si>
  <si>
    <t>Lizarazo, Jesus W.</t>
  </si>
  <si>
    <t>July 24, 1991</t>
  </si>
  <si>
    <t>Mestad, Ida</t>
  </si>
  <si>
    <t>1980</t>
  </si>
  <si>
    <t>Mestad, Joseph O.</t>
  </si>
  <si>
    <t>Dec. 14, 1894</t>
  </si>
  <si>
    <t>Apr. 19, 1968</t>
  </si>
  <si>
    <t>Mestad, Nels</t>
  </si>
  <si>
    <t>Mestad, Nettie A.</t>
  </si>
  <si>
    <t>Apr. 3, 1904</t>
  </si>
  <si>
    <t>Apr. 30, 1975</t>
  </si>
  <si>
    <t>Mestad, Norma Jean Delores</t>
  </si>
  <si>
    <t>July 28, 1935</t>
  </si>
  <si>
    <t>Oct. 27, 2001</t>
  </si>
  <si>
    <t>Miner, Daniel G.</t>
  </si>
  <si>
    <t>July 19, 1897</t>
  </si>
  <si>
    <t>Musser, Ilyn M.</t>
  </si>
  <si>
    <t>2001</t>
  </si>
  <si>
    <t>Musser, Willard M.</t>
  </si>
  <si>
    <t>1995</t>
  </si>
  <si>
    <t>Nordgaard, Berit</t>
  </si>
  <si>
    <t>Nordgaard, Edwin Pfc</t>
  </si>
  <si>
    <t>Nordgaard, Edwin Family Stone</t>
  </si>
  <si>
    <t>Nordgaard, Emma B.</t>
  </si>
  <si>
    <t>Nordgaard, Gellis</t>
  </si>
  <si>
    <t>Nordgaard, Gilbert Family Stone</t>
  </si>
  <si>
    <t>Nordgaard, Gilbert N.</t>
  </si>
  <si>
    <t>Nordgaard, John O.</t>
  </si>
  <si>
    <t>Nordgaard, Katherine</t>
  </si>
  <si>
    <t>Nordgaard, Marie I.</t>
  </si>
  <si>
    <t>1972</t>
  </si>
  <si>
    <t>Nordgaard, Martin E.</t>
  </si>
  <si>
    <t>Nordgaard, Nora G.</t>
  </si>
  <si>
    <t>Osmundson, Alma J.</t>
  </si>
  <si>
    <t>Osmundson, Jeremiah F.</t>
  </si>
  <si>
    <t>Peterson, Amanda</t>
  </si>
  <si>
    <t>Peterson, Ester M.</t>
  </si>
  <si>
    <t>2003</t>
  </si>
  <si>
    <t>Peterson, George M.</t>
  </si>
  <si>
    <t>Peterson, Johanna</t>
  </si>
  <si>
    <t>Peterson, John H.</t>
  </si>
  <si>
    <t>Dec. 10, 1901</t>
  </si>
  <si>
    <t>Apr. 26, 1999</t>
  </si>
  <si>
    <t>Peterson, Marilyn Ann</t>
  </si>
  <si>
    <t>1969</t>
  </si>
  <si>
    <t>Peterson, Myron C.</t>
  </si>
  <si>
    <t>Oct. 3, 1913</t>
  </si>
  <si>
    <t>Aug. 15, 1986</t>
  </si>
  <si>
    <t>Peterson, Peter Family Stone</t>
  </si>
  <si>
    <t>Peterson, Peter M.</t>
  </si>
  <si>
    <t>Peterson, Ruda S</t>
  </si>
  <si>
    <t>Apr. 25, 1910</t>
  </si>
  <si>
    <t>Apr. 8, 1991</t>
  </si>
  <si>
    <t>Peterson, Truman</t>
  </si>
  <si>
    <t>1948</t>
  </si>
  <si>
    <t>Roppe, Bjorn Sydney</t>
  </si>
  <si>
    <t>July 7, 1963</t>
  </si>
  <si>
    <t>July 17, 1981</t>
  </si>
  <si>
    <t>Roppe, L. Sidney</t>
  </si>
  <si>
    <t>Jan. 3, 1933</t>
  </si>
  <si>
    <t>Oct. 9, 2003</t>
  </si>
  <si>
    <t>Rozelle, Emma</t>
  </si>
  <si>
    <t>Rude, Julius B.</t>
  </si>
  <si>
    <t>Rude, Olga E.</t>
  </si>
  <si>
    <t>1979</t>
  </si>
  <si>
    <t>Sanden, Christena</t>
  </si>
  <si>
    <t>Sanden, Infant</t>
  </si>
  <si>
    <t>Sanden, John O.</t>
  </si>
  <si>
    <t>Sanden, Lucille B.</t>
  </si>
  <si>
    <t>Sanden, Margueritte</t>
  </si>
  <si>
    <t>Sanden, Ole J.</t>
  </si>
  <si>
    <t>1951</t>
  </si>
  <si>
    <t>Sanden, Oscar A.</t>
  </si>
  <si>
    <t>Sanden, Oscar K.</t>
  </si>
  <si>
    <t>Sanden, Sander M.</t>
  </si>
  <si>
    <t>Selnes, Anna Marie</t>
  </si>
  <si>
    <t>July 25, 1917</t>
  </si>
  <si>
    <t>Aug. 30, 1941</t>
  </si>
  <si>
    <t>Selnes, Francis V.</t>
  </si>
  <si>
    <t>May 29, 1919</t>
  </si>
  <si>
    <t>May 31, 1919</t>
  </si>
  <si>
    <t>Selnes, Gerhard</t>
  </si>
  <si>
    <t>Selnes, Iva V.</t>
  </si>
  <si>
    <t>Aug. 2, 1920</t>
  </si>
  <si>
    <t>Aug. 6, 1920</t>
  </si>
  <si>
    <t>Selnes, Orlando</t>
  </si>
  <si>
    <t>Mar. 10, 1914</t>
  </si>
  <si>
    <t>Oct. 17, 1919</t>
  </si>
  <si>
    <t>Selness, Anna Caroline</t>
  </si>
  <si>
    <t>Dec. 13, 1918</t>
  </si>
  <si>
    <t>Apr. 7, 1987</t>
  </si>
  <si>
    <t>Selness, Carlton J.</t>
  </si>
  <si>
    <t>Dec. 12, 1912</t>
  </si>
  <si>
    <t>Aug. 22, 2001</t>
  </si>
  <si>
    <t>Selness, Carlton Julian</t>
  </si>
  <si>
    <t>Selness, Caroline R.</t>
  </si>
  <si>
    <t>Selness, Clifford A.</t>
  </si>
  <si>
    <t>Selness, Cora M.</t>
  </si>
  <si>
    <t>Selness, Edgar J.</t>
  </si>
  <si>
    <t>1941</t>
  </si>
  <si>
    <t>Selness, Edward T.</t>
  </si>
  <si>
    <t>May 13, 1915</t>
  </si>
  <si>
    <t>Nov. 13, 1990</t>
  </si>
  <si>
    <t>Selness, Gena C.</t>
  </si>
  <si>
    <t>1965</t>
  </si>
  <si>
    <t>Selness, Gurina</t>
  </si>
  <si>
    <t>Dec. 13, 1872</t>
  </si>
  <si>
    <t>Aug. 10, 1909</t>
  </si>
  <si>
    <t>Selness, Gustav J.</t>
  </si>
  <si>
    <t>1959</t>
  </si>
  <si>
    <t>Selness, Harold</t>
  </si>
  <si>
    <t>1922</t>
  </si>
  <si>
    <t>2002</t>
  </si>
  <si>
    <t>Selness, Harold Sever</t>
  </si>
  <si>
    <t>July 7, 1922</t>
  </si>
  <si>
    <t>Nov. 22, 2002</t>
  </si>
  <si>
    <t>Selness, Helen G.</t>
  </si>
  <si>
    <t>Selness, James</t>
  </si>
  <si>
    <t>Feb. 3, 1910</t>
  </si>
  <si>
    <t>Selness, James A.</t>
  </si>
  <si>
    <t>June 19, 1907</t>
  </si>
  <si>
    <t>June 9, 1948</t>
  </si>
  <si>
    <t>Selness, John J.</t>
  </si>
  <si>
    <t>May 26, 1873</t>
  </si>
  <si>
    <t>May 31, 1956</t>
  </si>
  <si>
    <t>Selness, M. Albert</t>
  </si>
  <si>
    <t>1955</t>
  </si>
  <si>
    <t>Selness, Maria</t>
  </si>
  <si>
    <t>Mar 27, 1888</t>
  </si>
  <si>
    <t>Dec. 17, 1969</t>
  </si>
  <si>
    <t>Selness, Marie</t>
  </si>
  <si>
    <t>Selness, Olga A.</t>
  </si>
  <si>
    <t>Selness, Otto</t>
  </si>
  <si>
    <t>Oct. 24, 1913</t>
  </si>
  <si>
    <t>Selness, Paul C. Lt.</t>
  </si>
  <si>
    <t>Aug. 12, 1920</t>
  </si>
  <si>
    <t>Mar. 10, 1946</t>
  </si>
  <si>
    <t>Selness, Paul C. Lt. (Photo)</t>
  </si>
  <si>
    <t>Selness, Theodore</t>
  </si>
  <si>
    <t>May 19, 1873</t>
  </si>
  <si>
    <t>Apr. 26, 1953</t>
  </si>
  <si>
    <t>Selness, Thomas E.</t>
  </si>
  <si>
    <t>Sinclair, Johanna L</t>
  </si>
  <si>
    <t>1929</t>
  </si>
  <si>
    <t>Skaaren, Andrew</t>
  </si>
  <si>
    <t>Skaaren, Anne</t>
  </si>
  <si>
    <t>Skaaren, Annie C.</t>
  </si>
  <si>
    <t>1992</t>
  </si>
  <si>
    <t>Skaaren, Cheryl A.</t>
  </si>
  <si>
    <t>Skaaren, Clifford L.</t>
  </si>
  <si>
    <t>1996</t>
  </si>
  <si>
    <t>Skaaren, Cora</t>
  </si>
  <si>
    <t>Skaaren, Ingeborg</t>
  </si>
  <si>
    <t>Skaaren, Ingeborg Maria</t>
  </si>
  <si>
    <t>1947</t>
  </si>
  <si>
    <t>Skaaren, Ingeman</t>
  </si>
  <si>
    <t>Skaaren, Isabelle</t>
  </si>
  <si>
    <t>1889</t>
  </si>
  <si>
    <t>Skaaren, Johannes E.</t>
  </si>
  <si>
    <t>Apr. 9, 1907</t>
  </si>
  <si>
    <t>Skaaren, Lars Family Stone</t>
  </si>
  <si>
    <t>Skaaren, Lars J.</t>
  </si>
  <si>
    <t>1950</t>
  </si>
  <si>
    <t>Skaaren, Larsine</t>
  </si>
  <si>
    <t>Skaaren, Lewis M.</t>
  </si>
  <si>
    <t>Skaaren, Severt</t>
  </si>
  <si>
    <t>Solem, Mavis D.</t>
  </si>
  <si>
    <t>Jan. 5, 1930</t>
  </si>
  <si>
    <t>Aug. 6, 1991</t>
  </si>
  <si>
    <t>Sollien, Christine</t>
  </si>
  <si>
    <t>Feb 19, 1868</t>
  </si>
  <si>
    <t>Dec. 31, 1935</t>
  </si>
  <si>
    <t>Sollien, Dora</t>
  </si>
  <si>
    <t>1961</t>
  </si>
  <si>
    <t>Sollien, Florence</t>
  </si>
  <si>
    <t>Sollien, Jens A.</t>
  </si>
  <si>
    <t>Feb 27, 1832</t>
  </si>
  <si>
    <t>Feb. 6, 1903</t>
  </si>
  <si>
    <t>Sollien, Johannes</t>
  </si>
  <si>
    <t>Sollien, Mari</t>
  </si>
  <si>
    <t>July 14, 1827</t>
  </si>
  <si>
    <t>Nov. 11, 1901</t>
  </si>
  <si>
    <t>Sollien, Stanley P.</t>
  </si>
  <si>
    <t>Mar. 6, 1923</t>
  </si>
  <si>
    <t>Nov. 15, 1985</t>
  </si>
  <si>
    <t>Sollien, Styrk</t>
  </si>
  <si>
    <t>July 5, 1861</t>
  </si>
  <si>
    <t>Apr. 14, 1937</t>
  </si>
  <si>
    <t>Sollien, Syver C.</t>
  </si>
  <si>
    <t>1973</t>
  </si>
  <si>
    <t>Stennes, Troy A.</t>
  </si>
  <si>
    <t>June 5, 1971</t>
  </si>
  <si>
    <t>Strinmoen, Inga R.</t>
  </si>
  <si>
    <t>Strinmoen, Nickoli</t>
  </si>
  <si>
    <t>Strinmoen, Olaf</t>
  </si>
  <si>
    <t>1970</t>
  </si>
  <si>
    <t>Takle, Absalon</t>
  </si>
  <si>
    <t>Jan 1, 1866</t>
  </si>
  <si>
    <t>Apr. 10, 1909</t>
  </si>
  <si>
    <t>Takle, Adeline</t>
  </si>
  <si>
    <t>July 15, 1904</t>
  </si>
  <si>
    <t>Oct. 3, 1954</t>
  </si>
  <si>
    <t>Takle, Anna</t>
  </si>
  <si>
    <t>Mar. 30, 1862</t>
  </si>
  <si>
    <t>Apr. 9, 1910</t>
  </si>
  <si>
    <t>Takle, Ida</t>
  </si>
  <si>
    <t>Mar 28, 1872</t>
  </si>
  <si>
    <t>Dec. 18, 1943</t>
  </si>
  <si>
    <t>Takle, Iver</t>
  </si>
  <si>
    <t>Nov. 23, 1875</t>
  </si>
  <si>
    <t>Takle, Lars</t>
  </si>
  <si>
    <t>Jan 12, 1838</t>
  </si>
  <si>
    <t>June 17, 1917</t>
  </si>
  <si>
    <t>Takle, Minnie</t>
  </si>
  <si>
    <t>Aug 7, 1880</t>
  </si>
  <si>
    <t>May 26, 1947</t>
  </si>
  <si>
    <t>Thorson, Alfred H.</t>
  </si>
  <si>
    <t>Oct. 21, 1884</t>
  </si>
  <si>
    <t>Sep. 15, 1974</t>
  </si>
  <si>
    <t>Thorson, Anders</t>
  </si>
  <si>
    <t>Feb 14, 1841</t>
  </si>
  <si>
    <t>Oct. 7, 1906</t>
  </si>
  <si>
    <t>Thorson, Anna</t>
  </si>
  <si>
    <t>Thorson, Edward</t>
  </si>
  <si>
    <t>Thorson, Johanna Christine</t>
  </si>
  <si>
    <t>Dec. 20, 1879</t>
  </si>
  <si>
    <t>June 23, 1902</t>
  </si>
  <si>
    <t>Thorson, Martin</t>
  </si>
  <si>
    <t>July 9, 1876</t>
  </si>
  <si>
    <t>Apr 16, 1898</t>
  </si>
  <si>
    <t>Tolo, Julia</t>
  </si>
  <si>
    <t>Tolo, Olaf J.</t>
  </si>
  <si>
    <t>Tomann, Giles M.</t>
  </si>
  <si>
    <t>Tomann, Marian C.</t>
  </si>
  <si>
    <t>Traaen, George Helmer</t>
  </si>
  <si>
    <t>Tweten, Annie C.</t>
  </si>
  <si>
    <t>Tweten, Henry</t>
  </si>
  <si>
    <t>Tweten, Lewis</t>
  </si>
  <si>
    <t>Tweten, Mary</t>
  </si>
  <si>
    <t>Tweten, Ole</t>
  </si>
  <si>
    <t>Wagsness, Elvin</t>
  </si>
  <si>
    <t>June 15, 1902</t>
  </si>
  <si>
    <t>Jan. 20, 1999</t>
  </si>
  <si>
    <t>Wagsness, Nina</t>
  </si>
  <si>
    <t>.July 26, 1911</t>
  </si>
  <si>
    <t>May 27, 2006</t>
  </si>
  <si>
    <t>Walhus, Baby</t>
  </si>
  <si>
    <t>Mar. 2, 1927</t>
  </si>
  <si>
    <t>Walhus, Christian I.</t>
  </si>
  <si>
    <t>1968</t>
  </si>
  <si>
    <t>Walhus, Eugene</t>
  </si>
  <si>
    <t>Walhus, Marie</t>
  </si>
  <si>
    <t>Wennes, Alden L. O.</t>
  </si>
  <si>
    <t>Apr. 20, 1923</t>
  </si>
  <si>
    <t>Dec. 2, 1981</t>
  </si>
  <si>
    <t>Wennes, Caroline</t>
  </si>
  <si>
    <t>Feb. 11, 1865</t>
  </si>
  <si>
    <t>Wennes, Ida B</t>
  </si>
  <si>
    <t>Wennes, Leslie G.</t>
  </si>
  <si>
    <t>Wennes, Norma</t>
  </si>
  <si>
    <t>June 25, ???</t>
  </si>
  <si>
    <t>????</t>
  </si>
  <si>
    <t>Wennes, Norman O.</t>
  </si>
  <si>
    <t>Aug. 15, 1896</t>
  </si>
  <si>
    <t>Wennes, Ole Family Stone</t>
  </si>
  <si>
    <t>Wennes, Ole Lewis</t>
  </si>
  <si>
    <t>July 17, 1856</t>
  </si>
  <si>
    <t>Nov. 26, 1949</t>
  </si>
  <si>
    <t>Wennes, Peder L.</t>
  </si>
  <si>
    <t>June 11, 1819</t>
  </si>
  <si>
    <t>Dec. 15, 1902</t>
  </si>
  <si>
    <t>Wennes, Peter N.</t>
  </si>
  <si>
    <t>Wennes, Robert Allen</t>
  </si>
  <si>
    <t>Feb. 14, 1947</t>
  </si>
  <si>
    <t>Dec. 2, 1967</t>
  </si>
  <si>
    <t>Wennes, Tarine</t>
  </si>
  <si>
    <t>May 27, 1822</t>
  </si>
  <si>
    <t>May 27, 1901</t>
  </si>
  <si>
    <t>Wennes, Theodore</t>
  </si>
  <si>
    <t>S</t>
  </si>
  <si>
    <t xml:space="preserve"> </t>
  </si>
  <si>
    <t>The WPA spelled Grindeland, Albert K. as Grindland, Albert K.</t>
  </si>
  <si>
    <t>The WPA spelled Grindeland, Knut L. as Grindland, Knut</t>
  </si>
  <si>
    <t>Grundland, Blabo</t>
  </si>
  <si>
    <t>The WPA spelled Grindeland, Isebella as Grundland, Isebella</t>
  </si>
  <si>
    <t>Hegseth, Gurine</t>
  </si>
  <si>
    <t>Hoff, Knud O.</t>
  </si>
  <si>
    <t>Holter, Ruth G.</t>
  </si>
  <si>
    <t>Kittelsdatter, Nill</t>
  </si>
  <si>
    <t>Kittelson, Anne S.</t>
  </si>
  <si>
    <t>The WPA spelled Knoff, Sigre as Knapp, Sigre</t>
  </si>
  <si>
    <t>The WPA spelled Knoff, Hans H. as Knopp, Hans</t>
  </si>
  <si>
    <t>Larson, Nils N.</t>
  </si>
  <si>
    <t>The WPA spelled Nordgaard, Gellis as Nordgard, Gellis</t>
  </si>
  <si>
    <t>The WPA spelled Thorson, Anna as Selness, Anna T.</t>
  </si>
  <si>
    <t xml:space="preserve">The WPA spelled Thorson, Edward as Selness, Edward T. </t>
  </si>
  <si>
    <t xml:space="preserve">The WPA spelled Sollien, Christine as Solliem, Christine </t>
  </si>
  <si>
    <t>The WPA spelled Sollien, Jens A. as Solliem, Jens</t>
  </si>
  <si>
    <t>The WPA spelled Sollien, Mari as Solliem, Mari</t>
  </si>
  <si>
    <t>The WPA spelled Sollien, Styrk as Solliem, Styrk</t>
  </si>
  <si>
    <t>Tweten, Ole L.</t>
  </si>
  <si>
    <t>The WPA spelled Tweten, Ole L. as Tveton, Ole L.</t>
  </si>
  <si>
    <t>The WPA spelled Wennes, Norman O. as Wemes, Norman O.</t>
  </si>
  <si>
    <t>The WPA spelled Wennes, Peder L. as Wemes, Pederl</t>
  </si>
  <si>
    <t>The WPA spelled Wennes, Caroline as Wemes, Caroline</t>
  </si>
  <si>
    <t>The WPA spelled Wennes, Tarine as Wemes, Tarine</t>
  </si>
  <si>
    <t>GPP-ID</t>
  </si>
  <si>
    <t>Obit-County</t>
  </si>
  <si>
    <t>Obit-ID</t>
  </si>
  <si>
    <t>Photo Id</t>
  </si>
  <si>
    <t>Height</t>
  </si>
  <si>
    <t>Width</t>
  </si>
  <si>
    <t>Sub By</t>
  </si>
  <si>
    <t xml:space="preserve">&lt;tr class="style2" &gt;&lt;td&gt;W&lt;/td&gt;&lt;td&gt;P&lt;/td&gt;&lt;td&gt;O&lt;/td&gt;&lt;td &gt;Surnames Starting with </t>
  </si>
  <si>
    <t>&lt;/td&gt;&lt;td&gt;Birth Date&lt;/td&gt;&lt;td&gt;Death Date&lt;/td&gt;&lt;td&gt;Notes&lt;/td&gt;</t>
  </si>
  <si>
    <t>Bill Waters</t>
  </si>
  <si>
    <t xml:space="preserve">WPA Id </t>
  </si>
  <si>
    <t>Photos</t>
  </si>
  <si>
    <t xml:space="preserve"> graves is based on a 100% photo survey conducted by Bill Waters on August 2, 2009 and was created by merging the  information found in the Works Project Administration (WPA) 1930’s Graves Registration Survey (</t>
  </si>
  <si>
    <t xml:space="preserve"> records). These tables include links to </t>
  </si>
  <si>
    <t xml:space="preserve"> pictures of the deceased. To add more pictures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t>
  </si>
  <si>
    <t>Ingvalson, Bernt Family Stone</t>
  </si>
  <si>
    <t>Ingvalson, Bernt Ingeman</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</si>
</sst>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20"/>
      <color theme="1"/>
      <name val="Calibri"/>
      <family val="2"/>
      <scheme val="minor"/>
    </font>
    <font>
      <sz val="10"/>
      <name val="Calibri"/>
      <family val="2"/>
      <scheme val="minor"/>
    </font>
    <font>
      <sz val="12"/>
      <color rgb="FF800000"/>
      <name val="Calibri"/>
      <family val="2"/>
      <scheme val="minor"/>
    </font>
    <font>
      <b/>
      <sz val="12"/>
      <color rgb="FFFF0000"/>
      <name val="Calibri"/>
      <family val="2"/>
      <scheme val="minor"/>
    </font>
    <font>
      <sz val="8"/>
      <color theme="0"/>
      <name val="Calibri"/>
      <family val="2"/>
      <scheme val="minor"/>
    </font>
    <font>
      <sz val="8"/>
      <color theme="3" tint="0.79998168889431442"/>
      <name val="Calibri"/>
      <family val="2"/>
      <scheme val="minor"/>
    </font>
    <font>
      <sz val="10"/>
      <color theme="3" tint="0.79998168889431442"/>
      <name val="Calibri"/>
      <family val="2"/>
      <scheme val="minor"/>
    </font>
    <font>
      <sz val="10"/>
      <color rgb="FF333333"/>
      <name val="Calibri"/>
      <family val="2"/>
      <scheme val="minor"/>
    </font>
    <font>
      <sz val="10"/>
      <color rgb="FFFF000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55">
    <xf numFmtId="0" fontId="0" fillId="0" borderId="0" xfId="0"/>
    <xf numFmtId="0" fontId="0" fillId="0" borderId="0" xfId="0" applyAlignment="1">
      <alignment horizontal="center"/>
    </xf>
    <xf numFmtId="0" fontId="0" fillId="0" borderId="0" xfId="0"/>
    <xf numFmtId="0" fontId="0" fillId="0" borderId="0" xfId="0" applyAlignment="1">
      <alignment wrapText="1"/>
    </xf>
    <xf numFmtId="0" fontId="0" fillId="0" borderId="0" xfId="0" applyBorder="1"/>
    <xf numFmtId="0" fontId="18" fillId="0" borderId="0" xfId="0" applyFont="1" applyBorder="1"/>
    <xf numFmtId="0" fontId="19" fillId="0" borderId="0" xfId="0" applyFont="1" applyBorder="1" applyAlignment="1">
      <alignment horizontal="right"/>
    </xf>
    <xf numFmtId="0" fontId="19" fillId="0" borderId="0" xfId="0" applyFont="1" applyBorder="1" applyAlignment="1">
      <alignment horizontal="center"/>
    </xf>
    <xf numFmtId="0" fontId="18" fillId="0" borderId="0" xfId="0" applyFont="1" applyBorder="1" applyAlignment="1">
      <alignment horizontal="center"/>
    </xf>
    <xf numFmtId="0" fontId="18" fillId="0" borderId="0" xfId="0" applyFont="1" applyBorder="1" applyAlignment="1">
      <alignment horizontal="left"/>
    </xf>
    <xf numFmtId="0" fontId="18" fillId="0" borderId="0" xfId="0" quotePrefix="1" applyFont="1" applyBorder="1" applyAlignment="1">
      <alignment horizontal="left"/>
    </xf>
    <xf numFmtId="1" fontId="0" fillId="0" borderId="0" xfId="0" applyNumberFormat="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9" fontId="0" fillId="0" borderId="0" xfId="42" applyFont="1" applyAlignment="1">
      <alignment horizontal="center"/>
    </xf>
    <xf numFmtId="0" fontId="18" fillId="0" borderId="0" xfId="0" applyFont="1" applyAlignment="1">
      <alignment horizontal="center"/>
    </xf>
    <xf numFmtId="0" fontId="18" fillId="0" borderId="0" xfId="0" applyFont="1"/>
    <xf numFmtId="0" fontId="21" fillId="0" borderId="0" xfId="0" applyFont="1" applyAlignment="1">
      <alignment horizontal="left"/>
    </xf>
    <xf numFmtId="0" fontId="20" fillId="0" borderId="0" xfId="0" applyFont="1" applyFill="1" applyBorder="1" applyAlignment="1">
      <alignment horizontal="center"/>
    </xf>
    <xf numFmtId="0" fontId="22" fillId="0" borderId="0" xfId="0" applyFont="1"/>
    <xf numFmtId="0" fontId="20" fillId="33" borderId="10" xfId="0" applyFont="1" applyFill="1" applyBorder="1" applyAlignment="1">
      <alignment horizontal="left" wrapText="1"/>
    </xf>
    <xf numFmtId="0" fontId="20" fillId="33" borderId="10" xfId="0" applyFont="1" applyFill="1" applyBorder="1" applyAlignment="1">
      <alignment horizontal="center" wrapText="1"/>
    </xf>
    <xf numFmtId="0" fontId="18" fillId="0" borderId="10" xfId="0" applyFont="1" applyBorder="1" applyAlignment="1">
      <alignment horizontal="center" wrapText="1"/>
    </xf>
    <xf numFmtId="0" fontId="0" fillId="0" borderId="0" xfId="0" quotePrefix="1"/>
    <xf numFmtId="15" fontId="0" fillId="0" borderId="0" xfId="0" applyNumberFormat="1"/>
    <xf numFmtId="0" fontId="20" fillId="0" borderId="0" xfId="0" applyFont="1" applyBorder="1" applyAlignment="1">
      <alignment horizontal="center"/>
    </xf>
    <xf numFmtId="0" fontId="27" fillId="0" borderId="0" xfId="0" applyFont="1" applyAlignment="1">
      <alignment horizontal="center"/>
    </xf>
    <xf numFmtId="0" fontId="28" fillId="0" borderId="0" xfId="0" applyFont="1" applyAlignment="1">
      <alignment horizontal="center"/>
    </xf>
    <xf numFmtId="0" fontId="18" fillId="33" borderId="0" xfId="0" applyFont="1" applyFill="1" applyAlignment="1">
      <alignment horizontal="center"/>
    </xf>
    <xf numFmtId="0" fontId="20" fillId="33" borderId="0" xfId="0" applyFont="1" applyFill="1" applyBorder="1" applyAlignment="1">
      <alignment horizontal="left"/>
    </xf>
    <xf numFmtId="0" fontId="0" fillId="0" borderId="10" xfId="0" applyBorder="1"/>
    <xf numFmtId="0" fontId="0" fillId="0" borderId="0" xfId="0" quotePrefix="1" applyAlignment="1"/>
    <xf numFmtId="0" fontId="18" fillId="0" borderId="0" xfId="0" applyFont="1" applyAlignment="1">
      <alignment horizontal="center" wrapText="1"/>
    </xf>
    <xf numFmtId="0" fontId="0" fillId="0" borderId="0" xfId="0"/>
    <xf numFmtId="0" fontId="0" fillId="0" borderId="0" xfId="0" applyAlignment="1">
      <alignment horizontal="center"/>
    </xf>
    <xf numFmtId="0" fontId="18" fillId="33" borderId="10" xfId="0" applyFont="1" applyFill="1" applyBorder="1" applyAlignment="1">
      <alignment horizontal="center"/>
    </xf>
    <xf numFmtId="0" fontId="0" fillId="0" borderId="0" xfId="0" applyAlignment="1"/>
    <xf numFmtId="0" fontId="27" fillId="0" borderId="10" xfId="0" applyFont="1" applyBorder="1" applyAlignment="1">
      <alignment horizontal="center"/>
    </xf>
    <xf numFmtId="0" fontId="18" fillId="0" borderId="10" xfId="0" applyFont="1" applyBorder="1" applyAlignment="1">
      <alignment horizontal="center"/>
    </xf>
    <xf numFmtId="0" fontId="0" fillId="0" borderId="10" xfId="0" quotePrefix="1" applyBorder="1" applyAlignment="1"/>
    <xf numFmtId="0" fontId="0" fillId="0" borderId="0" xfId="0" applyBorder="1" applyAlignment="1"/>
    <xf numFmtId="0" fontId="0" fillId="0" borderId="10" xfId="0" applyBorder="1" applyAlignment="1"/>
    <xf numFmtId="0" fontId="18" fillId="0" borderId="10" xfId="0" quotePrefix="1" applyFont="1" applyBorder="1" applyAlignment="1">
      <alignment horizontal="center"/>
    </xf>
    <xf numFmtId="15" fontId="0" fillId="0" borderId="10" xfId="0" applyNumberFormat="1" applyBorder="1" applyAlignment="1"/>
    <xf numFmtId="0" fontId="20" fillId="33" borderId="0" xfId="0" applyFont="1" applyFill="1" applyAlignment="1">
      <alignment horizontal="center"/>
    </xf>
    <xf numFmtId="0" fontId="18" fillId="0" borderId="10" xfId="0" applyFont="1" applyBorder="1" applyAlignment="1"/>
    <xf numFmtId="0" fontId="14" fillId="0" borderId="0" xfId="0" applyFont="1" applyAlignment="1"/>
    <xf numFmtId="0" fontId="20" fillId="33" borderId="10" xfId="0" applyFont="1" applyFill="1" applyBorder="1" applyAlignment="1">
      <alignment horizontal="center"/>
    </xf>
    <xf numFmtId="0" fontId="26" fillId="0" borderId="10" xfId="0" applyFont="1" applyBorder="1" applyAlignment="1">
      <alignment horizontal="center"/>
    </xf>
    <xf numFmtId="0" fontId="18" fillId="0" borderId="0" xfId="0" applyFont="1" applyBorder="1" applyAlignment="1"/>
    <xf numFmtId="0" fontId="20" fillId="33" borderId="10" xfId="0" applyFont="1" applyFill="1" applyBorder="1" applyAlignment="1">
      <alignment horizontal="left"/>
    </xf>
    <xf numFmtId="0" fontId="20" fillId="0" borderId="10" xfId="0" applyFont="1" applyBorder="1" applyAlignment="1"/>
    <xf numFmtId="0" fontId="27" fillId="0" borderId="10" xfId="0" applyFont="1" applyBorder="1" applyAlignment="1"/>
    <xf numFmtId="0" fontId="20" fillId="33" borderId="0" xfId="0" applyFont="1" applyFill="1" applyBorder="1" applyAlignment="1">
      <alignment horizontal="center"/>
    </xf>
    <xf numFmtId="0" fontId="0" fillId="0" borderId="0" xfId="0" applyNumberFormat="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1">
    <dxf>
      <fill>
        <patternFill patternType="solid">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9525</xdr:colOff>
      <xdr:row>1</xdr:row>
      <xdr:rowOff>9525</xdr:rowOff>
    </xdr:to>
    <xdr:pic>
      <xdr:nvPicPr>
        <xdr:cNvPr id="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2"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9"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6"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10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10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10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10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10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11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11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11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11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11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11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11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11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11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119"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0"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6"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1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1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1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1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1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1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1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1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1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1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1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1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2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2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2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3"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6"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9"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70"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271"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272"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273"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274"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275"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276"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277"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278"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279"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280"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281"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282"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283"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284"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285"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6"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3"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32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32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32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32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32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32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32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32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33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33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33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33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33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33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336"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7"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40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40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40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40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40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41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41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41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41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41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41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41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41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41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41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0"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6"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4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4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4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4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4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4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4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4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4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4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4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4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5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5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5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03"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0"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7"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4"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1"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8"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5"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60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60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60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61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61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61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61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61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61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61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61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61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61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62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621"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2"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5"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8"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69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69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69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69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69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69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69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69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69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69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70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70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70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70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70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5"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8"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1"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2"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773"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774"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775"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776"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777"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778"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779"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780"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781"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782"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783"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784"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785"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786"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787"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88"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8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5"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2"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82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82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82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82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82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82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83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83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83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83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83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83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83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83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838"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39"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2"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5"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6"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907"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908"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909"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910"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911"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912"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913"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914"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915"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916"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917"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918"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919"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920"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921"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2"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5"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8"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99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99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99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99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99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99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99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99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99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99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00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00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00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00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00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5"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2"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9"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6"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0"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7"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10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11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11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11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11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11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11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11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11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11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11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12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12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12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123"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4"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7"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9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9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19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19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19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19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19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19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19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19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20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20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20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20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20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20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20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7"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27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27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27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27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27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28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28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28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28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28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28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28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28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28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28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0"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7"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4"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32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32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32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32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33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33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33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33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33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33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33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33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33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33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340"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1"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4"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7"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8"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409"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410"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411"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412"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413"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414"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415"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416"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417"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418"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419"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420"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421"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422"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423"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4"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7"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9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9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49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49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49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49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49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49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49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49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50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50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50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50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50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50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50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507"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24"/>
  <sheetViews>
    <sheetView workbookViewId="0">
      <pane ySplit="1" topLeftCell="A302" activePane="bottomLeft" state="frozen"/>
      <selection pane="bottomLeft" activeCell="A2" sqref="A2:F324"/>
    </sheetView>
  </sheetViews>
  <sheetFormatPr defaultRowHeight="15" x14ac:dyDescent="0.25"/>
  <cols>
    <col min="1" max="1" width="9.140625" style="2"/>
    <col min="2" max="2" width="30.7109375" style="2" customWidth="1"/>
    <col min="3" max="4" width="15.7109375" style="2" customWidth="1"/>
    <col min="5" max="16384" width="9.140625" style="2"/>
  </cols>
  <sheetData>
    <row r="1" spans="2:6" x14ac:dyDescent="0.25">
      <c r="B1" s="2" t="s">
        <v>143</v>
      </c>
      <c r="C1" s="2" t="s">
        <v>0</v>
      </c>
      <c r="D1" s="2" t="s">
        <v>144</v>
      </c>
      <c r="F1" s="2" t="s">
        <v>145</v>
      </c>
    </row>
    <row r="2" spans="2:6" x14ac:dyDescent="0.25">
      <c r="B2" s="2" t="s">
        <v>146</v>
      </c>
      <c r="C2" s="23" t="s">
        <v>147</v>
      </c>
      <c r="D2" s="23" t="s">
        <v>148</v>
      </c>
      <c r="F2" s="2">
        <v>471714</v>
      </c>
    </row>
    <row r="3" spans="2:6" x14ac:dyDescent="0.25">
      <c r="B3" s="2" t="s">
        <v>149</v>
      </c>
      <c r="C3" s="23" t="s">
        <v>123</v>
      </c>
      <c r="D3" s="23" t="s">
        <v>150</v>
      </c>
      <c r="F3" s="2">
        <v>471666</v>
      </c>
    </row>
    <row r="4" spans="2:6" x14ac:dyDescent="0.25">
      <c r="B4" s="2" t="s">
        <v>151</v>
      </c>
      <c r="C4" s="23" t="s">
        <v>152</v>
      </c>
      <c r="D4" s="23" t="s">
        <v>153</v>
      </c>
      <c r="F4" s="2">
        <v>471667</v>
      </c>
    </row>
    <row r="5" spans="2:6" x14ac:dyDescent="0.25">
      <c r="B5" s="2" t="s">
        <v>154</v>
      </c>
      <c r="C5" s="23" t="s">
        <v>155</v>
      </c>
      <c r="D5" s="2" t="s">
        <v>156</v>
      </c>
      <c r="F5" s="2">
        <v>471713</v>
      </c>
    </row>
    <row r="6" spans="2:6" x14ac:dyDescent="0.25">
      <c r="B6" s="2" t="s">
        <v>157</v>
      </c>
      <c r="C6" s="23" t="s">
        <v>158</v>
      </c>
      <c r="D6" s="23" t="s">
        <v>159</v>
      </c>
      <c r="F6" s="2">
        <v>471940</v>
      </c>
    </row>
    <row r="7" spans="2:6" x14ac:dyDescent="0.25">
      <c r="B7" s="2" t="s">
        <v>160</v>
      </c>
      <c r="C7" s="23" t="s">
        <v>161</v>
      </c>
      <c r="D7" s="23" t="s">
        <v>162</v>
      </c>
      <c r="F7" s="2">
        <v>471700</v>
      </c>
    </row>
    <row r="8" spans="2:6" x14ac:dyDescent="0.25">
      <c r="B8" s="2" t="s">
        <v>160</v>
      </c>
      <c r="C8" s="23" t="s">
        <v>161</v>
      </c>
      <c r="D8" s="23" t="s">
        <v>162</v>
      </c>
      <c r="F8" s="2">
        <v>471707</v>
      </c>
    </row>
    <row r="9" spans="2:6" x14ac:dyDescent="0.25">
      <c r="B9" s="2" t="s">
        <v>163</v>
      </c>
      <c r="C9" s="23" t="s">
        <v>96</v>
      </c>
      <c r="D9" s="23" t="s">
        <v>164</v>
      </c>
      <c r="F9" s="2">
        <v>471708</v>
      </c>
    </row>
    <row r="10" spans="2:6" x14ac:dyDescent="0.25">
      <c r="B10" s="2" t="s">
        <v>165</v>
      </c>
      <c r="C10" s="23" t="s">
        <v>166</v>
      </c>
      <c r="D10" s="2" t="s">
        <v>167</v>
      </c>
      <c r="F10" s="2">
        <v>471634</v>
      </c>
    </row>
    <row r="11" spans="2:6" x14ac:dyDescent="0.25">
      <c r="B11" s="2" t="s">
        <v>168</v>
      </c>
      <c r="C11" s="23" t="s">
        <v>129</v>
      </c>
      <c r="D11" s="23" t="s">
        <v>169</v>
      </c>
      <c r="F11" s="2">
        <v>471591</v>
      </c>
    </row>
    <row r="12" spans="2:6" x14ac:dyDescent="0.25">
      <c r="B12" s="2" t="s">
        <v>170</v>
      </c>
      <c r="C12" s="2" t="s">
        <v>171</v>
      </c>
      <c r="D12" s="2" t="s">
        <v>171</v>
      </c>
      <c r="F12" s="2">
        <v>471613</v>
      </c>
    </row>
    <row r="13" spans="2:6" x14ac:dyDescent="0.25">
      <c r="B13" s="2" t="s">
        <v>172</v>
      </c>
      <c r="C13" s="2" t="s">
        <v>171</v>
      </c>
      <c r="D13" s="2" t="s">
        <v>171</v>
      </c>
      <c r="F13" s="2">
        <v>471614</v>
      </c>
    </row>
    <row r="14" spans="2:6" x14ac:dyDescent="0.25">
      <c r="B14" s="2" t="s">
        <v>173</v>
      </c>
      <c r="C14" s="23" t="s">
        <v>120</v>
      </c>
      <c r="D14" s="23" t="s">
        <v>102</v>
      </c>
      <c r="F14" s="2">
        <v>471592</v>
      </c>
    </row>
    <row r="15" spans="2:6" x14ac:dyDescent="0.25">
      <c r="B15" s="2" t="s">
        <v>174</v>
      </c>
      <c r="C15" s="23" t="s">
        <v>116</v>
      </c>
      <c r="D15" s="23" t="s">
        <v>175</v>
      </c>
      <c r="F15" s="2">
        <v>471594</v>
      </c>
    </row>
    <row r="16" spans="2:6" x14ac:dyDescent="0.25">
      <c r="B16" s="2" t="s">
        <v>176</v>
      </c>
      <c r="C16" s="23" t="s">
        <v>123</v>
      </c>
      <c r="D16" s="23" t="s">
        <v>177</v>
      </c>
      <c r="F16" s="2">
        <v>471611</v>
      </c>
    </row>
    <row r="17" spans="2:6" x14ac:dyDescent="0.25">
      <c r="B17" s="2" t="s">
        <v>178</v>
      </c>
      <c r="C17" s="23" t="s">
        <v>179</v>
      </c>
      <c r="D17" s="23" t="s">
        <v>180</v>
      </c>
      <c r="F17" s="2">
        <v>471595</v>
      </c>
    </row>
    <row r="18" spans="2:6" x14ac:dyDescent="0.25">
      <c r="B18" s="2" t="s">
        <v>181</v>
      </c>
      <c r="C18" s="23" t="s">
        <v>119</v>
      </c>
      <c r="D18" s="23" t="s">
        <v>182</v>
      </c>
      <c r="F18" s="2">
        <v>471612</v>
      </c>
    </row>
    <row r="19" spans="2:6" x14ac:dyDescent="0.25">
      <c r="B19" s="2" t="s">
        <v>183</v>
      </c>
      <c r="C19" s="23" t="s">
        <v>67</v>
      </c>
      <c r="D19" s="23" t="s">
        <v>184</v>
      </c>
      <c r="F19" s="2">
        <v>471602</v>
      </c>
    </row>
    <row r="20" spans="2:6" x14ac:dyDescent="0.25">
      <c r="B20" s="2" t="s">
        <v>185</v>
      </c>
      <c r="C20" s="23" t="s">
        <v>186</v>
      </c>
      <c r="D20" s="23" t="s">
        <v>187</v>
      </c>
      <c r="F20" s="2">
        <v>471603</v>
      </c>
    </row>
    <row r="21" spans="2:6" x14ac:dyDescent="0.25">
      <c r="B21" s="2" t="s">
        <v>188</v>
      </c>
      <c r="C21" s="23" t="s">
        <v>70</v>
      </c>
      <c r="D21" s="23" t="s">
        <v>71</v>
      </c>
      <c r="F21" s="2">
        <v>471860</v>
      </c>
    </row>
    <row r="22" spans="2:6" x14ac:dyDescent="0.25">
      <c r="B22" s="2" t="s">
        <v>189</v>
      </c>
      <c r="C22" s="23" t="s">
        <v>114</v>
      </c>
      <c r="D22" s="23" t="s">
        <v>71</v>
      </c>
      <c r="F22" s="2">
        <v>471859</v>
      </c>
    </row>
    <row r="23" spans="2:6" x14ac:dyDescent="0.25">
      <c r="B23" s="2" t="s">
        <v>190</v>
      </c>
      <c r="F23" s="2">
        <v>471856</v>
      </c>
    </row>
    <row r="24" spans="2:6" x14ac:dyDescent="0.25">
      <c r="B24" s="2" t="s">
        <v>191</v>
      </c>
      <c r="C24" s="2" t="s">
        <v>192</v>
      </c>
      <c r="D24" s="23" t="s">
        <v>193</v>
      </c>
      <c r="F24" s="2">
        <v>471922</v>
      </c>
    </row>
    <row r="25" spans="2:6" x14ac:dyDescent="0.25">
      <c r="B25" s="2" t="s">
        <v>194</v>
      </c>
      <c r="C25" s="23" t="s">
        <v>139</v>
      </c>
      <c r="D25" s="23" t="s">
        <v>195</v>
      </c>
      <c r="F25" s="2">
        <v>471622</v>
      </c>
    </row>
    <row r="26" spans="2:6" x14ac:dyDescent="0.25">
      <c r="B26" s="2" t="s">
        <v>196</v>
      </c>
      <c r="C26" s="23" t="s">
        <v>197</v>
      </c>
      <c r="D26" s="23" t="s">
        <v>198</v>
      </c>
      <c r="F26" s="2">
        <v>471899</v>
      </c>
    </row>
    <row r="27" spans="2:6" x14ac:dyDescent="0.25">
      <c r="B27" s="2" t="s">
        <v>199</v>
      </c>
      <c r="C27" s="23" t="s">
        <v>82</v>
      </c>
      <c r="D27" s="23" t="s">
        <v>65</v>
      </c>
      <c r="F27" s="2">
        <v>471624</v>
      </c>
    </row>
    <row r="28" spans="2:6" x14ac:dyDescent="0.25">
      <c r="B28" s="2" t="s">
        <v>200</v>
      </c>
      <c r="C28" s="23" t="s">
        <v>201</v>
      </c>
      <c r="D28" s="23" t="s">
        <v>202</v>
      </c>
      <c r="F28" s="2">
        <v>471625</v>
      </c>
    </row>
    <row r="29" spans="2:6" x14ac:dyDescent="0.25">
      <c r="B29" s="2" t="s">
        <v>203</v>
      </c>
      <c r="C29" s="2" t="s">
        <v>204</v>
      </c>
      <c r="D29" s="23" t="s">
        <v>205</v>
      </c>
      <c r="F29" s="2">
        <v>471900</v>
      </c>
    </row>
    <row r="30" spans="2:6" x14ac:dyDescent="0.25">
      <c r="B30" s="2" t="s">
        <v>206</v>
      </c>
      <c r="C30" s="23" t="s">
        <v>92</v>
      </c>
      <c r="D30" s="23" t="s">
        <v>57</v>
      </c>
      <c r="F30" s="2">
        <v>471844</v>
      </c>
    </row>
    <row r="31" spans="2:6" x14ac:dyDescent="0.25">
      <c r="B31" s="2" t="s">
        <v>207</v>
      </c>
      <c r="C31" s="23" t="s">
        <v>58</v>
      </c>
      <c r="D31" s="23" t="s">
        <v>59</v>
      </c>
      <c r="F31" s="2">
        <v>471845</v>
      </c>
    </row>
    <row r="32" spans="2:6" x14ac:dyDescent="0.25">
      <c r="B32" s="2" t="s">
        <v>60</v>
      </c>
      <c r="C32" s="23" t="s">
        <v>61</v>
      </c>
      <c r="D32" s="23" t="s">
        <v>62</v>
      </c>
      <c r="F32" s="2">
        <v>471846</v>
      </c>
    </row>
    <row r="33" spans="2:6" x14ac:dyDescent="0.25">
      <c r="B33" s="2" t="s">
        <v>208</v>
      </c>
      <c r="C33" s="2" t="s">
        <v>209</v>
      </c>
      <c r="D33" s="2" t="s">
        <v>210</v>
      </c>
      <c r="F33" s="2">
        <v>471879</v>
      </c>
    </row>
    <row r="34" spans="2:6" x14ac:dyDescent="0.25">
      <c r="B34" s="2" t="s">
        <v>211</v>
      </c>
      <c r="C34" s="2" t="s">
        <v>212</v>
      </c>
      <c r="D34" s="2" t="s">
        <v>213</v>
      </c>
      <c r="F34" s="2">
        <v>471878</v>
      </c>
    </row>
    <row r="35" spans="2:6" x14ac:dyDescent="0.25">
      <c r="B35" s="2" t="s">
        <v>214</v>
      </c>
      <c r="C35" s="23" t="s">
        <v>215</v>
      </c>
      <c r="D35" s="23" t="s">
        <v>216</v>
      </c>
      <c r="F35" s="2">
        <v>471795</v>
      </c>
    </row>
    <row r="36" spans="2:6" x14ac:dyDescent="0.25">
      <c r="B36" s="2" t="s">
        <v>63</v>
      </c>
      <c r="C36" s="23" t="s">
        <v>64</v>
      </c>
      <c r="D36" s="23" t="s">
        <v>217</v>
      </c>
      <c r="F36" s="2">
        <v>471672</v>
      </c>
    </row>
    <row r="37" spans="2:6" x14ac:dyDescent="0.25">
      <c r="B37" s="2" t="s">
        <v>218</v>
      </c>
      <c r="C37" s="23" t="s">
        <v>59</v>
      </c>
      <c r="D37" s="23" t="s">
        <v>219</v>
      </c>
      <c r="F37" s="2">
        <v>471887</v>
      </c>
    </row>
    <row r="38" spans="2:6" x14ac:dyDescent="0.25">
      <c r="B38" s="2" t="s">
        <v>220</v>
      </c>
      <c r="C38" s="23" t="s">
        <v>80</v>
      </c>
      <c r="D38" s="23" t="s">
        <v>221</v>
      </c>
      <c r="F38" s="2">
        <v>471888</v>
      </c>
    </row>
    <row r="39" spans="2:6" x14ac:dyDescent="0.25">
      <c r="B39" s="2" t="s">
        <v>222</v>
      </c>
      <c r="C39" s="23" t="s">
        <v>66</v>
      </c>
      <c r="D39" s="23" t="s">
        <v>67</v>
      </c>
      <c r="F39" s="2">
        <v>471960</v>
      </c>
    </row>
    <row r="40" spans="2:6" x14ac:dyDescent="0.25">
      <c r="B40" s="2" t="s">
        <v>68</v>
      </c>
      <c r="C40" s="23" t="s">
        <v>69</v>
      </c>
      <c r="D40" s="23" t="s">
        <v>67</v>
      </c>
      <c r="F40" s="2">
        <v>471961</v>
      </c>
    </row>
    <row r="41" spans="2:6" x14ac:dyDescent="0.25">
      <c r="B41" s="2" t="s">
        <v>223</v>
      </c>
      <c r="C41" s="2" t="s">
        <v>224</v>
      </c>
      <c r="D41" s="2" t="s">
        <v>225</v>
      </c>
      <c r="F41" s="2">
        <v>471560</v>
      </c>
    </row>
    <row r="42" spans="2:6" x14ac:dyDescent="0.25">
      <c r="B42" s="2" t="s">
        <v>226</v>
      </c>
      <c r="C42" s="23" t="s">
        <v>186</v>
      </c>
      <c r="D42" s="23" t="s">
        <v>202</v>
      </c>
      <c r="F42" s="2">
        <v>471926</v>
      </c>
    </row>
    <row r="43" spans="2:6" x14ac:dyDescent="0.25">
      <c r="B43" s="2" t="s">
        <v>227</v>
      </c>
      <c r="C43" s="23" t="s">
        <v>109</v>
      </c>
      <c r="D43" s="23" t="s">
        <v>228</v>
      </c>
      <c r="F43" s="2">
        <v>471927</v>
      </c>
    </row>
    <row r="44" spans="2:6" x14ac:dyDescent="0.25">
      <c r="B44" s="2" t="s">
        <v>229</v>
      </c>
      <c r="C44" s="23" t="s">
        <v>230</v>
      </c>
      <c r="D44" s="23" t="s">
        <v>150</v>
      </c>
      <c r="F44" s="2">
        <v>471599</v>
      </c>
    </row>
    <row r="45" spans="2:6" x14ac:dyDescent="0.25">
      <c r="B45" s="2" t="s">
        <v>231</v>
      </c>
      <c r="C45" s="23" t="s">
        <v>101</v>
      </c>
      <c r="D45" s="23" t="s">
        <v>102</v>
      </c>
      <c r="F45" s="2">
        <v>471584</v>
      </c>
    </row>
    <row r="46" spans="2:6" x14ac:dyDescent="0.25">
      <c r="B46" s="2" t="s">
        <v>232</v>
      </c>
      <c r="C46" s="2" t="s">
        <v>233</v>
      </c>
      <c r="D46" s="2" t="s">
        <v>234</v>
      </c>
      <c r="F46" s="2">
        <v>471583</v>
      </c>
    </row>
    <row r="47" spans="2:6" x14ac:dyDescent="0.25">
      <c r="B47" s="2" t="s">
        <v>235</v>
      </c>
      <c r="C47" s="23" t="s">
        <v>74</v>
      </c>
      <c r="D47" s="23" t="s">
        <v>236</v>
      </c>
      <c r="F47" s="2">
        <v>471548</v>
      </c>
    </row>
    <row r="48" spans="2:6" x14ac:dyDescent="0.25">
      <c r="B48" s="2" t="s">
        <v>237</v>
      </c>
      <c r="C48" s="2" t="s">
        <v>238</v>
      </c>
      <c r="D48" s="2" t="s">
        <v>239</v>
      </c>
      <c r="F48" s="2">
        <v>471541</v>
      </c>
    </row>
    <row r="49" spans="2:6" x14ac:dyDescent="0.25">
      <c r="B49" s="2" t="s">
        <v>240</v>
      </c>
      <c r="F49" s="2">
        <v>471827</v>
      </c>
    </row>
    <row r="50" spans="2:6" x14ac:dyDescent="0.25">
      <c r="B50" s="2" t="s">
        <v>241</v>
      </c>
      <c r="C50" s="2" t="s">
        <v>242</v>
      </c>
      <c r="D50" s="2" t="s">
        <v>243</v>
      </c>
      <c r="F50" s="2">
        <v>471823</v>
      </c>
    </row>
    <row r="51" spans="2:6" x14ac:dyDescent="0.25">
      <c r="B51" s="2" t="s">
        <v>244</v>
      </c>
      <c r="C51" s="23" t="s">
        <v>186</v>
      </c>
      <c r="D51" s="23" t="s">
        <v>91</v>
      </c>
      <c r="F51" s="2">
        <v>471828</v>
      </c>
    </row>
    <row r="52" spans="2:6" x14ac:dyDescent="0.25">
      <c r="B52" s="2" t="s">
        <v>245</v>
      </c>
      <c r="C52" s="23" t="s">
        <v>106</v>
      </c>
      <c r="D52" s="23" t="s">
        <v>78</v>
      </c>
      <c r="F52" s="2">
        <v>471876</v>
      </c>
    </row>
    <row r="53" spans="2:6" x14ac:dyDescent="0.25">
      <c r="B53" s="2" t="s">
        <v>246</v>
      </c>
      <c r="F53" s="2">
        <v>471874</v>
      </c>
    </row>
    <row r="54" spans="2:6" x14ac:dyDescent="0.25">
      <c r="B54" s="2" t="s">
        <v>247</v>
      </c>
      <c r="C54" s="23" t="s">
        <v>103</v>
      </c>
      <c r="D54" s="23" t="s">
        <v>102</v>
      </c>
      <c r="F54" s="2">
        <v>471875</v>
      </c>
    </row>
    <row r="55" spans="2:6" x14ac:dyDescent="0.25">
      <c r="B55" s="2" t="s">
        <v>248</v>
      </c>
      <c r="C55" s="23" t="s">
        <v>76</v>
      </c>
      <c r="D55" s="23" t="s">
        <v>249</v>
      </c>
      <c r="F55" s="2">
        <v>471549</v>
      </c>
    </row>
    <row r="56" spans="2:6" x14ac:dyDescent="0.25">
      <c r="B56" s="2" t="s">
        <v>250</v>
      </c>
      <c r="C56" s="23" t="s">
        <v>90</v>
      </c>
      <c r="D56" s="23" t="s">
        <v>251</v>
      </c>
      <c r="F56" s="2">
        <v>471826</v>
      </c>
    </row>
    <row r="57" spans="2:6" x14ac:dyDescent="0.25">
      <c r="B57" s="2" t="s">
        <v>252</v>
      </c>
      <c r="C57" s="23" t="s">
        <v>62</v>
      </c>
      <c r="D57" s="23" t="s">
        <v>253</v>
      </c>
      <c r="F57" s="2">
        <v>471585</v>
      </c>
    </row>
    <row r="58" spans="2:6" x14ac:dyDescent="0.25">
      <c r="B58" s="2" t="s">
        <v>254</v>
      </c>
      <c r="C58" s="23" t="s">
        <v>57</v>
      </c>
      <c r="D58" s="23" t="s">
        <v>255</v>
      </c>
      <c r="F58" s="2">
        <v>471638</v>
      </c>
    </row>
    <row r="59" spans="2:6" x14ac:dyDescent="0.25">
      <c r="B59" s="2" t="s">
        <v>256</v>
      </c>
      <c r="C59" s="23" t="s">
        <v>67</v>
      </c>
      <c r="D59" s="23" t="s">
        <v>257</v>
      </c>
      <c r="F59" s="2">
        <v>471640</v>
      </c>
    </row>
    <row r="60" spans="2:6" x14ac:dyDescent="0.25">
      <c r="B60" s="2" t="s">
        <v>258</v>
      </c>
      <c r="C60" s="23" t="s">
        <v>80</v>
      </c>
      <c r="D60" s="23" t="s">
        <v>259</v>
      </c>
      <c r="F60" s="2">
        <v>471639</v>
      </c>
    </row>
    <row r="61" spans="2:6" x14ac:dyDescent="0.25">
      <c r="B61" s="2" t="s">
        <v>260</v>
      </c>
      <c r="C61" s="23" t="s">
        <v>126</v>
      </c>
      <c r="D61" s="23" t="s">
        <v>255</v>
      </c>
      <c r="F61" s="2">
        <v>471641</v>
      </c>
    </row>
    <row r="62" spans="2:6" x14ac:dyDescent="0.25">
      <c r="B62" s="2" t="s">
        <v>261</v>
      </c>
      <c r="C62" s="23" t="s">
        <v>67</v>
      </c>
      <c r="D62" s="23" t="s">
        <v>228</v>
      </c>
      <c r="F62" s="2">
        <v>471931</v>
      </c>
    </row>
    <row r="63" spans="2:6" x14ac:dyDescent="0.25">
      <c r="B63" s="2" t="s">
        <v>262</v>
      </c>
      <c r="C63" s="23" t="s">
        <v>263</v>
      </c>
      <c r="D63" s="2" t="s">
        <v>264</v>
      </c>
      <c r="F63" s="2">
        <v>471933</v>
      </c>
    </row>
    <row r="64" spans="2:6" x14ac:dyDescent="0.25">
      <c r="B64" s="2" t="s">
        <v>265</v>
      </c>
      <c r="C64" s="23" t="s">
        <v>251</v>
      </c>
      <c r="D64" s="23" t="s">
        <v>266</v>
      </c>
      <c r="F64" s="2">
        <v>471932</v>
      </c>
    </row>
    <row r="65" spans="2:6" x14ac:dyDescent="0.25">
      <c r="B65" s="2" t="s">
        <v>267</v>
      </c>
      <c r="C65" s="23" t="s">
        <v>268</v>
      </c>
      <c r="D65" s="23" t="s">
        <v>90</v>
      </c>
      <c r="F65" s="2">
        <v>471836</v>
      </c>
    </row>
    <row r="66" spans="2:6" x14ac:dyDescent="0.25">
      <c r="B66" s="2" t="s">
        <v>269</v>
      </c>
      <c r="C66" s="2" t="s">
        <v>270</v>
      </c>
      <c r="D66" s="2" t="s">
        <v>270</v>
      </c>
      <c r="F66" s="2">
        <v>471547</v>
      </c>
    </row>
    <row r="67" spans="2:6" x14ac:dyDescent="0.25">
      <c r="B67" s="2" t="s">
        <v>271</v>
      </c>
      <c r="C67" s="23" t="s">
        <v>272</v>
      </c>
      <c r="D67" s="23" t="s">
        <v>272</v>
      </c>
      <c r="F67" s="2">
        <v>471596</v>
      </c>
    </row>
    <row r="68" spans="2:6" x14ac:dyDescent="0.25">
      <c r="B68" s="2" t="s">
        <v>273</v>
      </c>
      <c r="C68" s="2" t="s">
        <v>274</v>
      </c>
      <c r="D68" s="23" t="s">
        <v>275</v>
      </c>
      <c r="F68" s="2">
        <v>471615</v>
      </c>
    </row>
    <row r="69" spans="2:6" x14ac:dyDescent="0.25">
      <c r="B69" s="2" t="s">
        <v>276</v>
      </c>
      <c r="C69" s="23" t="s">
        <v>277</v>
      </c>
      <c r="D69" s="23" t="s">
        <v>93</v>
      </c>
      <c r="F69" s="2">
        <v>471563</v>
      </c>
    </row>
    <row r="70" spans="2:6" x14ac:dyDescent="0.25">
      <c r="B70" s="2" t="s">
        <v>278</v>
      </c>
      <c r="F70" s="2">
        <v>471564</v>
      </c>
    </row>
    <row r="71" spans="2:6" x14ac:dyDescent="0.25">
      <c r="B71" s="2" t="s">
        <v>279</v>
      </c>
      <c r="C71" s="23" t="s">
        <v>277</v>
      </c>
      <c r="D71" s="23" t="s">
        <v>236</v>
      </c>
      <c r="F71" s="2">
        <v>471566</v>
      </c>
    </row>
    <row r="72" spans="2:6" x14ac:dyDescent="0.25">
      <c r="B72" s="2" t="s">
        <v>280</v>
      </c>
      <c r="F72" s="2">
        <v>471567</v>
      </c>
    </row>
    <row r="73" spans="2:6" x14ac:dyDescent="0.25">
      <c r="B73" s="2" t="s">
        <v>281</v>
      </c>
      <c r="F73" s="2">
        <v>471565</v>
      </c>
    </row>
    <row r="74" spans="2:6" x14ac:dyDescent="0.25">
      <c r="B74" s="2" t="s">
        <v>282</v>
      </c>
      <c r="C74" s="23" t="s">
        <v>78</v>
      </c>
      <c r="D74" s="23" t="s">
        <v>283</v>
      </c>
      <c r="F74" s="2">
        <v>471573</v>
      </c>
    </row>
    <row r="75" spans="2:6" x14ac:dyDescent="0.25">
      <c r="B75" s="2" t="s">
        <v>284</v>
      </c>
      <c r="C75" s="2" t="s">
        <v>285</v>
      </c>
      <c r="D75" s="2" t="s">
        <v>286</v>
      </c>
      <c r="F75" s="2">
        <v>471571</v>
      </c>
    </row>
    <row r="76" spans="2:6" x14ac:dyDescent="0.25">
      <c r="B76" s="2" t="s">
        <v>284</v>
      </c>
      <c r="C76" s="23" t="s">
        <v>162</v>
      </c>
      <c r="D76" s="23" t="s">
        <v>195</v>
      </c>
      <c r="F76" s="2">
        <v>471572</v>
      </c>
    </row>
    <row r="77" spans="2:6" x14ac:dyDescent="0.25">
      <c r="B77" s="2" t="s">
        <v>287</v>
      </c>
      <c r="C77" s="2" t="s">
        <v>288</v>
      </c>
      <c r="D77" s="2" t="s">
        <v>289</v>
      </c>
      <c r="F77" s="2">
        <v>471820</v>
      </c>
    </row>
    <row r="78" spans="2:6" x14ac:dyDescent="0.25">
      <c r="B78" s="2" t="s">
        <v>290</v>
      </c>
      <c r="C78" s="2" t="s">
        <v>291</v>
      </c>
      <c r="D78" s="2" t="s">
        <v>292</v>
      </c>
      <c r="F78" s="2">
        <v>471821</v>
      </c>
    </row>
    <row r="79" spans="2:6" x14ac:dyDescent="0.25">
      <c r="B79" s="2" t="s">
        <v>293</v>
      </c>
      <c r="C79" s="2" t="s">
        <v>294</v>
      </c>
      <c r="D79" s="2" t="s">
        <v>295</v>
      </c>
      <c r="F79" s="2">
        <v>471880</v>
      </c>
    </row>
    <row r="80" spans="2:6" x14ac:dyDescent="0.25">
      <c r="B80" s="2" t="s">
        <v>296</v>
      </c>
      <c r="C80" s="2" t="s">
        <v>297</v>
      </c>
      <c r="D80" s="23" t="s">
        <v>298</v>
      </c>
      <c r="F80" s="2">
        <v>471822</v>
      </c>
    </row>
    <row r="81" spans="2:6" x14ac:dyDescent="0.25">
      <c r="B81" s="2" t="s">
        <v>299</v>
      </c>
      <c r="C81" s="23" t="s">
        <v>110</v>
      </c>
      <c r="D81" s="23" t="s">
        <v>88</v>
      </c>
      <c r="F81" s="2">
        <v>471678</v>
      </c>
    </row>
    <row r="82" spans="2:6" x14ac:dyDescent="0.25">
      <c r="B82" s="2" t="s">
        <v>300</v>
      </c>
      <c r="C82" s="2" t="s">
        <v>301</v>
      </c>
      <c r="D82" s="2" t="s">
        <v>302</v>
      </c>
      <c r="F82" s="2">
        <v>471679</v>
      </c>
    </row>
    <row r="83" spans="2:6" x14ac:dyDescent="0.25">
      <c r="B83" s="2" t="s">
        <v>303</v>
      </c>
      <c r="C83" s="2" t="s">
        <v>304</v>
      </c>
      <c r="D83" s="2" t="s">
        <v>305</v>
      </c>
      <c r="F83" s="2">
        <v>471649</v>
      </c>
    </row>
    <row r="84" spans="2:6" x14ac:dyDescent="0.25">
      <c r="B84" s="2" t="s">
        <v>306</v>
      </c>
      <c r="F84" s="2">
        <v>471645</v>
      </c>
    </row>
    <row r="85" spans="2:6" x14ac:dyDescent="0.25">
      <c r="B85" s="2" t="s">
        <v>307</v>
      </c>
      <c r="C85" s="2" t="s">
        <v>308</v>
      </c>
      <c r="D85" s="2" t="s">
        <v>309</v>
      </c>
      <c r="F85" s="2">
        <v>471646</v>
      </c>
    </row>
    <row r="86" spans="2:6" x14ac:dyDescent="0.25">
      <c r="B86" s="2" t="s">
        <v>310</v>
      </c>
      <c r="C86" s="23" t="s">
        <v>138</v>
      </c>
      <c r="D86" s="23" t="s">
        <v>249</v>
      </c>
      <c r="F86" s="2">
        <v>471643</v>
      </c>
    </row>
    <row r="87" spans="2:6" x14ac:dyDescent="0.25">
      <c r="B87" s="2" t="s">
        <v>311</v>
      </c>
      <c r="C87" s="23" t="s">
        <v>312</v>
      </c>
      <c r="D87" s="23" t="s">
        <v>159</v>
      </c>
      <c r="F87" s="2">
        <v>471849</v>
      </c>
    </row>
    <row r="88" spans="2:6" x14ac:dyDescent="0.25">
      <c r="B88" s="2" t="s">
        <v>313</v>
      </c>
      <c r="C88" s="23" t="s">
        <v>164</v>
      </c>
      <c r="D88" s="23" t="s">
        <v>255</v>
      </c>
      <c r="F88" s="2">
        <v>471939</v>
      </c>
    </row>
    <row r="89" spans="2:6" x14ac:dyDescent="0.25">
      <c r="B89" s="2" t="s">
        <v>314</v>
      </c>
      <c r="C89" s="23" t="s">
        <v>94</v>
      </c>
      <c r="D89" s="23" t="s">
        <v>315</v>
      </c>
      <c r="F89" s="2">
        <v>471853</v>
      </c>
    </row>
    <row r="90" spans="2:6" x14ac:dyDescent="0.25">
      <c r="B90" s="2" t="s">
        <v>316</v>
      </c>
      <c r="C90" s="2" t="s">
        <v>317</v>
      </c>
      <c r="D90" s="23" t="s">
        <v>318</v>
      </c>
      <c r="F90" s="2">
        <v>471647</v>
      </c>
    </row>
    <row r="91" spans="2:6" x14ac:dyDescent="0.25">
      <c r="B91" s="2" t="s">
        <v>319</v>
      </c>
      <c r="C91" s="23" t="s">
        <v>312</v>
      </c>
      <c r="D91" s="23" t="s">
        <v>320</v>
      </c>
      <c r="F91" s="2">
        <v>471850</v>
      </c>
    </row>
    <row r="92" spans="2:6" x14ac:dyDescent="0.25">
      <c r="B92" s="2" t="s">
        <v>321</v>
      </c>
      <c r="C92" s="23" t="s">
        <v>104</v>
      </c>
      <c r="D92" s="23" t="s">
        <v>322</v>
      </c>
      <c r="F92" s="2">
        <v>471855</v>
      </c>
    </row>
    <row r="93" spans="2:6" x14ac:dyDescent="0.25">
      <c r="B93" s="2" t="s">
        <v>323</v>
      </c>
      <c r="C93" s="23" t="s">
        <v>324</v>
      </c>
      <c r="D93" s="23" t="s">
        <v>325</v>
      </c>
      <c r="F93" s="2">
        <v>471896</v>
      </c>
    </row>
    <row r="94" spans="2:6" x14ac:dyDescent="0.25">
      <c r="B94" s="2" t="s">
        <v>326</v>
      </c>
      <c r="C94" s="23" t="s">
        <v>95</v>
      </c>
      <c r="D94" s="23" t="s">
        <v>75</v>
      </c>
      <c r="F94" s="2">
        <v>471854</v>
      </c>
    </row>
    <row r="95" spans="2:6" x14ac:dyDescent="0.25">
      <c r="B95" s="2" t="s">
        <v>327</v>
      </c>
      <c r="C95" s="23" t="s">
        <v>62</v>
      </c>
      <c r="D95" s="23" t="s">
        <v>257</v>
      </c>
      <c r="F95" s="2">
        <v>471644</v>
      </c>
    </row>
    <row r="96" spans="2:6" x14ac:dyDescent="0.25">
      <c r="B96" s="2" t="s">
        <v>328</v>
      </c>
      <c r="C96" s="23" t="s">
        <v>175</v>
      </c>
      <c r="D96" s="23" t="s">
        <v>283</v>
      </c>
      <c r="F96" s="2">
        <v>471890</v>
      </c>
    </row>
    <row r="97" spans="2:6" x14ac:dyDescent="0.25">
      <c r="B97" s="2" t="s">
        <v>329</v>
      </c>
      <c r="C97" s="2" t="s">
        <v>330</v>
      </c>
      <c r="D97" s="23" t="s">
        <v>331</v>
      </c>
      <c r="F97" s="2">
        <v>471898</v>
      </c>
    </row>
    <row r="98" spans="2:6" x14ac:dyDescent="0.25">
      <c r="B98" s="2" t="s">
        <v>332</v>
      </c>
      <c r="C98" s="23" t="s">
        <v>78</v>
      </c>
      <c r="D98" s="23" t="s">
        <v>333</v>
      </c>
      <c r="F98" s="2">
        <v>471891</v>
      </c>
    </row>
    <row r="99" spans="2:6" x14ac:dyDescent="0.25">
      <c r="B99" s="2" t="s">
        <v>334</v>
      </c>
      <c r="C99" s="23" t="s">
        <v>84</v>
      </c>
      <c r="D99" s="23" t="s">
        <v>96</v>
      </c>
      <c r="F99" s="2">
        <v>471861</v>
      </c>
    </row>
    <row r="100" spans="2:6" x14ac:dyDescent="0.25">
      <c r="B100" s="2" t="s">
        <v>335</v>
      </c>
      <c r="C100" s="2" t="s">
        <v>336</v>
      </c>
      <c r="D100" s="2" t="s">
        <v>336</v>
      </c>
      <c r="F100" s="2">
        <v>471543</v>
      </c>
    </row>
    <row r="101" spans="2:6" x14ac:dyDescent="0.25">
      <c r="B101" s="2" t="s">
        <v>337</v>
      </c>
      <c r="C101" s="2" t="s">
        <v>338</v>
      </c>
      <c r="D101" s="2" t="s">
        <v>339</v>
      </c>
      <c r="F101" s="2">
        <v>471542</v>
      </c>
    </row>
    <row r="102" spans="2:6" x14ac:dyDescent="0.25">
      <c r="B102" s="2" t="s">
        <v>340</v>
      </c>
      <c r="C102" s="23" t="s">
        <v>105</v>
      </c>
      <c r="D102" s="23" t="s">
        <v>236</v>
      </c>
      <c r="F102" s="2">
        <v>471550</v>
      </c>
    </row>
    <row r="103" spans="2:6" x14ac:dyDescent="0.25">
      <c r="B103" s="2" t="s">
        <v>341</v>
      </c>
      <c r="C103" s="2" t="s">
        <v>342</v>
      </c>
      <c r="D103" s="2" t="s">
        <v>343</v>
      </c>
      <c r="F103" s="2">
        <v>471721</v>
      </c>
    </row>
    <row r="104" spans="2:6" x14ac:dyDescent="0.25">
      <c r="B104" s="2" t="s">
        <v>344</v>
      </c>
      <c r="C104" s="2" t="s">
        <v>345</v>
      </c>
      <c r="D104" s="2" t="s">
        <v>346</v>
      </c>
      <c r="F104" s="2">
        <v>471962</v>
      </c>
    </row>
    <row r="105" spans="2:6" x14ac:dyDescent="0.25">
      <c r="B105" s="2" t="s">
        <v>347</v>
      </c>
      <c r="C105" s="2" t="s">
        <v>348</v>
      </c>
      <c r="D105" s="2" t="s">
        <v>349</v>
      </c>
      <c r="F105" s="2">
        <v>471720</v>
      </c>
    </row>
    <row r="106" spans="2:6" x14ac:dyDescent="0.25">
      <c r="B106" s="2" t="s">
        <v>350</v>
      </c>
      <c r="C106" s="23" t="s">
        <v>152</v>
      </c>
      <c r="D106" s="23" t="s">
        <v>351</v>
      </c>
      <c r="F106" s="2">
        <v>471545</v>
      </c>
    </row>
    <row r="107" spans="2:6" x14ac:dyDescent="0.25">
      <c r="B107" s="2" t="s">
        <v>352</v>
      </c>
      <c r="C107" s="23" t="s">
        <v>74</v>
      </c>
      <c r="D107" s="23" t="s">
        <v>351</v>
      </c>
      <c r="F107" s="2">
        <v>471551</v>
      </c>
    </row>
    <row r="108" spans="2:6" x14ac:dyDescent="0.25">
      <c r="B108" s="2" t="s">
        <v>353</v>
      </c>
      <c r="C108" s="23" t="s">
        <v>89</v>
      </c>
      <c r="D108" s="23" t="s">
        <v>121</v>
      </c>
      <c r="F108" s="2">
        <v>471752</v>
      </c>
    </row>
    <row r="109" spans="2:6" x14ac:dyDescent="0.25">
      <c r="B109" s="2" t="s">
        <v>354</v>
      </c>
      <c r="C109" s="23" t="s">
        <v>65</v>
      </c>
      <c r="D109" s="23" t="s">
        <v>65</v>
      </c>
      <c r="F109" s="2">
        <v>471754</v>
      </c>
    </row>
    <row r="110" spans="2:6" x14ac:dyDescent="0.25">
      <c r="B110" s="2" t="s">
        <v>355</v>
      </c>
      <c r="C110" s="24" t="s">
        <v>356</v>
      </c>
      <c r="D110" s="2" t="s">
        <v>357</v>
      </c>
      <c r="F110" s="2">
        <v>471544</v>
      </c>
    </row>
    <row r="111" spans="2:6" x14ac:dyDescent="0.25">
      <c r="B111" s="2" t="s">
        <v>358</v>
      </c>
      <c r="C111" s="23" t="s">
        <v>70</v>
      </c>
      <c r="D111" s="23" t="s">
        <v>78</v>
      </c>
      <c r="F111" s="2">
        <v>471753</v>
      </c>
    </row>
    <row r="112" spans="2:6" x14ac:dyDescent="0.25">
      <c r="B112" s="2" t="s">
        <v>359</v>
      </c>
      <c r="C112" s="2" t="s">
        <v>360</v>
      </c>
      <c r="D112" s="2" t="s">
        <v>361</v>
      </c>
      <c r="F112" s="2">
        <v>471719</v>
      </c>
    </row>
    <row r="113" spans="2:6" x14ac:dyDescent="0.25">
      <c r="B113" s="2" t="s">
        <v>362</v>
      </c>
      <c r="C113" s="23" t="s">
        <v>186</v>
      </c>
      <c r="D113" s="23" t="s">
        <v>363</v>
      </c>
      <c r="F113" s="2">
        <v>471540</v>
      </c>
    </row>
    <row r="114" spans="2:6" x14ac:dyDescent="0.25">
      <c r="B114" s="2" t="s">
        <v>364</v>
      </c>
      <c r="C114" s="23" t="s">
        <v>365</v>
      </c>
      <c r="D114" s="23" t="s">
        <v>366</v>
      </c>
      <c r="F114" s="2">
        <v>471546</v>
      </c>
    </row>
    <row r="115" spans="2:6" x14ac:dyDescent="0.25">
      <c r="B115" s="2" t="s">
        <v>367</v>
      </c>
      <c r="C115" s="23" t="s">
        <v>368</v>
      </c>
      <c r="D115" s="23" t="s">
        <v>162</v>
      </c>
      <c r="F115" s="2">
        <v>471642</v>
      </c>
    </row>
    <row r="116" spans="2:6" x14ac:dyDescent="0.25">
      <c r="B116" s="2" t="s">
        <v>369</v>
      </c>
      <c r="C116" s="23" t="s">
        <v>80</v>
      </c>
      <c r="D116" s="23" t="s">
        <v>80</v>
      </c>
      <c r="F116" s="2">
        <v>471779</v>
      </c>
    </row>
    <row r="117" spans="2:6" x14ac:dyDescent="0.25">
      <c r="B117" s="2" t="s">
        <v>370</v>
      </c>
      <c r="C117" s="23" t="s">
        <v>80</v>
      </c>
      <c r="D117" s="23" t="s">
        <v>80</v>
      </c>
      <c r="F117" s="2">
        <v>471780</v>
      </c>
    </row>
    <row r="118" spans="2:6" x14ac:dyDescent="0.25">
      <c r="B118" s="2" t="s">
        <v>371</v>
      </c>
      <c r="C118" s="23" t="s">
        <v>97</v>
      </c>
      <c r="D118" s="23" t="s">
        <v>372</v>
      </c>
      <c r="F118" s="2">
        <v>471916</v>
      </c>
    </row>
    <row r="119" spans="2:6" x14ac:dyDescent="0.25">
      <c r="B119" s="2" t="s">
        <v>371</v>
      </c>
      <c r="C119" s="23" t="s">
        <v>97</v>
      </c>
      <c r="D119" s="23" t="s">
        <v>372</v>
      </c>
      <c r="F119" s="2">
        <v>471918</v>
      </c>
    </row>
    <row r="120" spans="2:6" x14ac:dyDescent="0.25">
      <c r="B120" s="2" t="s">
        <v>373</v>
      </c>
      <c r="C120" s="23" t="s">
        <v>74</v>
      </c>
      <c r="D120" s="23" t="s">
        <v>374</v>
      </c>
      <c r="F120" s="2">
        <v>471917</v>
      </c>
    </row>
    <row r="121" spans="2:6" x14ac:dyDescent="0.25">
      <c r="B121" s="2" t="s">
        <v>375</v>
      </c>
      <c r="C121" s="2" t="s">
        <v>115</v>
      </c>
      <c r="D121" s="2" t="s">
        <v>376</v>
      </c>
      <c r="F121" s="2">
        <v>471677</v>
      </c>
    </row>
    <row r="122" spans="2:6" x14ac:dyDescent="0.25">
      <c r="B122" s="2" t="s">
        <v>377</v>
      </c>
      <c r="C122" s="23" t="s">
        <v>137</v>
      </c>
      <c r="D122" s="23" t="s">
        <v>378</v>
      </c>
      <c r="F122" s="2">
        <v>471668</v>
      </c>
    </row>
    <row r="123" spans="2:6" x14ac:dyDescent="0.25">
      <c r="B123" s="2" t="s">
        <v>379</v>
      </c>
      <c r="C123" s="2" t="s">
        <v>380</v>
      </c>
      <c r="D123" s="23" t="s">
        <v>381</v>
      </c>
      <c r="F123" s="2">
        <v>471669</v>
      </c>
    </row>
    <row r="124" spans="2:6" x14ac:dyDescent="0.25">
      <c r="B124" s="2" t="s">
        <v>382</v>
      </c>
      <c r="C124" s="2" t="s">
        <v>383</v>
      </c>
      <c r="D124" s="2" t="s">
        <v>384</v>
      </c>
      <c r="F124" s="2">
        <v>471676</v>
      </c>
    </row>
    <row r="125" spans="2:6" x14ac:dyDescent="0.25">
      <c r="B125" s="2" t="s">
        <v>385</v>
      </c>
      <c r="C125" s="23" t="s">
        <v>104</v>
      </c>
      <c r="D125" s="23" t="s">
        <v>386</v>
      </c>
      <c r="F125" s="2">
        <v>471554</v>
      </c>
    </row>
    <row r="126" spans="2:6" x14ac:dyDescent="0.25">
      <c r="B126" s="2" t="s">
        <v>387</v>
      </c>
      <c r="C126" s="23" t="s">
        <v>388</v>
      </c>
      <c r="D126" s="23" t="s">
        <v>389</v>
      </c>
      <c r="F126" s="2">
        <v>471930</v>
      </c>
    </row>
    <row r="127" spans="2:6" x14ac:dyDescent="0.25">
      <c r="B127" s="2" t="s">
        <v>390</v>
      </c>
      <c r="C127" s="23" t="s">
        <v>116</v>
      </c>
      <c r="D127" s="23" t="s">
        <v>65</v>
      </c>
      <c r="F127" s="2">
        <v>471800</v>
      </c>
    </row>
    <row r="128" spans="2:6" x14ac:dyDescent="0.25">
      <c r="B128" s="2" t="s">
        <v>391</v>
      </c>
      <c r="C128" s="2" t="s">
        <v>72</v>
      </c>
      <c r="D128" s="2" t="s">
        <v>392</v>
      </c>
      <c r="F128" s="2">
        <v>471799</v>
      </c>
    </row>
    <row r="129" spans="2:6" x14ac:dyDescent="0.25">
      <c r="B129" s="2" t="s">
        <v>393</v>
      </c>
      <c r="C129" s="23" t="s">
        <v>117</v>
      </c>
      <c r="D129" s="23" t="s">
        <v>118</v>
      </c>
      <c r="F129" s="2">
        <v>471801</v>
      </c>
    </row>
    <row r="130" spans="2:6" x14ac:dyDescent="0.25">
      <c r="B130" s="2" t="s">
        <v>394</v>
      </c>
      <c r="C130" s="23" t="s">
        <v>64</v>
      </c>
      <c r="D130" s="23" t="s">
        <v>395</v>
      </c>
      <c r="F130" s="2">
        <v>471555</v>
      </c>
    </row>
    <row r="131" spans="2:6" x14ac:dyDescent="0.25">
      <c r="B131" s="2" t="s">
        <v>396</v>
      </c>
      <c r="C131" s="23" t="s">
        <v>129</v>
      </c>
      <c r="D131" s="23" t="s">
        <v>395</v>
      </c>
      <c r="F131" s="2">
        <v>471758</v>
      </c>
    </row>
    <row r="132" spans="2:6" x14ac:dyDescent="0.25">
      <c r="B132" s="2" t="s">
        <v>397</v>
      </c>
      <c r="C132" s="23" t="s">
        <v>398</v>
      </c>
      <c r="D132" s="23" t="s">
        <v>399</v>
      </c>
      <c r="F132" s="2">
        <v>471755</v>
      </c>
    </row>
    <row r="133" spans="2:6" x14ac:dyDescent="0.25">
      <c r="B133" s="2" t="s">
        <v>400</v>
      </c>
      <c r="C133" s="23" t="s">
        <v>59</v>
      </c>
      <c r="D133" s="23" t="s">
        <v>266</v>
      </c>
      <c r="F133" s="2">
        <v>471937</v>
      </c>
    </row>
    <row r="134" spans="2:6" x14ac:dyDescent="0.25">
      <c r="B134" s="2" t="s">
        <v>401</v>
      </c>
      <c r="C134" s="23" t="s">
        <v>123</v>
      </c>
      <c r="D134" s="23" t="s">
        <v>402</v>
      </c>
      <c r="F134" s="2">
        <v>471756</v>
      </c>
    </row>
    <row r="135" spans="2:6" x14ac:dyDescent="0.25">
      <c r="B135" s="2" t="s">
        <v>403</v>
      </c>
      <c r="C135" s="23" t="s">
        <v>201</v>
      </c>
      <c r="D135" s="23" t="s">
        <v>150</v>
      </c>
      <c r="F135" s="2">
        <v>471757</v>
      </c>
    </row>
    <row r="136" spans="2:6" x14ac:dyDescent="0.25">
      <c r="B136" s="2" t="s">
        <v>404</v>
      </c>
      <c r="C136" s="23" t="s">
        <v>402</v>
      </c>
      <c r="D136" s="23" t="s">
        <v>283</v>
      </c>
      <c r="F136" s="2">
        <v>471938</v>
      </c>
    </row>
    <row r="137" spans="2:6" x14ac:dyDescent="0.25">
      <c r="B137" s="2" t="s">
        <v>405</v>
      </c>
      <c r="C137" s="23" t="s">
        <v>87</v>
      </c>
      <c r="D137" s="23" t="s">
        <v>80</v>
      </c>
      <c r="F137" s="2">
        <v>471709</v>
      </c>
    </row>
    <row r="138" spans="2:6" x14ac:dyDescent="0.25">
      <c r="B138" s="2" t="s">
        <v>406</v>
      </c>
      <c r="C138" s="23" t="s">
        <v>108</v>
      </c>
      <c r="D138" s="23" t="s">
        <v>96</v>
      </c>
      <c r="F138" s="2">
        <v>471710</v>
      </c>
    </row>
    <row r="139" spans="2:6" x14ac:dyDescent="0.25">
      <c r="B139" s="2" t="s">
        <v>407</v>
      </c>
      <c r="C139" s="2" t="s">
        <v>408</v>
      </c>
      <c r="D139" s="23" t="s">
        <v>409</v>
      </c>
      <c r="F139" s="2">
        <v>471788</v>
      </c>
    </row>
    <row r="140" spans="2:6" x14ac:dyDescent="0.25">
      <c r="B140" s="2" t="s">
        <v>410</v>
      </c>
      <c r="F140" s="2">
        <v>471785</v>
      </c>
    </row>
    <row r="141" spans="2:6" x14ac:dyDescent="0.25">
      <c r="B141" s="2" t="s">
        <v>411</v>
      </c>
      <c r="C141" s="2" t="s">
        <v>412</v>
      </c>
      <c r="D141" s="2" t="s">
        <v>413</v>
      </c>
      <c r="F141" s="2">
        <v>471787</v>
      </c>
    </row>
    <row r="142" spans="2:6" x14ac:dyDescent="0.25">
      <c r="B142" s="2" t="s">
        <v>414</v>
      </c>
      <c r="C142" s="2" t="s">
        <v>415</v>
      </c>
      <c r="D142" s="23" t="s">
        <v>416</v>
      </c>
      <c r="F142" s="2">
        <v>471786</v>
      </c>
    </row>
    <row r="143" spans="2:6" x14ac:dyDescent="0.25">
      <c r="B143" s="2" t="s">
        <v>417</v>
      </c>
      <c r="C143" s="23" t="s">
        <v>418</v>
      </c>
      <c r="D143" s="23" t="s">
        <v>257</v>
      </c>
      <c r="F143" s="2">
        <v>471633</v>
      </c>
    </row>
    <row r="144" spans="2:6" x14ac:dyDescent="0.25">
      <c r="B144" s="2" t="s">
        <v>419</v>
      </c>
      <c r="C144" s="23" t="s">
        <v>365</v>
      </c>
      <c r="D144" s="23" t="s">
        <v>100</v>
      </c>
      <c r="F144" s="2">
        <v>471711</v>
      </c>
    </row>
    <row r="145" spans="2:6" x14ac:dyDescent="0.25">
      <c r="B145" s="2" t="s">
        <v>420</v>
      </c>
      <c r="C145" s="23" t="s">
        <v>78</v>
      </c>
      <c r="D145" s="23" t="s">
        <v>283</v>
      </c>
      <c r="F145" s="2">
        <v>471790</v>
      </c>
    </row>
    <row r="146" spans="2:6" x14ac:dyDescent="0.25">
      <c r="B146" s="2" t="s">
        <v>421</v>
      </c>
      <c r="C146" s="23" t="s">
        <v>158</v>
      </c>
      <c r="D146" s="23" t="s">
        <v>422</v>
      </c>
      <c r="F146" s="2">
        <v>471791</v>
      </c>
    </row>
    <row r="147" spans="2:6" x14ac:dyDescent="0.25">
      <c r="B147" s="2" t="s">
        <v>423</v>
      </c>
      <c r="C147" s="23" t="s">
        <v>138</v>
      </c>
      <c r="D147" s="23" t="s">
        <v>236</v>
      </c>
      <c r="F147" s="2">
        <v>471631</v>
      </c>
    </row>
    <row r="148" spans="2:6" x14ac:dyDescent="0.25">
      <c r="B148" s="2" t="s">
        <v>424</v>
      </c>
      <c r="C148" s="2" t="s">
        <v>425</v>
      </c>
      <c r="D148" s="2" t="s">
        <v>426</v>
      </c>
      <c r="F148" s="2">
        <v>471789</v>
      </c>
    </row>
    <row r="149" spans="2:6" x14ac:dyDescent="0.25">
      <c r="B149" s="2" t="s">
        <v>427</v>
      </c>
      <c r="C149" s="23" t="s">
        <v>70</v>
      </c>
      <c r="D149" s="23" t="s">
        <v>186</v>
      </c>
      <c r="F149" s="2">
        <v>471712</v>
      </c>
    </row>
    <row r="150" spans="2:6" x14ac:dyDescent="0.25">
      <c r="B150" s="2" t="s">
        <v>428</v>
      </c>
      <c r="C150" s="23" t="s">
        <v>105</v>
      </c>
      <c r="D150" s="23" t="s">
        <v>378</v>
      </c>
      <c r="F150" s="2">
        <v>471903</v>
      </c>
    </row>
    <row r="151" spans="2:6" x14ac:dyDescent="0.25">
      <c r="B151" s="2" t="s">
        <v>429</v>
      </c>
      <c r="C151" s="2" t="s">
        <v>430</v>
      </c>
      <c r="D151" s="23" t="s">
        <v>431</v>
      </c>
      <c r="F151" s="2">
        <v>471654</v>
      </c>
    </row>
    <row r="152" spans="2:6" x14ac:dyDescent="0.25">
      <c r="B152" s="2" t="s">
        <v>432</v>
      </c>
      <c r="C152" s="23" t="s">
        <v>433</v>
      </c>
      <c r="D152" s="23" t="s">
        <v>230</v>
      </c>
      <c r="F152" s="2">
        <v>471829</v>
      </c>
    </row>
    <row r="153" spans="2:6" x14ac:dyDescent="0.25">
      <c r="B153" s="2" t="s">
        <v>434</v>
      </c>
      <c r="C153" s="23" t="s">
        <v>97</v>
      </c>
      <c r="D153" s="23" t="s">
        <v>82</v>
      </c>
      <c r="F153" s="2">
        <v>471621</v>
      </c>
    </row>
    <row r="154" spans="2:6" x14ac:dyDescent="0.25">
      <c r="B154" s="2" t="s">
        <v>435</v>
      </c>
      <c r="F154" s="2">
        <v>471619</v>
      </c>
    </row>
    <row r="155" spans="2:6" x14ac:dyDescent="0.25">
      <c r="B155" s="2" t="s">
        <v>436</v>
      </c>
      <c r="C155" s="23" t="s">
        <v>161</v>
      </c>
      <c r="D155" s="23" t="s">
        <v>153</v>
      </c>
      <c r="F155" s="2">
        <v>471661</v>
      </c>
    </row>
    <row r="156" spans="2:6" x14ac:dyDescent="0.25">
      <c r="B156" s="2" t="s">
        <v>437</v>
      </c>
      <c r="C156" s="23" t="s">
        <v>438</v>
      </c>
      <c r="D156" s="23" t="s">
        <v>187</v>
      </c>
      <c r="F156" s="2">
        <v>471663</v>
      </c>
    </row>
    <row r="157" spans="2:6" x14ac:dyDescent="0.25">
      <c r="B157" s="2" t="s">
        <v>439</v>
      </c>
      <c r="C157" s="23" t="s">
        <v>158</v>
      </c>
      <c r="D157" s="23" t="s">
        <v>422</v>
      </c>
      <c r="F157" s="2">
        <v>471664</v>
      </c>
    </row>
    <row r="158" spans="2:6" x14ac:dyDescent="0.25">
      <c r="B158" s="2" t="s">
        <v>440</v>
      </c>
      <c r="C158" s="23" t="s">
        <v>114</v>
      </c>
      <c r="D158" s="23" t="s">
        <v>59</v>
      </c>
      <c r="F158" s="2">
        <v>471769</v>
      </c>
    </row>
    <row r="159" spans="2:6" x14ac:dyDescent="0.25">
      <c r="B159" s="2" t="s">
        <v>441</v>
      </c>
      <c r="C159" s="23" t="s">
        <v>139</v>
      </c>
      <c r="D159" s="23" t="s">
        <v>442</v>
      </c>
      <c r="F159" s="2">
        <v>471766</v>
      </c>
    </row>
    <row r="160" spans="2:6" x14ac:dyDescent="0.25">
      <c r="B160" s="2" t="s">
        <v>443</v>
      </c>
      <c r="C160" s="23" t="s">
        <v>444</v>
      </c>
      <c r="D160" s="2" t="s">
        <v>445</v>
      </c>
      <c r="F160" s="2">
        <v>471660</v>
      </c>
    </row>
    <row r="161" spans="2:6" x14ac:dyDescent="0.25">
      <c r="B161" s="2" t="s">
        <v>446</v>
      </c>
      <c r="F161" s="2">
        <v>471650</v>
      </c>
    </row>
    <row r="162" spans="2:6" x14ac:dyDescent="0.25">
      <c r="B162" s="2" t="s">
        <v>447</v>
      </c>
      <c r="C162" s="2" t="s">
        <v>448</v>
      </c>
      <c r="D162" s="2" t="s">
        <v>449</v>
      </c>
      <c r="F162" s="2">
        <v>471653</v>
      </c>
    </row>
    <row r="163" spans="2:6" x14ac:dyDescent="0.25">
      <c r="B163" s="2" t="s">
        <v>450</v>
      </c>
      <c r="C163" s="23" t="s">
        <v>87</v>
      </c>
      <c r="D163" s="23" t="s">
        <v>451</v>
      </c>
      <c r="F163" s="2">
        <v>471830</v>
      </c>
    </row>
    <row r="164" spans="2:6" x14ac:dyDescent="0.25">
      <c r="B164" s="2" t="s">
        <v>452</v>
      </c>
      <c r="C164" s="23" t="s">
        <v>87</v>
      </c>
      <c r="D164" s="23" t="s">
        <v>93</v>
      </c>
      <c r="F164" s="2">
        <v>471764</v>
      </c>
    </row>
    <row r="165" spans="2:6" x14ac:dyDescent="0.25">
      <c r="B165" s="2" t="s">
        <v>453</v>
      </c>
      <c r="C165" s="23" t="s">
        <v>122</v>
      </c>
      <c r="D165" s="23" t="s">
        <v>78</v>
      </c>
      <c r="F165" s="2">
        <v>471768</v>
      </c>
    </row>
    <row r="166" spans="2:6" x14ac:dyDescent="0.25">
      <c r="B166" s="2" t="s">
        <v>454</v>
      </c>
      <c r="F166" s="2">
        <v>471767</v>
      </c>
    </row>
    <row r="167" spans="2:6" x14ac:dyDescent="0.25">
      <c r="B167" s="2" t="s">
        <v>455</v>
      </c>
      <c r="C167" s="23" t="s">
        <v>123</v>
      </c>
      <c r="D167" s="23" t="s">
        <v>442</v>
      </c>
      <c r="F167" s="2">
        <v>471765</v>
      </c>
    </row>
    <row r="168" spans="2:6" x14ac:dyDescent="0.25">
      <c r="B168" s="2" t="s">
        <v>456</v>
      </c>
      <c r="C168" s="23" t="s">
        <v>62</v>
      </c>
      <c r="D168" s="23" t="s">
        <v>366</v>
      </c>
      <c r="F168" s="2">
        <v>471662</v>
      </c>
    </row>
    <row r="169" spans="2:6" x14ac:dyDescent="0.25">
      <c r="B169" s="2" t="s">
        <v>457</v>
      </c>
      <c r="C169" s="23" t="s">
        <v>312</v>
      </c>
      <c r="D169" s="23" t="s">
        <v>159</v>
      </c>
      <c r="F169" s="2">
        <v>471904</v>
      </c>
    </row>
    <row r="170" spans="2:6" x14ac:dyDescent="0.25">
      <c r="B170" s="2" t="s">
        <v>458</v>
      </c>
      <c r="C170" s="23" t="s">
        <v>124</v>
      </c>
      <c r="D170" s="23" t="s">
        <v>71</v>
      </c>
      <c r="F170" s="2">
        <v>471620</v>
      </c>
    </row>
    <row r="171" spans="2:6" x14ac:dyDescent="0.25">
      <c r="B171" s="2" t="s">
        <v>459</v>
      </c>
      <c r="D171" s="23" t="s">
        <v>460</v>
      </c>
      <c r="F171" s="2">
        <v>471936</v>
      </c>
    </row>
    <row r="172" spans="2:6" x14ac:dyDescent="0.25">
      <c r="B172" s="2" t="s">
        <v>461</v>
      </c>
      <c r="C172" s="23" t="s">
        <v>64</v>
      </c>
      <c r="D172" s="23" t="s">
        <v>462</v>
      </c>
      <c r="F172" s="2">
        <v>471793</v>
      </c>
    </row>
    <row r="173" spans="2:6" x14ac:dyDescent="0.25">
      <c r="B173" s="2" t="s">
        <v>463</v>
      </c>
      <c r="C173" s="2" t="s">
        <v>464</v>
      </c>
      <c r="D173" s="2" t="s">
        <v>465</v>
      </c>
      <c r="F173" s="2">
        <v>471893</v>
      </c>
    </row>
    <row r="174" spans="2:6" x14ac:dyDescent="0.25">
      <c r="B174" s="2" t="s">
        <v>466</v>
      </c>
      <c r="C174" s="23" t="s">
        <v>104</v>
      </c>
      <c r="D174" s="23" t="s">
        <v>153</v>
      </c>
      <c r="F174" s="2">
        <v>471794</v>
      </c>
    </row>
    <row r="175" spans="2:6" x14ac:dyDescent="0.25">
      <c r="B175" s="2" t="s">
        <v>467</v>
      </c>
      <c r="C175" s="2" t="s">
        <v>468</v>
      </c>
      <c r="D175" s="2" t="s">
        <v>469</v>
      </c>
      <c r="F175" s="2">
        <v>471894</v>
      </c>
    </row>
    <row r="176" spans="2:6" x14ac:dyDescent="0.25">
      <c r="B176" s="2" t="s">
        <v>470</v>
      </c>
      <c r="C176" s="23" t="s">
        <v>471</v>
      </c>
      <c r="D176" s="2" t="s">
        <v>472</v>
      </c>
      <c r="F176" s="2">
        <v>471895</v>
      </c>
    </row>
    <row r="177" spans="2:6" x14ac:dyDescent="0.25">
      <c r="B177" s="2" t="s">
        <v>473</v>
      </c>
      <c r="C177" s="2" t="s">
        <v>73</v>
      </c>
      <c r="D177" s="2" t="s">
        <v>474</v>
      </c>
      <c r="F177" s="2">
        <v>471804</v>
      </c>
    </row>
    <row r="178" spans="2:6" x14ac:dyDescent="0.25">
      <c r="B178" s="2" t="s">
        <v>475</v>
      </c>
      <c r="C178" s="23" t="s">
        <v>121</v>
      </c>
      <c r="D178" s="23" t="s">
        <v>476</v>
      </c>
      <c r="F178" s="2">
        <v>471924</v>
      </c>
    </row>
    <row r="179" spans="2:6" x14ac:dyDescent="0.25">
      <c r="B179" s="2" t="s">
        <v>477</v>
      </c>
      <c r="C179" s="23" t="s">
        <v>118</v>
      </c>
      <c r="D179" s="23" t="s">
        <v>478</v>
      </c>
      <c r="F179" s="2">
        <v>471925</v>
      </c>
    </row>
    <row r="180" spans="2:6" x14ac:dyDescent="0.25">
      <c r="B180" s="2" t="s">
        <v>479</v>
      </c>
      <c r="C180" s="23" t="s">
        <v>116</v>
      </c>
      <c r="D180" s="23" t="s">
        <v>126</v>
      </c>
      <c r="F180" s="2">
        <v>471771</v>
      </c>
    </row>
    <row r="181" spans="2:6" x14ac:dyDescent="0.25">
      <c r="B181" s="2" t="s">
        <v>480</v>
      </c>
      <c r="C181" s="23" t="s">
        <v>74</v>
      </c>
      <c r="D181" s="23" t="s">
        <v>75</v>
      </c>
      <c r="F181" s="2">
        <v>471808</v>
      </c>
    </row>
    <row r="182" spans="2:6" x14ac:dyDescent="0.25">
      <c r="B182" s="2" t="s">
        <v>481</v>
      </c>
      <c r="F182" s="2">
        <v>471805</v>
      </c>
    </row>
    <row r="183" spans="2:6" x14ac:dyDescent="0.25">
      <c r="B183" s="2" t="s">
        <v>482</v>
      </c>
      <c r="C183" s="23" t="s">
        <v>139</v>
      </c>
      <c r="D183" s="23" t="s">
        <v>374</v>
      </c>
      <c r="F183" s="2">
        <v>471807</v>
      </c>
    </row>
    <row r="184" spans="2:6" x14ac:dyDescent="0.25">
      <c r="B184" s="2" t="s">
        <v>483</v>
      </c>
      <c r="C184" s="23" t="s">
        <v>76</v>
      </c>
      <c r="F184" s="2">
        <v>471811</v>
      </c>
    </row>
    <row r="185" spans="2:6" x14ac:dyDescent="0.25">
      <c r="B185" s="2" t="s">
        <v>484</v>
      </c>
      <c r="F185" s="2">
        <v>471770</v>
      </c>
    </row>
    <row r="186" spans="2:6" x14ac:dyDescent="0.25">
      <c r="B186" s="2" t="s">
        <v>485</v>
      </c>
      <c r="C186" s="23" t="s">
        <v>106</v>
      </c>
      <c r="D186" s="23" t="s">
        <v>236</v>
      </c>
      <c r="F186" s="2">
        <v>471772</v>
      </c>
    </row>
    <row r="187" spans="2:6" x14ac:dyDescent="0.25">
      <c r="B187" s="2" t="s">
        <v>486</v>
      </c>
      <c r="C187" s="23" t="s">
        <v>64</v>
      </c>
      <c r="D187" s="23" t="s">
        <v>219</v>
      </c>
      <c r="F187" s="2">
        <v>471775</v>
      </c>
    </row>
    <row r="188" spans="2:6" x14ac:dyDescent="0.25">
      <c r="B188" s="2" t="s">
        <v>487</v>
      </c>
      <c r="C188" s="23" t="s">
        <v>97</v>
      </c>
      <c r="D188" s="23" t="s">
        <v>378</v>
      </c>
      <c r="F188" s="2">
        <v>471777</v>
      </c>
    </row>
    <row r="189" spans="2:6" x14ac:dyDescent="0.25">
      <c r="B189" s="2" t="s">
        <v>488</v>
      </c>
      <c r="C189" s="23" t="s">
        <v>120</v>
      </c>
      <c r="D189" s="23" t="s">
        <v>489</v>
      </c>
      <c r="F189" s="2">
        <v>471776</v>
      </c>
    </row>
    <row r="190" spans="2:6" x14ac:dyDescent="0.25">
      <c r="B190" s="2" t="s">
        <v>490</v>
      </c>
      <c r="C190" s="23" t="s">
        <v>138</v>
      </c>
      <c r="D190" s="23" t="s">
        <v>315</v>
      </c>
      <c r="F190" s="2">
        <v>471774</v>
      </c>
    </row>
    <row r="191" spans="2:6" x14ac:dyDescent="0.25">
      <c r="B191" s="2" t="s">
        <v>491</v>
      </c>
      <c r="C191" s="23" t="s">
        <v>129</v>
      </c>
      <c r="D191" s="23" t="s">
        <v>422</v>
      </c>
      <c r="F191" s="2">
        <v>471806</v>
      </c>
    </row>
    <row r="192" spans="2:6" x14ac:dyDescent="0.25">
      <c r="B192" s="2" t="s">
        <v>492</v>
      </c>
      <c r="C192" s="23" t="s">
        <v>251</v>
      </c>
      <c r="D192" s="23" t="s">
        <v>389</v>
      </c>
      <c r="F192" s="2">
        <v>471920</v>
      </c>
    </row>
    <row r="193" spans="2:6" x14ac:dyDescent="0.25">
      <c r="B193" s="2" t="s">
        <v>493</v>
      </c>
      <c r="C193" s="23" t="s">
        <v>91</v>
      </c>
      <c r="D193" s="23" t="s">
        <v>221</v>
      </c>
      <c r="F193" s="2">
        <v>471921</v>
      </c>
    </row>
    <row r="194" spans="2:6" x14ac:dyDescent="0.25">
      <c r="B194" s="2" t="s">
        <v>494</v>
      </c>
      <c r="C194" s="23" t="s">
        <v>97</v>
      </c>
      <c r="D194" s="23" t="s">
        <v>177</v>
      </c>
      <c r="F194" s="2">
        <v>471586</v>
      </c>
    </row>
    <row r="195" spans="2:6" x14ac:dyDescent="0.25">
      <c r="B195" s="2" t="s">
        <v>495</v>
      </c>
      <c r="C195" s="23" t="s">
        <v>82</v>
      </c>
      <c r="D195" s="23" t="s">
        <v>496</v>
      </c>
      <c r="F195" s="2">
        <v>471590</v>
      </c>
    </row>
    <row r="196" spans="2:6" x14ac:dyDescent="0.25">
      <c r="B196" s="2" t="s">
        <v>497</v>
      </c>
      <c r="C196" s="23" t="s">
        <v>64</v>
      </c>
      <c r="D196" s="23" t="s">
        <v>462</v>
      </c>
      <c r="F196" s="2">
        <v>471587</v>
      </c>
    </row>
    <row r="197" spans="2:6" x14ac:dyDescent="0.25">
      <c r="B197" s="2" t="s">
        <v>498</v>
      </c>
      <c r="C197" s="23" t="s">
        <v>101</v>
      </c>
      <c r="D197" s="23" t="s">
        <v>322</v>
      </c>
      <c r="F197" s="2">
        <v>471617</v>
      </c>
    </row>
    <row r="198" spans="2:6" x14ac:dyDescent="0.25">
      <c r="B198" s="2" t="s">
        <v>499</v>
      </c>
      <c r="C198" s="2" t="s">
        <v>500</v>
      </c>
      <c r="D198" s="2" t="s">
        <v>501</v>
      </c>
      <c r="F198" s="2">
        <v>471906</v>
      </c>
    </row>
    <row r="199" spans="2:6" x14ac:dyDescent="0.25">
      <c r="B199" s="2" t="s">
        <v>502</v>
      </c>
      <c r="C199" s="23" t="s">
        <v>180</v>
      </c>
      <c r="D199" s="23" t="s">
        <v>503</v>
      </c>
      <c r="F199" s="2">
        <v>471908</v>
      </c>
    </row>
    <row r="200" spans="2:6" x14ac:dyDescent="0.25">
      <c r="B200" s="2" t="s">
        <v>504</v>
      </c>
      <c r="C200" s="2" t="s">
        <v>505</v>
      </c>
      <c r="D200" s="2" t="s">
        <v>506</v>
      </c>
      <c r="F200" s="2">
        <v>471589</v>
      </c>
    </row>
    <row r="201" spans="2:6" x14ac:dyDescent="0.25">
      <c r="B201" s="2" t="s">
        <v>507</v>
      </c>
      <c r="F201" s="2">
        <v>471616</v>
      </c>
    </row>
    <row r="202" spans="2:6" x14ac:dyDescent="0.25">
      <c r="B202" s="2" t="s">
        <v>508</v>
      </c>
      <c r="C202" s="23" t="s">
        <v>77</v>
      </c>
      <c r="D202" s="23" t="s">
        <v>78</v>
      </c>
      <c r="F202" s="2">
        <v>471618</v>
      </c>
    </row>
    <row r="203" spans="2:6" x14ac:dyDescent="0.25">
      <c r="B203" s="2" t="s">
        <v>509</v>
      </c>
      <c r="C203" s="2" t="s">
        <v>510</v>
      </c>
      <c r="D203" s="2" t="s">
        <v>511</v>
      </c>
      <c r="F203" s="2">
        <v>471907</v>
      </c>
    </row>
    <row r="204" spans="2:6" x14ac:dyDescent="0.25">
      <c r="B204" s="2" t="s">
        <v>512</v>
      </c>
      <c r="C204" s="23" t="s">
        <v>82</v>
      </c>
      <c r="D204" s="23" t="s">
        <v>513</v>
      </c>
      <c r="F204" s="2">
        <v>471588</v>
      </c>
    </row>
    <row r="205" spans="2:6" x14ac:dyDescent="0.25">
      <c r="B205" s="2" t="s">
        <v>514</v>
      </c>
      <c r="C205" s="23" t="s">
        <v>515</v>
      </c>
      <c r="D205" s="23" t="s">
        <v>516</v>
      </c>
      <c r="F205" s="2">
        <v>471553</v>
      </c>
    </row>
    <row r="206" spans="2:6" x14ac:dyDescent="0.25">
      <c r="B206" s="2" t="s">
        <v>517</v>
      </c>
      <c r="C206" s="2" t="s">
        <v>518</v>
      </c>
      <c r="D206" s="2" t="s">
        <v>519</v>
      </c>
      <c r="F206" s="2">
        <v>471552</v>
      </c>
    </row>
    <row r="207" spans="2:6" x14ac:dyDescent="0.25">
      <c r="B207" s="2" t="s">
        <v>520</v>
      </c>
      <c r="F207" s="2">
        <v>471670</v>
      </c>
    </row>
    <row r="208" spans="2:6" x14ac:dyDescent="0.25">
      <c r="B208" s="2" t="s">
        <v>521</v>
      </c>
      <c r="C208" s="23" t="s">
        <v>138</v>
      </c>
      <c r="D208" s="23" t="s">
        <v>503</v>
      </c>
      <c r="F208" s="2">
        <v>471964</v>
      </c>
    </row>
    <row r="209" spans="2:6" x14ac:dyDescent="0.25">
      <c r="B209" s="2" t="s">
        <v>522</v>
      </c>
      <c r="C209" s="23" t="s">
        <v>74</v>
      </c>
      <c r="D209" s="23" t="s">
        <v>523</v>
      </c>
      <c r="F209" s="2">
        <v>471963</v>
      </c>
    </row>
    <row r="210" spans="2:6" x14ac:dyDescent="0.25">
      <c r="B210" s="2" t="s">
        <v>524</v>
      </c>
      <c r="C210" s="23" t="s">
        <v>161</v>
      </c>
      <c r="D210" s="23" t="s">
        <v>177</v>
      </c>
      <c r="F210" s="2">
        <v>471748</v>
      </c>
    </row>
    <row r="211" spans="2:6" x14ac:dyDescent="0.25">
      <c r="B211" s="2" t="s">
        <v>525</v>
      </c>
      <c r="F211" s="2">
        <v>471751</v>
      </c>
    </row>
    <row r="212" spans="2:6" x14ac:dyDescent="0.25">
      <c r="B212" s="2" t="s">
        <v>526</v>
      </c>
      <c r="C212" s="23" t="s">
        <v>76</v>
      </c>
      <c r="D212" s="23" t="s">
        <v>153</v>
      </c>
      <c r="F212" s="2">
        <v>471728</v>
      </c>
    </row>
    <row r="213" spans="2:6" x14ac:dyDescent="0.25">
      <c r="B213" s="2" t="s">
        <v>527</v>
      </c>
      <c r="C213" s="23" t="s">
        <v>438</v>
      </c>
      <c r="D213" s="23" t="s">
        <v>333</v>
      </c>
      <c r="F213" s="2">
        <v>471928</v>
      </c>
    </row>
    <row r="214" spans="2:6" x14ac:dyDescent="0.25">
      <c r="B214" s="2" t="s">
        <v>528</v>
      </c>
      <c r="C214" s="23" t="s">
        <v>118</v>
      </c>
      <c r="D214" s="23" t="s">
        <v>187</v>
      </c>
      <c r="F214" s="2">
        <v>471726</v>
      </c>
    </row>
    <row r="215" spans="2:6" x14ac:dyDescent="0.25">
      <c r="B215" s="2" t="s">
        <v>529</v>
      </c>
      <c r="C215" s="23" t="s">
        <v>77</v>
      </c>
      <c r="D215" s="23" t="s">
        <v>530</v>
      </c>
      <c r="F215" s="2">
        <v>471749</v>
      </c>
    </row>
    <row r="216" spans="2:6" x14ac:dyDescent="0.25">
      <c r="B216" s="2" t="s">
        <v>531</v>
      </c>
      <c r="C216" s="23" t="s">
        <v>251</v>
      </c>
      <c r="D216" s="23" t="s">
        <v>126</v>
      </c>
      <c r="F216" s="2">
        <v>471750</v>
      </c>
    </row>
    <row r="217" spans="2:6" x14ac:dyDescent="0.25">
      <c r="B217" s="2" t="s">
        <v>532</v>
      </c>
      <c r="C217" s="23" t="s">
        <v>67</v>
      </c>
      <c r="D217" s="23" t="s">
        <v>187</v>
      </c>
      <c r="F217" s="2">
        <v>471929</v>
      </c>
    </row>
    <row r="218" spans="2:6" x14ac:dyDescent="0.25">
      <c r="B218" s="2" t="s">
        <v>533</v>
      </c>
      <c r="C218" s="23" t="s">
        <v>129</v>
      </c>
      <c r="D218" s="23" t="s">
        <v>320</v>
      </c>
      <c r="F218" s="2">
        <v>471727</v>
      </c>
    </row>
    <row r="219" spans="2:6" x14ac:dyDescent="0.25">
      <c r="B219" s="2" t="s">
        <v>534</v>
      </c>
      <c r="C219" s="23" t="s">
        <v>535</v>
      </c>
      <c r="D219" s="23" t="s">
        <v>536</v>
      </c>
      <c r="F219" s="2">
        <v>471570</v>
      </c>
    </row>
    <row r="220" spans="2:6" x14ac:dyDescent="0.25">
      <c r="B220" s="2" t="s">
        <v>537</v>
      </c>
      <c r="C220" s="23" t="s">
        <v>538</v>
      </c>
      <c r="D220" s="23" t="s">
        <v>539</v>
      </c>
      <c r="F220" s="2">
        <v>471581</v>
      </c>
    </row>
    <row r="221" spans="2:6" x14ac:dyDescent="0.25">
      <c r="B221" s="2" t="s">
        <v>540</v>
      </c>
      <c r="C221" s="23" t="s">
        <v>164</v>
      </c>
      <c r="D221" s="23" t="s">
        <v>462</v>
      </c>
      <c r="F221" s="2">
        <v>471568</v>
      </c>
    </row>
    <row r="222" spans="2:6" x14ac:dyDescent="0.25">
      <c r="B222" s="2" t="s">
        <v>541</v>
      </c>
      <c r="C222" s="2" t="s">
        <v>542</v>
      </c>
      <c r="D222" s="2" t="s">
        <v>543</v>
      </c>
      <c r="F222" s="2">
        <v>471582</v>
      </c>
    </row>
    <row r="223" spans="2:6" x14ac:dyDescent="0.25">
      <c r="B223" s="2" t="s">
        <v>544</v>
      </c>
      <c r="C223" s="2" t="s">
        <v>545</v>
      </c>
      <c r="D223" s="2" t="s">
        <v>546</v>
      </c>
      <c r="F223" s="2">
        <v>471580</v>
      </c>
    </row>
    <row r="224" spans="2:6" x14ac:dyDescent="0.25">
      <c r="B224" s="2" t="s">
        <v>547</v>
      </c>
      <c r="C224" s="2" t="s">
        <v>548</v>
      </c>
      <c r="D224" s="2" t="s">
        <v>549</v>
      </c>
      <c r="F224" s="2">
        <v>471561</v>
      </c>
    </row>
    <row r="225" spans="2:6" x14ac:dyDescent="0.25">
      <c r="B225" s="2" t="s">
        <v>550</v>
      </c>
      <c r="C225" s="2" t="s">
        <v>551</v>
      </c>
      <c r="D225" s="2" t="s">
        <v>552</v>
      </c>
      <c r="F225" s="2">
        <v>471738</v>
      </c>
    </row>
    <row r="226" spans="2:6" x14ac:dyDescent="0.25">
      <c r="B226" s="2" t="s">
        <v>553</v>
      </c>
      <c r="C226" s="2" t="s">
        <v>551</v>
      </c>
      <c r="D226" s="2" t="s">
        <v>552</v>
      </c>
      <c r="F226" s="2">
        <v>471743</v>
      </c>
    </row>
    <row r="227" spans="2:6" x14ac:dyDescent="0.25">
      <c r="B227" s="2" t="s">
        <v>554</v>
      </c>
      <c r="C227" s="23" t="s">
        <v>104</v>
      </c>
      <c r="D227" s="23" t="s">
        <v>513</v>
      </c>
      <c r="F227" s="2">
        <v>471578</v>
      </c>
    </row>
    <row r="228" spans="2:6" x14ac:dyDescent="0.25">
      <c r="B228" s="2" t="s">
        <v>555</v>
      </c>
      <c r="C228" s="23" t="s">
        <v>109</v>
      </c>
      <c r="D228" s="23" t="s">
        <v>159</v>
      </c>
      <c r="F228" s="2">
        <v>471635</v>
      </c>
    </row>
    <row r="229" spans="2:6" x14ac:dyDescent="0.25">
      <c r="B229" s="2" t="s">
        <v>556</v>
      </c>
      <c r="C229" s="23" t="s">
        <v>64</v>
      </c>
      <c r="D229" s="23" t="s">
        <v>65</v>
      </c>
      <c r="F229" s="2">
        <v>471558</v>
      </c>
    </row>
    <row r="230" spans="2:6" x14ac:dyDescent="0.25">
      <c r="B230" s="2" t="s">
        <v>557</v>
      </c>
      <c r="C230" s="23" t="s">
        <v>74</v>
      </c>
      <c r="D230" s="23" t="s">
        <v>558</v>
      </c>
      <c r="F230" s="2">
        <v>471556</v>
      </c>
    </row>
    <row r="231" spans="2:6" x14ac:dyDescent="0.25">
      <c r="B231" s="2" t="s">
        <v>559</v>
      </c>
      <c r="C231" s="23" t="s">
        <v>560</v>
      </c>
      <c r="D231" s="2" t="s">
        <v>561</v>
      </c>
      <c r="F231" s="2">
        <v>471562</v>
      </c>
    </row>
    <row r="232" spans="2:6" x14ac:dyDescent="0.25">
      <c r="B232" s="2" t="s">
        <v>562</v>
      </c>
      <c r="C232" s="23" t="s">
        <v>137</v>
      </c>
      <c r="D232" s="23" t="s">
        <v>563</v>
      </c>
      <c r="F232" s="2">
        <v>471636</v>
      </c>
    </row>
    <row r="233" spans="2:6" x14ac:dyDescent="0.25">
      <c r="B233" s="2" t="s">
        <v>564</v>
      </c>
      <c r="C233" s="2" t="s">
        <v>565</v>
      </c>
      <c r="D233" s="2" t="s">
        <v>566</v>
      </c>
      <c r="F233" s="2">
        <v>471673</v>
      </c>
    </row>
    <row r="234" spans="2:6" x14ac:dyDescent="0.25">
      <c r="B234" s="2" t="s">
        <v>567</v>
      </c>
      <c r="C234" s="23" t="s">
        <v>127</v>
      </c>
      <c r="D234" s="23" t="s">
        <v>568</v>
      </c>
      <c r="F234" s="2">
        <v>471637</v>
      </c>
    </row>
    <row r="235" spans="2:6" x14ac:dyDescent="0.25">
      <c r="B235" s="2" t="s">
        <v>569</v>
      </c>
      <c r="C235" s="23" t="s">
        <v>570</v>
      </c>
      <c r="D235" s="23" t="s">
        <v>571</v>
      </c>
      <c r="F235" s="2">
        <v>471913</v>
      </c>
    </row>
    <row r="236" spans="2:6" x14ac:dyDescent="0.25">
      <c r="B236" s="2" t="s">
        <v>572</v>
      </c>
      <c r="C236" s="23" t="s">
        <v>573</v>
      </c>
      <c r="D236" s="2" t="s">
        <v>574</v>
      </c>
      <c r="F236" s="2">
        <v>471915</v>
      </c>
    </row>
    <row r="237" spans="2:6" x14ac:dyDescent="0.25">
      <c r="B237" s="2" t="s">
        <v>575</v>
      </c>
      <c r="C237" s="23" t="s">
        <v>65</v>
      </c>
      <c r="D237" s="23" t="s">
        <v>219</v>
      </c>
      <c r="F237" s="2">
        <v>471914</v>
      </c>
    </row>
    <row r="238" spans="2:6" x14ac:dyDescent="0.25">
      <c r="B238" s="2" t="s">
        <v>576</v>
      </c>
      <c r="C238" s="2" t="s">
        <v>577</v>
      </c>
      <c r="D238" s="2" t="s">
        <v>577</v>
      </c>
      <c r="F238" s="2">
        <v>471744</v>
      </c>
    </row>
    <row r="239" spans="2:6" x14ac:dyDescent="0.25">
      <c r="B239" s="2" t="s">
        <v>578</v>
      </c>
      <c r="C239" s="23" t="s">
        <v>579</v>
      </c>
      <c r="D239" s="23" t="s">
        <v>580</v>
      </c>
      <c r="F239" s="2">
        <v>471569</v>
      </c>
    </row>
    <row r="240" spans="2:6" x14ac:dyDescent="0.25">
      <c r="B240" s="2" t="s">
        <v>581</v>
      </c>
      <c r="C240" s="2" t="s">
        <v>582</v>
      </c>
      <c r="D240" s="23" t="s">
        <v>583</v>
      </c>
      <c r="F240" s="2">
        <v>471741</v>
      </c>
    </row>
    <row r="241" spans="2:6" x14ac:dyDescent="0.25">
      <c r="B241" s="2" t="s">
        <v>584</v>
      </c>
      <c r="C241" s="23" t="s">
        <v>127</v>
      </c>
      <c r="D241" s="23" t="s">
        <v>585</v>
      </c>
      <c r="F241" s="2">
        <v>471559</v>
      </c>
    </row>
    <row r="242" spans="2:6" x14ac:dyDescent="0.25">
      <c r="B242" s="2" t="s">
        <v>586</v>
      </c>
      <c r="C242" s="2" t="s">
        <v>587</v>
      </c>
      <c r="D242" s="2" t="s">
        <v>588</v>
      </c>
      <c r="F242" s="2">
        <v>471742</v>
      </c>
    </row>
    <row r="243" spans="2:6" x14ac:dyDescent="0.25">
      <c r="B243" s="2" t="s">
        <v>589</v>
      </c>
      <c r="C243" s="23" t="s">
        <v>94</v>
      </c>
      <c r="D243" s="23" t="s">
        <v>71</v>
      </c>
      <c r="F243" s="2">
        <v>471839</v>
      </c>
    </row>
    <row r="244" spans="2:6" x14ac:dyDescent="0.25">
      <c r="B244" s="2" t="s">
        <v>590</v>
      </c>
      <c r="C244" s="23" t="s">
        <v>100</v>
      </c>
      <c r="D244" s="23" t="s">
        <v>389</v>
      </c>
      <c r="F244" s="2">
        <v>471557</v>
      </c>
    </row>
    <row r="245" spans="2:6" x14ac:dyDescent="0.25">
      <c r="B245" s="2" t="s">
        <v>591</v>
      </c>
      <c r="C245" s="2" t="s">
        <v>83</v>
      </c>
      <c r="D245" s="2" t="s">
        <v>592</v>
      </c>
      <c r="F245" s="2">
        <v>471840</v>
      </c>
    </row>
    <row r="246" spans="2:6" x14ac:dyDescent="0.25">
      <c r="B246" s="2" t="s">
        <v>593</v>
      </c>
      <c r="C246" s="2" t="s">
        <v>594</v>
      </c>
      <c r="D246" s="2" t="s">
        <v>595</v>
      </c>
      <c r="F246" s="2">
        <v>471576</v>
      </c>
    </row>
    <row r="247" spans="2:6" x14ac:dyDescent="0.25">
      <c r="B247" s="2" t="s">
        <v>596</v>
      </c>
      <c r="F247" s="2">
        <v>471577</v>
      </c>
    </row>
    <row r="248" spans="2:6" x14ac:dyDescent="0.25">
      <c r="B248" s="2" t="s">
        <v>597</v>
      </c>
      <c r="C248" s="2" t="s">
        <v>598</v>
      </c>
      <c r="D248" s="2" t="s">
        <v>599</v>
      </c>
      <c r="F248" s="2">
        <v>471674</v>
      </c>
    </row>
    <row r="249" spans="2:6" x14ac:dyDescent="0.25">
      <c r="B249" s="2" t="s">
        <v>600</v>
      </c>
      <c r="C249" s="23" t="s">
        <v>108</v>
      </c>
      <c r="D249" s="23" t="s">
        <v>568</v>
      </c>
      <c r="F249" s="2">
        <v>471579</v>
      </c>
    </row>
    <row r="250" spans="2:6" x14ac:dyDescent="0.25">
      <c r="B250" s="2" t="s">
        <v>601</v>
      </c>
      <c r="C250" s="23" t="s">
        <v>74</v>
      </c>
      <c r="D250" s="23" t="s">
        <v>602</v>
      </c>
      <c r="F250" s="2">
        <v>471718</v>
      </c>
    </row>
    <row r="251" spans="2:6" x14ac:dyDescent="0.25">
      <c r="B251" s="2" t="s">
        <v>603</v>
      </c>
      <c r="C251" s="23" t="s">
        <v>119</v>
      </c>
      <c r="D251" s="23" t="s">
        <v>93</v>
      </c>
      <c r="F251" s="2">
        <v>471722</v>
      </c>
    </row>
    <row r="252" spans="2:6" x14ac:dyDescent="0.25">
      <c r="B252" s="2" t="s">
        <v>604</v>
      </c>
      <c r="C252" s="23" t="s">
        <v>74</v>
      </c>
      <c r="D252" s="23" t="s">
        <v>322</v>
      </c>
      <c r="F252" s="2">
        <v>471725</v>
      </c>
    </row>
    <row r="253" spans="2:6" x14ac:dyDescent="0.25">
      <c r="B253" s="2" t="s">
        <v>605</v>
      </c>
      <c r="C253" s="23" t="s">
        <v>100</v>
      </c>
      <c r="D253" s="23" t="s">
        <v>606</v>
      </c>
      <c r="F253" s="2">
        <v>471885</v>
      </c>
    </row>
    <row r="254" spans="2:6" x14ac:dyDescent="0.25">
      <c r="B254" s="2" t="s">
        <v>607</v>
      </c>
      <c r="C254" s="23" t="s">
        <v>513</v>
      </c>
      <c r="D254" s="23" t="s">
        <v>372</v>
      </c>
      <c r="F254" s="2">
        <v>471901</v>
      </c>
    </row>
    <row r="255" spans="2:6" x14ac:dyDescent="0.25">
      <c r="B255" s="2" t="s">
        <v>608</v>
      </c>
      <c r="C255" s="23" t="s">
        <v>175</v>
      </c>
      <c r="D255" s="23" t="s">
        <v>609</v>
      </c>
      <c r="F255" s="2">
        <v>471902</v>
      </c>
    </row>
    <row r="256" spans="2:6" x14ac:dyDescent="0.25">
      <c r="B256" s="2" t="s">
        <v>610</v>
      </c>
      <c r="C256" s="23" t="s">
        <v>442</v>
      </c>
      <c r="D256" s="23" t="s">
        <v>186</v>
      </c>
      <c r="F256" s="2">
        <v>471760</v>
      </c>
    </row>
    <row r="257" spans="2:6" x14ac:dyDescent="0.25">
      <c r="B257" s="2" t="s">
        <v>611</v>
      </c>
      <c r="C257" s="23" t="s">
        <v>84</v>
      </c>
      <c r="D257" s="23" t="s">
        <v>85</v>
      </c>
      <c r="F257" s="2">
        <v>471698</v>
      </c>
    </row>
    <row r="258" spans="2:6" x14ac:dyDescent="0.25">
      <c r="B258" s="2" t="s">
        <v>612</v>
      </c>
      <c r="C258" s="23" t="s">
        <v>123</v>
      </c>
      <c r="D258" s="23" t="s">
        <v>613</v>
      </c>
      <c r="F258" s="2">
        <v>471682</v>
      </c>
    </row>
    <row r="259" spans="2:6" x14ac:dyDescent="0.25">
      <c r="B259" s="2" t="s">
        <v>614</v>
      </c>
      <c r="C259" s="23" t="s">
        <v>442</v>
      </c>
      <c r="D259" s="23" t="s">
        <v>570</v>
      </c>
      <c r="F259" s="2">
        <v>471697</v>
      </c>
    </row>
    <row r="260" spans="2:6" x14ac:dyDescent="0.25">
      <c r="B260" s="2" t="s">
        <v>615</v>
      </c>
      <c r="C260" s="23" t="s">
        <v>616</v>
      </c>
      <c r="D260" s="23" t="s">
        <v>563</v>
      </c>
      <c r="F260" s="2">
        <v>471724</v>
      </c>
    </row>
    <row r="261" spans="2:6" x14ac:dyDescent="0.25">
      <c r="B261" s="2" t="s">
        <v>617</v>
      </c>
      <c r="C261" s="2" t="s">
        <v>86</v>
      </c>
      <c r="D261" s="2" t="s">
        <v>618</v>
      </c>
      <c r="F261" s="2">
        <v>471699</v>
      </c>
    </row>
    <row r="262" spans="2:6" x14ac:dyDescent="0.25">
      <c r="B262" s="2" t="s">
        <v>619</v>
      </c>
      <c r="F262" s="2">
        <v>471683</v>
      </c>
    </row>
    <row r="263" spans="2:6" x14ac:dyDescent="0.25">
      <c r="B263" s="2" t="s">
        <v>620</v>
      </c>
      <c r="C263" s="23" t="s">
        <v>92</v>
      </c>
      <c r="D263" s="23" t="s">
        <v>621</v>
      </c>
      <c r="F263" s="2">
        <v>471681</v>
      </c>
    </row>
    <row r="264" spans="2:6" x14ac:dyDescent="0.25">
      <c r="B264" s="2" t="s">
        <v>622</v>
      </c>
      <c r="C264" s="23" t="s">
        <v>119</v>
      </c>
      <c r="D264" s="23" t="s">
        <v>91</v>
      </c>
      <c r="F264" s="2">
        <v>471723</v>
      </c>
    </row>
    <row r="265" spans="2:6" x14ac:dyDescent="0.25">
      <c r="B265" s="2" t="s">
        <v>623</v>
      </c>
      <c r="C265" s="23" t="s">
        <v>105</v>
      </c>
      <c r="D265" s="23" t="s">
        <v>221</v>
      </c>
      <c r="F265" s="2">
        <v>471886</v>
      </c>
    </row>
    <row r="266" spans="2:6" x14ac:dyDescent="0.25">
      <c r="B266" s="2" t="s">
        <v>624</v>
      </c>
      <c r="C266" s="23" t="s">
        <v>137</v>
      </c>
      <c r="D266" s="23" t="s">
        <v>568</v>
      </c>
      <c r="F266" s="2">
        <v>471759</v>
      </c>
    </row>
    <row r="267" spans="2:6" x14ac:dyDescent="0.25">
      <c r="B267" s="2" t="s">
        <v>625</v>
      </c>
      <c r="C267" s="2" t="s">
        <v>626</v>
      </c>
      <c r="D267" s="2" t="s">
        <v>627</v>
      </c>
      <c r="F267" s="2">
        <v>471593</v>
      </c>
    </row>
    <row r="268" spans="2:6" x14ac:dyDescent="0.25">
      <c r="B268" s="2" t="s">
        <v>628</v>
      </c>
      <c r="C268" s="2" t="s">
        <v>629</v>
      </c>
      <c r="D268" s="2" t="s">
        <v>630</v>
      </c>
      <c r="F268" s="2">
        <v>471872</v>
      </c>
    </row>
    <row r="269" spans="2:6" x14ac:dyDescent="0.25">
      <c r="B269" s="2" t="s">
        <v>631</v>
      </c>
      <c r="C269" s="23" t="s">
        <v>105</v>
      </c>
      <c r="D269" s="23" t="s">
        <v>632</v>
      </c>
      <c r="F269" s="2">
        <v>471865</v>
      </c>
    </row>
    <row r="270" spans="2:6" x14ac:dyDescent="0.25">
      <c r="B270" s="2" t="s">
        <v>633</v>
      </c>
      <c r="C270" s="23" t="s">
        <v>121</v>
      </c>
      <c r="D270" s="23" t="s">
        <v>333</v>
      </c>
      <c r="F270" s="2">
        <v>471837</v>
      </c>
    </row>
    <row r="271" spans="2:6" x14ac:dyDescent="0.25">
      <c r="B271" s="2" t="s">
        <v>634</v>
      </c>
      <c r="C271" s="2" t="s">
        <v>635</v>
      </c>
      <c r="D271" s="2" t="s">
        <v>636</v>
      </c>
      <c r="F271" s="2">
        <v>471834</v>
      </c>
    </row>
    <row r="272" spans="2:6" x14ac:dyDescent="0.25">
      <c r="B272" s="2" t="s">
        <v>637</v>
      </c>
      <c r="C272" s="23" t="s">
        <v>442</v>
      </c>
      <c r="D272" s="23" t="s">
        <v>187</v>
      </c>
      <c r="F272" s="2">
        <v>471866</v>
      </c>
    </row>
    <row r="273" spans="2:6" x14ac:dyDescent="0.25">
      <c r="B273" s="2" t="s">
        <v>638</v>
      </c>
      <c r="C273" s="24" t="s">
        <v>639</v>
      </c>
      <c r="D273" s="2" t="s">
        <v>640</v>
      </c>
      <c r="F273" s="2">
        <v>471835</v>
      </c>
    </row>
    <row r="274" spans="2:6" x14ac:dyDescent="0.25">
      <c r="B274" s="2" t="s">
        <v>641</v>
      </c>
      <c r="C274" s="2" t="s">
        <v>642</v>
      </c>
      <c r="D274" s="2" t="s">
        <v>643</v>
      </c>
      <c r="F274" s="2">
        <v>471864</v>
      </c>
    </row>
    <row r="275" spans="2:6" x14ac:dyDescent="0.25">
      <c r="B275" s="2" t="s">
        <v>644</v>
      </c>
      <c r="C275" s="2" t="s">
        <v>645</v>
      </c>
      <c r="D275" s="2" t="s">
        <v>646</v>
      </c>
      <c r="F275" s="2">
        <v>471871</v>
      </c>
    </row>
    <row r="276" spans="2:6" x14ac:dyDescent="0.25">
      <c r="B276" s="2" t="s">
        <v>647</v>
      </c>
      <c r="C276" s="23" t="s">
        <v>251</v>
      </c>
      <c r="D276" s="23" t="s">
        <v>648</v>
      </c>
      <c r="F276" s="2">
        <v>471838</v>
      </c>
    </row>
    <row r="277" spans="2:6" x14ac:dyDescent="0.25">
      <c r="B277" s="2" t="s">
        <v>649</v>
      </c>
      <c r="C277" s="23" t="s">
        <v>650</v>
      </c>
      <c r="D277" s="23" t="s">
        <v>650</v>
      </c>
      <c r="F277" s="2">
        <v>471889</v>
      </c>
    </row>
    <row r="278" spans="2:6" x14ac:dyDescent="0.25">
      <c r="B278" s="2" t="s">
        <v>651</v>
      </c>
      <c r="C278" s="23" t="s">
        <v>123</v>
      </c>
      <c r="D278" s="23" t="s">
        <v>366</v>
      </c>
      <c r="F278" s="2">
        <v>471831</v>
      </c>
    </row>
    <row r="279" spans="2:6" x14ac:dyDescent="0.25">
      <c r="B279" s="2" t="s">
        <v>652</v>
      </c>
      <c r="C279" s="23" t="s">
        <v>179</v>
      </c>
      <c r="D279" s="23" t="s">
        <v>105</v>
      </c>
      <c r="F279" s="2">
        <v>471832</v>
      </c>
    </row>
    <row r="280" spans="2:6" x14ac:dyDescent="0.25">
      <c r="B280" s="2" t="s">
        <v>653</v>
      </c>
      <c r="C280" s="23" t="s">
        <v>64</v>
      </c>
      <c r="D280" s="23" t="s">
        <v>654</v>
      </c>
      <c r="F280" s="2">
        <v>471833</v>
      </c>
    </row>
    <row r="281" spans="2:6" x14ac:dyDescent="0.25">
      <c r="B281" s="2" t="s">
        <v>655</v>
      </c>
      <c r="C281" s="2" t="s">
        <v>656</v>
      </c>
      <c r="D281" s="2" t="s">
        <v>657</v>
      </c>
      <c r="F281" s="2">
        <v>471730</v>
      </c>
    </row>
    <row r="282" spans="2:6" x14ac:dyDescent="0.25">
      <c r="B282" s="2" t="s">
        <v>658</v>
      </c>
      <c r="C282" s="23" t="s">
        <v>659</v>
      </c>
      <c r="D282" s="2" t="s">
        <v>660</v>
      </c>
      <c r="F282" s="2">
        <v>471735</v>
      </c>
    </row>
    <row r="283" spans="2:6" x14ac:dyDescent="0.25">
      <c r="B283" s="2" t="s">
        <v>661</v>
      </c>
      <c r="C283" s="2" t="s">
        <v>662</v>
      </c>
      <c r="D283" s="2" t="s">
        <v>663</v>
      </c>
      <c r="F283" s="2">
        <v>471731</v>
      </c>
    </row>
    <row r="284" spans="2:6" x14ac:dyDescent="0.25">
      <c r="B284" s="2" t="s">
        <v>661</v>
      </c>
      <c r="C284" s="23" t="s">
        <v>125</v>
      </c>
      <c r="D284" s="23" t="s">
        <v>80</v>
      </c>
      <c r="F284" s="2">
        <v>471734</v>
      </c>
    </row>
    <row r="285" spans="2:6" x14ac:dyDescent="0.25">
      <c r="B285" s="2" t="s">
        <v>664</v>
      </c>
      <c r="C285" s="2" t="s">
        <v>665</v>
      </c>
      <c r="D285" s="2" t="s">
        <v>666</v>
      </c>
      <c r="F285" s="2">
        <v>471745</v>
      </c>
    </row>
    <row r="286" spans="2:6" x14ac:dyDescent="0.25">
      <c r="B286" s="2" t="s">
        <v>667</v>
      </c>
      <c r="C286" s="2" t="s">
        <v>668</v>
      </c>
      <c r="D286" s="2" t="s">
        <v>167</v>
      </c>
      <c r="F286" s="2">
        <v>471747</v>
      </c>
    </row>
    <row r="287" spans="2:6" x14ac:dyDescent="0.25">
      <c r="B287" s="2" t="s">
        <v>669</v>
      </c>
      <c r="C287" s="2" t="s">
        <v>670</v>
      </c>
      <c r="D287" s="23" t="s">
        <v>671</v>
      </c>
      <c r="F287" s="2">
        <v>471733</v>
      </c>
    </row>
    <row r="288" spans="2:6" x14ac:dyDescent="0.25">
      <c r="B288" s="2" t="s">
        <v>672</v>
      </c>
      <c r="C288" s="2" t="s">
        <v>673</v>
      </c>
      <c r="D288" s="23" t="s">
        <v>674</v>
      </c>
      <c r="F288" s="2">
        <v>471746</v>
      </c>
    </row>
    <row r="289" spans="2:6" x14ac:dyDescent="0.25">
      <c r="B289" s="2" t="s">
        <v>675</v>
      </c>
      <c r="C289" s="2" t="s">
        <v>676</v>
      </c>
      <c r="D289" s="2" t="s">
        <v>677</v>
      </c>
      <c r="F289" s="2">
        <v>471671</v>
      </c>
    </row>
    <row r="290" spans="2:6" x14ac:dyDescent="0.25">
      <c r="B290" s="2" t="s">
        <v>678</v>
      </c>
      <c r="C290" s="2" t="s">
        <v>679</v>
      </c>
      <c r="D290" s="2" t="s">
        <v>680</v>
      </c>
      <c r="F290" s="2">
        <v>471761</v>
      </c>
    </row>
    <row r="291" spans="2:6" x14ac:dyDescent="0.25">
      <c r="B291" s="2" t="s">
        <v>681</v>
      </c>
      <c r="C291" s="23" t="s">
        <v>79</v>
      </c>
      <c r="D291" s="23" t="s">
        <v>80</v>
      </c>
      <c r="F291" s="2">
        <v>471574</v>
      </c>
    </row>
    <row r="292" spans="2:6" x14ac:dyDescent="0.25">
      <c r="B292" s="2" t="s">
        <v>682</v>
      </c>
      <c r="C292" s="23" t="s">
        <v>137</v>
      </c>
      <c r="D292" s="23" t="s">
        <v>438</v>
      </c>
      <c r="F292" s="2">
        <v>471575</v>
      </c>
    </row>
    <row r="293" spans="2:6" x14ac:dyDescent="0.25">
      <c r="B293" s="2" t="s">
        <v>683</v>
      </c>
      <c r="C293" s="2" t="s">
        <v>684</v>
      </c>
      <c r="D293" s="23" t="s">
        <v>685</v>
      </c>
      <c r="F293" s="2">
        <v>471762</v>
      </c>
    </row>
    <row r="294" spans="2:6" x14ac:dyDescent="0.25">
      <c r="B294" s="2" t="s">
        <v>686</v>
      </c>
      <c r="C294" s="2" t="s">
        <v>687</v>
      </c>
      <c r="D294" s="2" t="s">
        <v>688</v>
      </c>
      <c r="F294" s="2">
        <v>471763</v>
      </c>
    </row>
    <row r="295" spans="2:6" x14ac:dyDescent="0.25">
      <c r="B295" s="2" t="s">
        <v>689</v>
      </c>
      <c r="C295" s="23" t="s">
        <v>104</v>
      </c>
      <c r="D295" s="23" t="s">
        <v>315</v>
      </c>
      <c r="F295" s="2">
        <v>471716</v>
      </c>
    </row>
    <row r="296" spans="2:6" x14ac:dyDescent="0.25">
      <c r="B296" s="2" t="s">
        <v>690</v>
      </c>
      <c r="C296" s="23" t="s">
        <v>64</v>
      </c>
      <c r="D296" s="23" t="s">
        <v>153</v>
      </c>
      <c r="F296" s="2">
        <v>471717</v>
      </c>
    </row>
    <row r="297" spans="2:6" x14ac:dyDescent="0.25">
      <c r="B297" s="2" t="s">
        <v>691</v>
      </c>
      <c r="C297" s="23" t="s">
        <v>118</v>
      </c>
      <c r="D297" s="23" t="s">
        <v>648</v>
      </c>
      <c r="F297" s="2">
        <v>471655</v>
      </c>
    </row>
    <row r="298" spans="2:6" x14ac:dyDescent="0.25">
      <c r="B298" s="2" t="s">
        <v>692</v>
      </c>
      <c r="C298" s="23" t="s">
        <v>78</v>
      </c>
      <c r="D298" s="23" t="s">
        <v>478</v>
      </c>
      <c r="F298" s="2">
        <v>471656</v>
      </c>
    </row>
    <row r="299" spans="2:6" x14ac:dyDescent="0.25">
      <c r="B299" s="2" t="s">
        <v>693</v>
      </c>
      <c r="C299" s="23" t="s">
        <v>78</v>
      </c>
      <c r="D299" s="23" t="s">
        <v>78</v>
      </c>
      <c r="F299" s="2">
        <v>471841</v>
      </c>
    </row>
    <row r="300" spans="2:6" x14ac:dyDescent="0.25">
      <c r="B300" s="2" t="s">
        <v>694</v>
      </c>
      <c r="C300" s="23" t="s">
        <v>110</v>
      </c>
      <c r="D300" s="23" t="s">
        <v>162</v>
      </c>
      <c r="F300" s="2">
        <v>471796</v>
      </c>
    </row>
    <row r="301" spans="2:6" x14ac:dyDescent="0.25">
      <c r="B301" s="2" t="s">
        <v>695</v>
      </c>
      <c r="C301" s="23" t="s">
        <v>101</v>
      </c>
      <c r="D301" s="23" t="s">
        <v>153</v>
      </c>
      <c r="F301" s="2">
        <v>471781</v>
      </c>
    </row>
    <row r="302" spans="2:6" x14ac:dyDescent="0.25">
      <c r="B302" s="2" t="s">
        <v>696</v>
      </c>
      <c r="C302" s="23" t="s">
        <v>128</v>
      </c>
      <c r="D302" s="23" t="s">
        <v>621</v>
      </c>
      <c r="F302" s="2">
        <v>471782</v>
      </c>
    </row>
    <row r="303" spans="2:6" x14ac:dyDescent="0.25">
      <c r="B303" s="2" t="s">
        <v>697</v>
      </c>
      <c r="C303" s="23" t="s">
        <v>103</v>
      </c>
      <c r="D303" s="23" t="s">
        <v>613</v>
      </c>
      <c r="F303" s="2">
        <v>471797</v>
      </c>
    </row>
    <row r="304" spans="2:6" x14ac:dyDescent="0.25">
      <c r="B304" s="2" t="s">
        <v>698</v>
      </c>
      <c r="C304" s="23" t="s">
        <v>368</v>
      </c>
      <c r="D304" s="23" t="s">
        <v>118</v>
      </c>
      <c r="F304" s="2">
        <v>471798</v>
      </c>
    </row>
    <row r="305" spans="2:6" x14ac:dyDescent="0.25">
      <c r="B305" s="2" t="s">
        <v>699</v>
      </c>
      <c r="C305" s="23" t="s">
        <v>700</v>
      </c>
      <c r="D305" s="2" t="s">
        <v>701</v>
      </c>
      <c r="F305" s="2">
        <v>471934</v>
      </c>
    </row>
    <row r="306" spans="2:6" x14ac:dyDescent="0.25">
      <c r="B306" s="2" t="s">
        <v>702</v>
      </c>
      <c r="C306" s="23" t="s">
        <v>703</v>
      </c>
      <c r="D306" s="23" t="s">
        <v>704</v>
      </c>
      <c r="F306" s="2">
        <v>471935</v>
      </c>
    </row>
    <row r="307" spans="2:6" x14ac:dyDescent="0.25">
      <c r="B307" s="2" t="s">
        <v>705</v>
      </c>
      <c r="C307" s="2" t="s">
        <v>706</v>
      </c>
      <c r="D307" s="2" t="s">
        <v>706</v>
      </c>
      <c r="F307" s="2">
        <v>471598</v>
      </c>
    </row>
    <row r="308" spans="2:6" x14ac:dyDescent="0.25">
      <c r="B308" s="2" t="s">
        <v>707</v>
      </c>
      <c r="C308" s="23" t="s">
        <v>105</v>
      </c>
      <c r="D308" s="23" t="s">
        <v>708</v>
      </c>
      <c r="F308" s="2">
        <v>471600</v>
      </c>
    </row>
    <row r="309" spans="2:6" x14ac:dyDescent="0.25">
      <c r="B309" s="2" t="s">
        <v>709</v>
      </c>
      <c r="F309" s="2">
        <v>471597</v>
      </c>
    </row>
    <row r="310" spans="2:6" x14ac:dyDescent="0.25">
      <c r="B310" s="2" t="s">
        <v>710</v>
      </c>
      <c r="C310" s="23" t="s">
        <v>105</v>
      </c>
      <c r="D310" s="23" t="s">
        <v>523</v>
      </c>
      <c r="F310" s="2">
        <v>471601</v>
      </c>
    </row>
    <row r="311" spans="2:6" x14ac:dyDescent="0.25">
      <c r="B311" s="2" t="s">
        <v>711</v>
      </c>
      <c r="C311" s="23" t="s">
        <v>71</v>
      </c>
      <c r="D311" s="23" t="s">
        <v>253</v>
      </c>
      <c r="F311" s="2">
        <v>471911</v>
      </c>
    </row>
    <row r="312" spans="2:6" x14ac:dyDescent="0.25">
      <c r="B312" s="2" t="s">
        <v>711</v>
      </c>
      <c r="C312" s="2" t="s">
        <v>712</v>
      </c>
      <c r="D312" s="23" t="s">
        <v>713</v>
      </c>
      <c r="F312" s="2">
        <v>471912</v>
      </c>
    </row>
    <row r="313" spans="2:6" x14ac:dyDescent="0.25">
      <c r="B313" s="2" t="s">
        <v>714</v>
      </c>
      <c r="C313" s="2" t="s">
        <v>715</v>
      </c>
      <c r="D313" s="23" t="s">
        <v>130</v>
      </c>
      <c r="F313" s="2">
        <v>471965</v>
      </c>
    </row>
    <row r="314" spans="2:6" x14ac:dyDescent="0.25">
      <c r="B314" s="2" t="s">
        <v>716</v>
      </c>
      <c r="C314" s="23" t="s">
        <v>97</v>
      </c>
      <c r="D314" s="23" t="s">
        <v>378</v>
      </c>
      <c r="F314" s="2">
        <v>471881</v>
      </c>
    </row>
    <row r="315" spans="2:6" x14ac:dyDescent="0.25">
      <c r="B315" s="2" t="s">
        <v>717</v>
      </c>
      <c r="C315" s="23" t="s">
        <v>82</v>
      </c>
      <c r="D315" s="23" t="s">
        <v>255</v>
      </c>
      <c r="F315" s="2">
        <v>471883</v>
      </c>
    </row>
    <row r="316" spans="2:6" x14ac:dyDescent="0.25">
      <c r="B316" s="2" t="s">
        <v>718</v>
      </c>
      <c r="C316" s="2" t="s">
        <v>719</v>
      </c>
      <c r="D316" s="2" t="s">
        <v>720</v>
      </c>
      <c r="F316" s="2">
        <v>471812</v>
      </c>
    </row>
    <row r="317" spans="2:6" x14ac:dyDescent="0.25">
      <c r="B317" s="2" t="s">
        <v>721</v>
      </c>
      <c r="C317" s="2" t="s">
        <v>720</v>
      </c>
      <c r="D317" s="2" t="s">
        <v>722</v>
      </c>
      <c r="F317" s="2">
        <v>471813</v>
      </c>
    </row>
    <row r="318" spans="2:6" x14ac:dyDescent="0.25">
      <c r="B318" s="2" t="s">
        <v>723</v>
      </c>
      <c r="F318" s="2">
        <v>471970</v>
      </c>
    </row>
    <row r="319" spans="2:6" x14ac:dyDescent="0.25">
      <c r="B319" s="2" t="s">
        <v>724</v>
      </c>
      <c r="C319" s="2" t="s">
        <v>725</v>
      </c>
      <c r="D319" s="2" t="s">
        <v>726</v>
      </c>
      <c r="F319" s="2">
        <v>471971</v>
      </c>
    </row>
    <row r="320" spans="2:6" x14ac:dyDescent="0.25">
      <c r="B320" s="2" t="s">
        <v>727</v>
      </c>
      <c r="C320" s="2" t="s">
        <v>728</v>
      </c>
      <c r="D320" s="2" t="s">
        <v>729</v>
      </c>
      <c r="F320" s="2">
        <v>471816</v>
      </c>
    </row>
    <row r="321" spans="2:6" x14ac:dyDescent="0.25">
      <c r="B321" s="2" t="s">
        <v>730</v>
      </c>
      <c r="C321" s="23" t="s">
        <v>64</v>
      </c>
      <c r="D321" s="23" t="s">
        <v>462</v>
      </c>
      <c r="F321" s="2">
        <v>471882</v>
      </c>
    </row>
    <row r="322" spans="2:6" x14ac:dyDescent="0.25">
      <c r="B322" s="2" t="s">
        <v>731</v>
      </c>
      <c r="C322" s="2" t="s">
        <v>732</v>
      </c>
      <c r="D322" s="2" t="s">
        <v>733</v>
      </c>
      <c r="F322" s="2">
        <v>471909</v>
      </c>
    </row>
    <row r="323" spans="2:6" x14ac:dyDescent="0.25">
      <c r="B323" s="2" t="s">
        <v>734</v>
      </c>
      <c r="C323" s="2" t="s">
        <v>735</v>
      </c>
      <c r="D323" s="23" t="s">
        <v>736</v>
      </c>
      <c r="F323" s="2">
        <v>471817</v>
      </c>
    </row>
    <row r="324" spans="2:6" x14ac:dyDescent="0.25">
      <c r="B324" s="2" t="s">
        <v>737</v>
      </c>
      <c r="C324" s="23" t="s">
        <v>100</v>
      </c>
      <c r="D324" s="23" t="s">
        <v>462</v>
      </c>
      <c r="F324" s="2">
        <v>471818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4"/>
  <sheetViews>
    <sheetView tabSelected="1" topLeftCell="A81" workbookViewId="0">
      <selection activeCell="B100" sqref="B100"/>
    </sheetView>
  </sheetViews>
  <sheetFormatPr defaultRowHeight="15" x14ac:dyDescent="0.25"/>
  <cols>
    <col min="1" max="1" width="5.7109375" style="1" customWidth="1"/>
    <col min="2" max="2" width="30.7109375" style="2" customWidth="1"/>
    <col min="3" max="4" width="20.7109375" style="1" customWidth="1"/>
    <col min="5" max="5" width="50.7109375" style="2" customWidth="1"/>
    <col min="6" max="8" width="9.7109375" style="2" customWidth="1"/>
    <col min="9" max="13" width="9.7109375" style="33" customWidth="1"/>
    <col min="14" max="14" width="9.140625" style="34"/>
    <col min="15" max="21" width="9.140625" style="2"/>
    <col min="23" max="24" width="9.140625" style="2"/>
    <col min="26" max="16384" width="9.140625" style="2"/>
  </cols>
  <sheetData>
    <row r="1" spans="1:25" ht="26.25" x14ac:dyDescent="0.4">
      <c r="A1" s="4"/>
      <c r="B1" s="5"/>
      <c r="C1" s="6" t="s">
        <v>55</v>
      </c>
      <c r="D1" s="7" t="s">
        <v>3</v>
      </c>
      <c r="E1" s="8"/>
      <c r="F1" s="8"/>
      <c r="G1" s="8"/>
      <c r="H1" s="8"/>
      <c r="I1" s="8"/>
      <c r="J1" s="8"/>
      <c r="K1" s="8"/>
      <c r="L1" s="8"/>
      <c r="M1" s="8"/>
      <c r="T1" s="1" t="s">
        <v>43</v>
      </c>
      <c r="U1" s="2" t="s">
        <v>46</v>
      </c>
      <c r="V1" s="2" t="s">
        <v>45</v>
      </c>
      <c r="W1" s="2" t="s">
        <v>45</v>
      </c>
      <c r="X1" s="2" t="s">
        <v>45</v>
      </c>
    </row>
    <row r="2" spans="1:25" x14ac:dyDescent="0.25">
      <c r="A2" s="4"/>
      <c r="C2" s="2"/>
      <c r="D2" s="8"/>
      <c r="E2" s="9"/>
      <c r="F2" s="9"/>
      <c r="G2" s="9"/>
      <c r="H2" s="9"/>
      <c r="I2" s="9"/>
      <c r="J2" s="9"/>
      <c r="K2" s="9"/>
      <c r="L2" s="9"/>
      <c r="M2" s="9"/>
      <c r="T2" s="1" t="s">
        <v>44</v>
      </c>
      <c r="U2" s="2" t="s">
        <v>47</v>
      </c>
      <c r="V2" s="2" t="s">
        <v>11</v>
      </c>
      <c r="W2" s="2" t="s">
        <v>10</v>
      </c>
      <c r="X2" s="2" t="s">
        <v>48</v>
      </c>
    </row>
    <row r="3" spans="1:25" x14ac:dyDescent="0.25">
      <c r="A3" s="5" t="s">
        <v>4</v>
      </c>
      <c r="B3" s="5"/>
      <c r="C3" s="8"/>
      <c r="D3" s="5">
        <f>R3</f>
        <v>328</v>
      </c>
      <c r="E3" s="10" t="s">
        <v>5</v>
      </c>
      <c r="F3" s="10"/>
      <c r="G3" s="10"/>
      <c r="H3" s="10"/>
      <c r="I3" s="10"/>
      <c r="J3" s="10"/>
      <c r="K3" s="10"/>
      <c r="L3" s="10"/>
      <c r="M3" s="10"/>
      <c r="N3" s="34">
        <f t="shared" ref="N3:S3" si="0">N359</f>
        <v>5</v>
      </c>
      <c r="O3" s="2">
        <f t="shared" si="0"/>
        <v>67</v>
      </c>
      <c r="P3" s="2">
        <f t="shared" si="0"/>
        <v>323</v>
      </c>
      <c r="Q3" s="2">
        <f t="shared" si="0"/>
        <v>2</v>
      </c>
      <c r="R3" s="2">
        <f t="shared" si="0"/>
        <v>328</v>
      </c>
      <c r="S3" s="2">
        <f t="shared" si="0"/>
        <v>62</v>
      </c>
      <c r="T3" s="11">
        <f>P3/S3*O3</f>
        <v>349.04838709677421</v>
      </c>
      <c r="U3" s="14">
        <f>R3/T3</f>
        <v>0.93969779585046898</v>
      </c>
      <c r="V3" s="14">
        <f>O3/T3</f>
        <v>0.19195046439628483</v>
      </c>
      <c r="W3" s="14">
        <f>P3/T3</f>
        <v>0.92537313432835822</v>
      </c>
      <c r="X3" s="14">
        <f>Q3/T3</f>
        <v>5.7298646088443234E-3</v>
      </c>
    </row>
    <row r="4" spans="1:25" ht="15.75" x14ac:dyDescent="0.25">
      <c r="A4" s="35" t="s">
        <v>738</v>
      </c>
      <c r="B4" s="20" t="s">
        <v>16</v>
      </c>
      <c r="C4" s="21" t="s">
        <v>6</v>
      </c>
      <c r="D4" s="21" t="s">
        <v>7</v>
      </c>
      <c r="E4" s="21" t="s">
        <v>8</v>
      </c>
      <c r="F4" s="47" t="s">
        <v>765</v>
      </c>
      <c r="G4" s="47" t="s">
        <v>766</v>
      </c>
      <c r="H4" s="47" t="s">
        <v>767</v>
      </c>
      <c r="I4" s="47" t="s">
        <v>768</v>
      </c>
      <c r="J4" s="47" t="s">
        <v>769</v>
      </c>
      <c r="K4" s="47" t="s">
        <v>770</v>
      </c>
      <c r="L4" s="47" t="s">
        <v>771</v>
      </c>
      <c r="M4" s="47" t="s">
        <v>775</v>
      </c>
      <c r="N4" s="13" t="s">
        <v>776</v>
      </c>
      <c r="O4" s="13" t="s">
        <v>11</v>
      </c>
      <c r="P4" s="13" t="s">
        <v>10</v>
      </c>
      <c r="Q4" s="12" t="s">
        <v>48</v>
      </c>
      <c r="R4" s="13" t="s">
        <v>12</v>
      </c>
      <c r="S4" s="13" t="s">
        <v>2</v>
      </c>
      <c r="T4" s="18"/>
    </row>
    <row r="5" spans="1:25" x14ac:dyDescent="0.25">
      <c r="A5" s="33"/>
      <c r="B5" s="41" t="s">
        <v>146</v>
      </c>
      <c r="C5" s="39" t="s">
        <v>147</v>
      </c>
      <c r="D5" s="39" t="s">
        <v>148</v>
      </c>
      <c r="E5" s="30"/>
      <c r="F5" s="36">
        <v>471714</v>
      </c>
      <c r="G5" s="33"/>
      <c r="H5" s="33"/>
      <c r="N5" s="25" t="str">
        <f t="shared" ref="N5:N68" si="1">IF(I5="","",1)</f>
        <v/>
      </c>
      <c r="O5" s="25" t="str">
        <f t="shared" ref="O5:O67" si="2">IF(M5="","",1)</f>
        <v/>
      </c>
      <c r="P5" s="25">
        <f t="shared" ref="P5:P67" si="3">IF(F5="","",1)</f>
        <v>1</v>
      </c>
      <c r="Q5" s="25" t="str">
        <f t="shared" ref="Q5:Q67" si="4">IF(H5="","",1)</f>
        <v/>
      </c>
      <c r="R5" s="27">
        <f t="shared" ref="R5:R67" si="5">IF(SUM(O5:Q5)&gt;0,1,"")</f>
        <v>1</v>
      </c>
      <c r="S5" s="27" t="str">
        <f t="shared" ref="S5:S67" si="6">IF(SUM(O5:P5)=2,1,"")</f>
        <v/>
      </c>
      <c r="V5" s="2"/>
      <c r="Y5" s="2"/>
    </row>
    <row r="6" spans="1:25" x14ac:dyDescent="0.25">
      <c r="A6" s="33"/>
      <c r="B6" s="41" t="s">
        <v>149</v>
      </c>
      <c r="C6" s="39" t="s">
        <v>123</v>
      </c>
      <c r="D6" s="39" t="s">
        <v>150</v>
      </c>
      <c r="E6" s="30"/>
      <c r="F6" s="36">
        <v>471666</v>
      </c>
      <c r="G6" s="33"/>
      <c r="H6" s="33"/>
      <c r="N6" s="25" t="str">
        <f t="shared" si="1"/>
        <v/>
      </c>
      <c r="O6" s="25" t="str">
        <f t="shared" si="2"/>
        <v/>
      </c>
      <c r="P6" s="25">
        <f t="shared" si="3"/>
        <v>1</v>
      </c>
      <c r="Q6" s="25" t="str">
        <f t="shared" si="4"/>
        <v/>
      </c>
      <c r="R6" s="27">
        <f t="shared" si="5"/>
        <v>1</v>
      </c>
      <c r="S6" s="27" t="str">
        <f t="shared" si="6"/>
        <v/>
      </c>
      <c r="V6" s="2"/>
      <c r="Y6" s="2"/>
    </row>
    <row r="7" spans="1:25" x14ac:dyDescent="0.25">
      <c r="A7" s="33"/>
      <c r="B7" s="41" t="s">
        <v>151</v>
      </c>
      <c r="C7" s="39" t="s">
        <v>152</v>
      </c>
      <c r="D7" s="39" t="s">
        <v>153</v>
      </c>
      <c r="E7" s="30"/>
      <c r="F7" s="36">
        <v>471667</v>
      </c>
      <c r="G7" s="33"/>
      <c r="H7" s="33"/>
      <c r="N7" s="25" t="str">
        <f t="shared" si="1"/>
        <v/>
      </c>
      <c r="O7" s="25" t="str">
        <f t="shared" si="2"/>
        <v/>
      </c>
      <c r="P7" s="25">
        <f t="shared" si="3"/>
        <v>1</v>
      </c>
      <c r="Q7" s="25" t="str">
        <f t="shared" si="4"/>
        <v/>
      </c>
      <c r="R7" s="27">
        <f t="shared" si="5"/>
        <v>1</v>
      </c>
      <c r="S7" s="27" t="str">
        <f t="shared" si="6"/>
        <v/>
      </c>
      <c r="V7" s="2"/>
      <c r="Y7" s="2"/>
    </row>
    <row r="8" spans="1:25" x14ac:dyDescent="0.25">
      <c r="A8" s="33"/>
      <c r="B8" s="41" t="s">
        <v>154</v>
      </c>
      <c r="C8" s="39" t="s">
        <v>155</v>
      </c>
      <c r="D8" s="41" t="s">
        <v>156</v>
      </c>
      <c r="E8" s="30"/>
      <c r="F8" s="36">
        <v>471713</v>
      </c>
      <c r="G8" s="33"/>
      <c r="H8" s="33"/>
      <c r="N8" s="25" t="str">
        <f t="shared" si="1"/>
        <v/>
      </c>
      <c r="O8" s="25" t="str">
        <f t="shared" si="2"/>
        <v/>
      </c>
      <c r="P8" s="25">
        <f t="shared" si="3"/>
        <v>1</v>
      </c>
      <c r="Q8" s="25" t="str">
        <f t="shared" si="4"/>
        <v/>
      </c>
      <c r="R8" s="27">
        <f t="shared" si="5"/>
        <v>1</v>
      </c>
      <c r="S8" s="27" t="str">
        <f t="shared" si="6"/>
        <v/>
      </c>
      <c r="V8" s="2"/>
      <c r="Y8" s="2"/>
    </row>
    <row r="9" spans="1:25" x14ac:dyDescent="0.25">
      <c r="A9" s="33"/>
      <c r="B9" s="41" t="s">
        <v>157</v>
      </c>
      <c r="C9" s="39" t="s">
        <v>158</v>
      </c>
      <c r="D9" s="39" t="s">
        <v>159</v>
      </c>
      <c r="E9" s="30"/>
      <c r="F9" s="36">
        <v>471940</v>
      </c>
      <c r="G9" s="33"/>
      <c r="H9" s="33"/>
      <c r="N9" s="25" t="str">
        <f t="shared" si="1"/>
        <v/>
      </c>
      <c r="O9" s="25" t="str">
        <f t="shared" si="2"/>
        <v/>
      </c>
      <c r="P9" s="25">
        <f t="shared" si="3"/>
        <v>1</v>
      </c>
      <c r="Q9" s="25" t="str">
        <f t="shared" si="4"/>
        <v/>
      </c>
      <c r="R9" s="27">
        <f t="shared" si="5"/>
        <v>1</v>
      </c>
      <c r="S9" s="27" t="str">
        <f t="shared" si="6"/>
        <v/>
      </c>
      <c r="V9" s="2"/>
      <c r="Y9" s="2"/>
    </row>
    <row r="10" spans="1:25" ht="15.75" x14ac:dyDescent="0.25">
      <c r="A10" s="28" t="s">
        <v>738</v>
      </c>
      <c r="B10" s="50" t="s">
        <v>17</v>
      </c>
      <c r="C10" s="47" t="s">
        <v>6</v>
      </c>
      <c r="D10" s="47" t="s">
        <v>7</v>
      </c>
      <c r="E10" s="47" t="s">
        <v>8</v>
      </c>
      <c r="F10" s="53"/>
      <c r="G10" s="53"/>
      <c r="H10" s="53"/>
      <c r="I10" s="53"/>
      <c r="J10" s="53"/>
      <c r="K10" s="53"/>
      <c r="L10" s="53"/>
      <c r="N10" s="25" t="str">
        <f t="shared" si="1"/>
        <v/>
      </c>
      <c r="O10" s="25" t="str">
        <f t="shared" si="2"/>
        <v/>
      </c>
      <c r="P10" s="25" t="str">
        <f t="shared" si="3"/>
        <v/>
      </c>
      <c r="Q10" s="25" t="str">
        <f t="shared" si="4"/>
        <v/>
      </c>
      <c r="R10" s="27" t="str">
        <f t="shared" si="5"/>
        <v/>
      </c>
      <c r="S10" s="27" t="str">
        <f t="shared" si="6"/>
        <v/>
      </c>
      <c r="V10" s="2"/>
      <c r="Y10" s="2"/>
    </row>
    <row r="11" spans="1:25" x14ac:dyDescent="0.25">
      <c r="A11" s="33"/>
      <c r="B11" s="41" t="s">
        <v>160</v>
      </c>
      <c r="C11" s="39" t="s">
        <v>161</v>
      </c>
      <c r="D11" s="39" t="s">
        <v>162</v>
      </c>
      <c r="E11" s="30"/>
      <c r="F11" s="36">
        <v>471700</v>
      </c>
      <c r="G11" s="33"/>
      <c r="H11" s="33"/>
      <c r="N11" s="25" t="str">
        <f t="shared" si="1"/>
        <v/>
      </c>
      <c r="O11" s="25" t="str">
        <f t="shared" si="2"/>
        <v/>
      </c>
      <c r="P11" s="25">
        <f t="shared" si="3"/>
        <v>1</v>
      </c>
      <c r="Q11" s="25" t="str">
        <f t="shared" si="4"/>
        <v/>
      </c>
      <c r="R11" s="27">
        <f t="shared" si="5"/>
        <v>1</v>
      </c>
      <c r="S11" s="27" t="str">
        <f t="shared" si="6"/>
        <v/>
      </c>
      <c r="V11" s="2"/>
      <c r="Y11" s="2"/>
    </row>
    <row r="12" spans="1:25" x14ac:dyDescent="0.25">
      <c r="A12" s="33"/>
      <c r="B12" s="41" t="s">
        <v>160</v>
      </c>
      <c r="C12" s="39" t="s">
        <v>161</v>
      </c>
      <c r="D12" s="39" t="s">
        <v>162</v>
      </c>
      <c r="E12" s="30"/>
      <c r="F12" s="36">
        <v>471707</v>
      </c>
      <c r="G12" s="33"/>
      <c r="H12" s="33"/>
      <c r="N12" s="25" t="str">
        <f t="shared" si="1"/>
        <v/>
      </c>
      <c r="O12" s="25" t="str">
        <f t="shared" si="2"/>
        <v/>
      </c>
      <c r="P12" s="25">
        <f t="shared" si="3"/>
        <v>1</v>
      </c>
      <c r="Q12" s="25" t="str">
        <f t="shared" si="4"/>
        <v/>
      </c>
      <c r="R12" s="27">
        <f t="shared" si="5"/>
        <v>1</v>
      </c>
      <c r="S12" s="27" t="str">
        <f t="shared" si="6"/>
        <v/>
      </c>
      <c r="V12" s="2"/>
      <c r="Y12" s="2"/>
    </row>
    <row r="13" spans="1:25" x14ac:dyDescent="0.25">
      <c r="A13" s="33"/>
      <c r="B13" s="41" t="s">
        <v>163</v>
      </c>
      <c r="C13" s="39" t="s">
        <v>96</v>
      </c>
      <c r="D13" s="39" t="s">
        <v>164</v>
      </c>
      <c r="E13" s="30"/>
      <c r="F13" s="36">
        <v>471708</v>
      </c>
      <c r="G13" s="33"/>
      <c r="H13" s="33"/>
      <c r="N13" s="25" t="str">
        <f t="shared" si="1"/>
        <v/>
      </c>
      <c r="O13" s="25" t="str">
        <f t="shared" si="2"/>
        <v/>
      </c>
      <c r="P13" s="25">
        <f t="shared" si="3"/>
        <v>1</v>
      </c>
      <c r="Q13" s="25" t="str">
        <f t="shared" si="4"/>
        <v/>
      </c>
      <c r="R13" s="27">
        <f t="shared" si="5"/>
        <v>1</v>
      </c>
      <c r="S13" s="27" t="str">
        <f t="shared" si="6"/>
        <v/>
      </c>
      <c r="V13" s="2"/>
      <c r="Y13" s="2"/>
    </row>
    <row r="14" spans="1:25" x14ac:dyDescent="0.25">
      <c r="A14" s="33"/>
      <c r="B14" s="41" t="s">
        <v>165</v>
      </c>
      <c r="C14" s="39" t="s">
        <v>166</v>
      </c>
      <c r="D14" s="41" t="s">
        <v>167</v>
      </c>
      <c r="E14" s="30"/>
      <c r="F14" s="36">
        <v>471634</v>
      </c>
      <c r="G14" s="33"/>
      <c r="H14" s="33"/>
      <c r="N14" s="25" t="str">
        <f t="shared" si="1"/>
        <v/>
      </c>
      <c r="O14" s="25" t="str">
        <f t="shared" si="2"/>
        <v/>
      </c>
      <c r="P14" s="25">
        <f t="shared" si="3"/>
        <v>1</v>
      </c>
      <c r="Q14" s="25" t="str">
        <f t="shared" si="4"/>
        <v/>
      </c>
      <c r="R14" s="27">
        <f t="shared" si="5"/>
        <v>1</v>
      </c>
      <c r="S14" s="27" t="str">
        <f t="shared" si="6"/>
        <v/>
      </c>
      <c r="V14" s="2"/>
      <c r="Y14" s="2"/>
    </row>
    <row r="15" spans="1:25" x14ac:dyDescent="0.25">
      <c r="A15" s="30"/>
      <c r="B15" s="41" t="s">
        <v>168</v>
      </c>
      <c r="C15" s="39" t="s">
        <v>129</v>
      </c>
      <c r="D15" s="39" t="s">
        <v>169</v>
      </c>
      <c r="E15" s="30"/>
      <c r="F15" s="36">
        <v>471591</v>
      </c>
      <c r="G15" s="33"/>
      <c r="H15" s="33"/>
      <c r="N15" s="25" t="str">
        <f t="shared" si="1"/>
        <v/>
      </c>
      <c r="O15" s="25" t="str">
        <f t="shared" si="2"/>
        <v/>
      </c>
      <c r="P15" s="25">
        <f t="shared" si="3"/>
        <v>1</v>
      </c>
      <c r="Q15" s="25" t="str">
        <f t="shared" si="4"/>
        <v/>
      </c>
      <c r="R15" s="27">
        <f t="shared" si="5"/>
        <v>1</v>
      </c>
      <c r="S15" s="27" t="str">
        <f t="shared" si="6"/>
        <v/>
      </c>
      <c r="V15" s="2"/>
      <c r="Y15" s="2"/>
    </row>
    <row r="16" spans="1:25" x14ac:dyDescent="0.25">
      <c r="A16" s="33"/>
      <c r="B16" s="41" t="s">
        <v>170</v>
      </c>
      <c r="C16" s="41" t="s">
        <v>171</v>
      </c>
      <c r="D16" s="41" t="s">
        <v>171</v>
      </c>
      <c r="E16" s="30"/>
      <c r="F16" s="36">
        <v>471613</v>
      </c>
      <c r="G16" s="33"/>
      <c r="H16" s="33"/>
      <c r="N16" s="25" t="str">
        <f t="shared" si="1"/>
        <v/>
      </c>
      <c r="O16" s="25" t="str">
        <f t="shared" si="2"/>
        <v/>
      </c>
      <c r="P16" s="25">
        <f t="shared" si="3"/>
        <v>1</v>
      </c>
      <c r="Q16" s="25" t="str">
        <f t="shared" si="4"/>
        <v/>
      </c>
      <c r="R16" s="27">
        <f t="shared" si="5"/>
        <v>1</v>
      </c>
      <c r="S16" s="27" t="str">
        <f t="shared" si="6"/>
        <v/>
      </c>
      <c r="V16" s="2"/>
      <c r="Y16" s="2"/>
    </row>
    <row r="17" spans="1:25" x14ac:dyDescent="0.25">
      <c r="A17" s="30"/>
      <c r="B17" s="41" t="s">
        <v>172</v>
      </c>
      <c r="C17" s="41" t="s">
        <v>171</v>
      </c>
      <c r="D17" s="41" t="s">
        <v>171</v>
      </c>
      <c r="E17" s="30"/>
      <c r="F17" s="36">
        <v>471614</v>
      </c>
      <c r="G17" s="33"/>
      <c r="H17" s="33"/>
      <c r="N17" s="25" t="str">
        <f t="shared" si="1"/>
        <v/>
      </c>
      <c r="O17" s="25" t="str">
        <f t="shared" si="2"/>
        <v/>
      </c>
      <c r="P17" s="25">
        <f t="shared" si="3"/>
        <v>1</v>
      </c>
      <c r="Q17" s="25" t="str">
        <f t="shared" si="4"/>
        <v/>
      </c>
      <c r="R17" s="27">
        <f t="shared" si="5"/>
        <v>1</v>
      </c>
      <c r="S17" s="27" t="str">
        <f t="shared" si="6"/>
        <v/>
      </c>
      <c r="V17" s="2"/>
      <c r="Y17" s="2"/>
    </row>
    <row r="18" spans="1:25" x14ac:dyDescent="0.25">
      <c r="A18" s="33"/>
      <c r="B18" s="41" t="s">
        <v>173</v>
      </c>
      <c r="C18" s="39" t="s">
        <v>120</v>
      </c>
      <c r="D18" s="39" t="s">
        <v>102</v>
      </c>
      <c r="E18" s="41" t="s">
        <v>15</v>
      </c>
      <c r="F18" s="36">
        <v>471592</v>
      </c>
      <c r="G18" s="33"/>
      <c r="H18" s="33"/>
      <c r="M18" s="34">
        <v>207404</v>
      </c>
      <c r="N18" s="25" t="str">
        <f t="shared" si="1"/>
        <v/>
      </c>
      <c r="O18" s="25">
        <f t="shared" si="2"/>
        <v>1</v>
      </c>
      <c r="P18" s="25">
        <f t="shared" si="3"/>
        <v>1</v>
      </c>
      <c r="Q18" s="25" t="str">
        <f t="shared" si="4"/>
        <v/>
      </c>
      <c r="R18" s="27">
        <f t="shared" si="5"/>
        <v>1</v>
      </c>
      <c r="S18" s="27">
        <f t="shared" si="6"/>
        <v>1</v>
      </c>
      <c r="V18" s="2"/>
      <c r="Y18" s="2"/>
    </row>
    <row r="19" spans="1:25" x14ac:dyDescent="0.25">
      <c r="A19" s="30"/>
      <c r="B19" s="41" t="s">
        <v>174</v>
      </c>
      <c r="C19" s="39" t="s">
        <v>116</v>
      </c>
      <c r="D19" s="39" t="s">
        <v>175</v>
      </c>
      <c r="E19" s="30"/>
      <c r="F19" s="36">
        <v>471594</v>
      </c>
      <c r="G19" s="33"/>
      <c r="H19" s="33"/>
      <c r="N19" s="25" t="str">
        <f t="shared" si="1"/>
        <v/>
      </c>
      <c r="O19" s="25" t="str">
        <f t="shared" si="2"/>
        <v/>
      </c>
      <c r="P19" s="25">
        <f t="shared" si="3"/>
        <v>1</v>
      </c>
      <c r="Q19" s="25" t="str">
        <f t="shared" si="4"/>
        <v/>
      </c>
      <c r="R19" s="27">
        <f t="shared" si="5"/>
        <v>1</v>
      </c>
      <c r="S19" s="27" t="str">
        <f t="shared" si="6"/>
        <v/>
      </c>
      <c r="V19" s="2"/>
      <c r="Y19" s="2"/>
    </row>
    <row r="20" spans="1:25" x14ac:dyDescent="0.25">
      <c r="A20" s="33"/>
      <c r="B20" s="41" t="s">
        <v>176</v>
      </c>
      <c r="C20" s="39" t="s">
        <v>123</v>
      </c>
      <c r="D20" s="39" t="s">
        <v>177</v>
      </c>
      <c r="E20" s="30"/>
      <c r="F20" s="36">
        <v>471611</v>
      </c>
      <c r="G20" s="33"/>
      <c r="H20" s="33"/>
      <c r="N20" s="25" t="str">
        <f t="shared" si="1"/>
        <v/>
      </c>
      <c r="O20" s="25" t="str">
        <f t="shared" si="2"/>
        <v/>
      </c>
      <c r="P20" s="25">
        <f t="shared" si="3"/>
        <v>1</v>
      </c>
      <c r="Q20" s="25" t="str">
        <f t="shared" si="4"/>
        <v/>
      </c>
      <c r="R20" s="27">
        <f t="shared" si="5"/>
        <v>1</v>
      </c>
      <c r="S20" s="27" t="str">
        <f t="shared" si="6"/>
        <v/>
      </c>
      <c r="V20" s="2"/>
      <c r="Y20" s="2"/>
    </row>
    <row r="21" spans="1:25" x14ac:dyDescent="0.25">
      <c r="A21" s="33"/>
      <c r="B21" s="41" t="s">
        <v>178</v>
      </c>
      <c r="C21" s="39" t="s">
        <v>179</v>
      </c>
      <c r="D21" s="39" t="s">
        <v>180</v>
      </c>
      <c r="E21" s="30"/>
      <c r="F21" s="36">
        <v>471595</v>
      </c>
      <c r="G21" s="33"/>
      <c r="H21" s="33"/>
      <c r="N21" s="25" t="str">
        <f t="shared" si="1"/>
        <v/>
      </c>
      <c r="O21" s="25" t="str">
        <f t="shared" si="2"/>
        <v/>
      </c>
      <c r="P21" s="25">
        <f t="shared" si="3"/>
        <v>1</v>
      </c>
      <c r="Q21" s="25" t="str">
        <f t="shared" si="4"/>
        <v/>
      </c>
      <c r="R21" s="27">
        <f t="shared" si="5"/>
        <v>1</v>
      </c>
      <c r="S21" s="27" t="str">
        <f t="shared" si="6"/>
        <v/>
      </c>
      <c r="V21" s="2"/>
      <c r="Y21" s="2"/>
    </row>
    <row r="22" spans="1:25" x14ac:dyDescent="0.25">
      <c r="A22" s="33"/>
      <c r="B22" s="41" t="s">
        <v>181</v>
      </c>
      <c r="C22" s="39" t="s">
        <v>119</v>
      </c>
      <c r="D22" s="39" t="s">
        <v>182</v>
      </c>
      <c r="E22" s="30"/>
      <c r="F22" s="40">
        <v>471612</v>
      </c>
      <c r="G22" s="40"/>
      <c r="H22" s="40"/>
      <c r="I22" s="40"/>
      <c r="J22" s="40"/>
      <c r="K22" s="40"/>
      <c r="L22" s="40"/>
      <c r="N22" s="25" t="str">
        <f t="shared" si="1"/>
        <v/>
      </c>
      <c r="O22" s="25" t="str">
        <f t="shared" si="2"/>
        <v/>
      </c>
      <c r="P22" s="25">
        <f t="shared" si="3"/>
        <v>1</v>
      </c>
      <c r="Q22" s="25" t="str">
        <f t="shared" si="4"/>
        <v/>
      </c>
      <c r="R22" s="27">
        <f t="shared" si="5"/>
        <v>1</v>
      </c>
      <c r="S22" s="27" t="str">
        <f t="shared" si="6"/>
        <v/>
      </c>
      <c r="V22" s="2"/>
      <c r="Y22" s="2"/>
    </row>
    <row r="23" spans="1:25" x14ac:dyDescent="0.25">
      <c r="A23" s="33"/>
      <c r="B23" s="41" t="s">
        <v>183</v>
      </c>
      <c r="C23" s="39" t="s">
        <v>67</v>
      </c>
      <c r="D23" s="39" t="s">
        <v>184</v>
      </c>
      <c r="E23" s="30"/>
      <c r="F23" s="36">
        <v>471602</v>
      </c>
      <c r="G23" s="33"/>
      <c r="H23" s="33"/>
      <c r="N23" s="25" t="str">
        <f t="shared" si="1"/>
        <v/>
      </c>
      <c r="O23" s="25" t="str">
        <f t="shared" si="2"/>
        <v/>
      </c>
      <c r="P23" s="25">
        <f t="shared" si="3"/>
        <v>1</v>
      </c>
      <c r="Q23" s="25" t="str">
        <f t="shared" si="4"/>
        <v/>
      </c>
      <c r="R23" s="27">
        <f t="shared" si="5"/>
        <v>1</v>
      </c>
      <c r="S23" s="27" t="str">
        <f t="shared" si="6"/>
        <v/>
      </c>
      <c r="V23" s="2"/>
      <c r="Y23" s="2"/>
    </row>
    <row r="24" spans="1:25" x14ac:dyDescent="0.25">
      <c r="A24" s="33"/>
      <c r="B24" s="41" t="s">
        <v>185</v>
      </c>
      <c r="C24" s="39" t="s">
        <v>186</v>
      </c>
      <c r="D24" s="39" t="s">
        <v>187</v>
      </c>
      <c r="E24" s="30"/>
      <c r="F24" s="36">
        <v>471603</v>
      </c>
      <c r="G24" s="33"/>
      <c r="H24" s="33"/>
      <c r="N24" s="25" t="str">
        <f t="shared" si="1"/>
        <v/>
      </c>
      <c r="O24" s="25" t="str">
        <f t="shared" si="2"/>
        <v/>
      </c>
      <c r="P24" s="25">
        <f t="shared" si="3"/>
        <v>1</v>
      </c>
      <c r="Q24" s="25" t="str">
        <f t="shared" si="4"/>
        <v/>
      </c>
      <c r="R24" s="27">
        <f t="shared" si="5"/>
        <v>1</v>
      </c>
      <c r="S24" s="27" t="str">
        <f t="shared" si="6"/>
        <v/>
      </c>
      <c r="V24" s="2"/>
      <c r="Y24" s="2"/>
    </row>
    <row r="25" spans="1:25" x14ac:dyDescent="0.25">
      <c r="A25" s="33"/>
      <c r="B25" s="41" t="s">
        <v>188</v>
      </c>
      <c r="C25" s="39" t="s">
        <v>70</v>
      </c>
      <c r="D25" s="39" t="s">
        <v>71</v>
      </c>
      <c r="E25" s="41" t="s">
        <v>739</v>
      </c>
      <c r="F25" s="36">
        <v>471860</v>
      </c>
      <c r="G25" s="33"/>
      <c r="H25" s="33"/>
      <c r="M25" s="34">
        <v>207409</v>
      </c>
      <c r="N25" s="25" t="str">
        <f t="shared" si="1"/>
        <v/>
      </c>
      <c r="O25" s="25">
        <f t="shared" si="2"/>
        <v>1</v>
      </c>
      <c r="P25" s="25">
        <f t="shared" si="3"/>
        <v>1</v>
      </c>
      <c r="Q25" s="25" t="str">
        <f t="shared" si="4"/>
        <v/>
      </c>
      <c r="R25" s="27">
        <f t="shared" si="5"/>
        <v>1</v>
      </c>
      <c r="S25" s="27">
        <f t="shared" si="6"/>
        <v>1</v>
      </c>
      <c r="V25" s="2"/>
      <c r="Y25" s="2"/>
    </row>
    <row r="26" spans="1:25" x14ac:dyDescent="0.25">
      <c r="A26" s="33"/>
      <c r="B26" s="41" t="s">
        <v>189</v>
      </c>
      <c r="C26" s="39" t="s">
        <v>114</v>
      </c>
      <c r="D26" s="39" t="s">
        <v>71</v>
      </c>
      <c r="E26" s="30"/>
      <c r="F26" s="36">
        <v>471859</v>
      </c>
      <c r="G26" s="33"/>
      <c r="H26" s="33"/>
      <c r="N26" s="25" t="str">
        <f t="shared" si="1"/>
        <v/>
      </c>
      <c r="O26" s="25" t="str">
        <f t="shared" si="2"/>
        <v/>
      </c>
      <c r="P26" s="25">
        <f t="shared" si="3"/>
        <v>1</v>
      </c>
      <c r="Q26" s="25" t="str">
        <f t="shared" si="4"/>
        <v/>
      </c>
      <c r="R26" s="27">
        <f t="shared" si="5"/>
        <v>1</v>
      </c>
      <c r="S26" s="27" t="str">
        <f t="shared" si="6"/>
        <v/>
      </c>
      <c r="V26" s="2"/>
      <c r="Y26" s="2"/>
    </row>
    <row r="27" spans="1:25" x14ac:dyDescent="0.25">
      <c r="A27" s="33"/>
      <c r="B27" s="41" t="s">
        <v>190</v>
      </c>
      <c r="C27" s="30"/>
      <c r="D27" s="30"/>
      <c r="E27" s="30"/>
      <c r="F27" s="36">
        <v>471856</v>
      </c>
      <c r="G27" s="33"/>
      <c r="H27" s="33"/>
      <c r="N27" s="25" t="str">
        <f t="shared" si="1"/>
        <v/>
      </c>
      <c r="O27" s="25" t="str">
        <f t="shared" si="2"/>
        <v/>
      </c>
      <c r="P27" s="25">
        <f t="shared" si="3"/>
        <v>1</v>
      </c>
      <c r="Q27" s="25" t="str">
        <f t="shared" si="4"/>
        <v/>
      </c>
      <c r="R27" s="27">
        <f t="shared" si="5"/>
        <v>1</v>
      </c>
      <c r="S27" s="27" t="str">
        <f t="shared" si="6"/>
        <v/>
      </c>
      <c r="V27" s="2"/>
      <c r="Y27" s="2"/>
    </row>
    <row r="28" spans="1:25" x14ac:dyDescent="0.25">
      <c r="A28" s="33"/>
      <c r="B28" s="41" t="s">
        <v>191</v>
      </c>
      <c r="C28" s="41" t="s">
        <v>192</v>
      </c>
      <c r="D28" s="39" t="s">
        <v>193</v>
      </c>
      <c r="E28" s="30"/>
      <c r="F28" s="36">
        <v>471922</v>
      </c>
      <c r="G28" s="33"/>
      <c r="H28" s="33"/>
      <c r="N28" s="25" t="str">
        <f t="shared" si="1"/>
        <v/>
      </c>
      <c r="O28" s="25" t="str">
        <f t="shared" si="2"/>
        <v/>
      </c>
      <c r="P28" s="25">
        <f t="shared" si="3"/>
        <v>1</v>
      </c>
      <c r="Q28" s="25" t="str">
        <f t="shared" si="4"/>
        <v/>
      </c>
      <c r="R28" s="27">
        <f t="shared" si="5"/>
        <v>1</v>
      </c>
      <c r="S28" s="27" t="str">
        <f t="shared" si="6"/>
        <v/>
      </c>
      <c r="V28" s="2"/>
      <c r="Y28" s="2"/>
    </row>
    <row r="29" spans="1:25" ht="15.75" x14ac:dyDescent="0.25">
      <c r="A29" s="35" t="s">
        <v>738</v>
      </c>
      <c r="B29" s="50" t="s">
        <v>18</v>
      </c>
      <c r="C29" s="47" t="s">
        <v>6</v>
      </c>
      <c r="D29" s="47" t="s">
        <v>7</v>
      </c>
      <c r="E29" s="47" t="s">
        <v>8</v>
      </c>
      <c r="F29" s="53"/>
      <c r="G29" s="53"/>
      <c r="H29" s="53"/>
      <c r="I29" s="53"/>
      <c r="J29" s="53"/>
      <c r="K29" s="53"/>
      <c r="L29" s="53"/>
      <c r="N29" s="25" t="str">
        <f t="shared" si="1"/>
        <v/>
      </c>
      <c r="O29" s="25" t="str">
        <f t="shared" si="2"/>
        <v/>
      </c>
      <c r="P29" s="25" t="str">
        <f t="shared" si="3"/>
        <v/>
      </c>
      <c r="Q29" s="25" t="str">
        <f t="shared" si="4"/>
        <v/>
      </c>
      <c r="R29" s="27" t="str">
        <f t="shared" si="5"/>
        <v/>
      </c>
      <c r="S29" s="27" t="str">
        <f t="shared" si="6"/>
        <v/>
      </c>
      <c r="V29" s="2"/>
      <c r="Y29" s="2"/>
    </row>
    <row r="30" spans="1:25" x14ac:dyDescent="0.25">
      <c r="A30" s="30"/>
      <c r="B30" s="41" t="s">
        <v>194</v>
      </c>
      <c r="C30" s="39" t="s">
        <v>139</v>
      </c>
      <c r="D30" s="39" t="s">
        <v>195</v>
      </c>
      <c r="E30" s="30"/>
      <c r="F30" s="36">
        <v>471622</v>
      </c>
      <c r="G30" s="33"/>
      <c r="H30" s="33"/>
      <c r="I30" s="34">
        <v>43</v>
      </c>
      <c r="J30" s="34">
        <v>711</v>
      </c>
      <c r="K30" s="34">
        <v>800</v>
      </c>
      <c r="L30" s="34" t="s">
        <v>774</v>
      </c>
      <c r="N30" s="25">
        <f t="shared" si="1"/>
        <v>1</v>
      </c>
      <c r="O30" s="25" t="str">
        <f t="shared" si="2"/>
        <v/>
      </c>
      <c r="P30" s="25">
        <f t="shared" si="3"/>
        <v>1</v>
      </c>
      <c r="Q30" s="25" t="str">
        <f t="shared" si="4"/>
        <v/>
      </c>
      <c r="R30" s="27">
        <f t="shared" si="5"/>
        <v>1</v>
      </c>
      <c r="S30" s="27" t="str">
        <f t="shared" si="6"/>
        <v/>
      </c>
      <c r="V30" s="2"/>
      <c r="Y30" s="2"/>
    </row>
    <row r="31" spans="1:25" x14ac:dyDescent="0.25">
      <c r="A31" s="33"/>
      <c r="B31" s="41" t="s">
        <v>196</v>
      </c>
      <c r="C31" s="39" t="s">
        <v>197</v>
      </c>
      <c r="D31" s="39" t="s">
        <v>198</v>
      </c>
      <c r="E31" s="30"/>
      <c r="F31" s="36">
        <v>471899</v>
      </c>
      <c r="G31" s="33"/>
      <c r="H31" s="33"/>
      <c r="N31" s="25" t="str">
        <f t="shared" si="1"/>
        <v/>
      </c>
      <c r="O31" s="25" t="str">
        <f t="shared" si="2"/>
        <v/>
      </c>
      <c r="P31" s="25">
        <f t="shared" si="3"/>
        <v>1</v>
      </c>
      <c r="Q31" s="25" t="str">
        <f t="shared" si="4"/>
        <v/>
      </c>
      <c r="R31" s="27">
        <f t="shared" si="5"/>
        <v>1</v>
      </c>
      <c r="S31" s="27" t="str">
        <f t="shared" si="6"/>
        <v/>
      </c>
      <c r="V31" s="2"/>
      <c r="Y31" s="2"/>
    </row>
    <row r="32" spans="1:25" x14ac:dyDescent="0.25">
      <c r="A32" s="33"/>
      <c r="B32" s="41" t="s">
        <v>199</v>
      </c>
      <c r="C32" s="39" t="s">
        <v>82</v>
      </c>
      <c r="D32" s="39" t="s">
        <v>65</v>
      </c>
      <c r="E32" s="30"/>
      <c r="F32" s="36">
        <v>471624</v>
      </c>
      <c r="G32" s="33"/>
      <c r="H32" s="33"/>
      <c r="N32" s="25" t="str">
        <f t="shared" si="1"/>
        <v/>
      </c>
      <c r="O32" s="25" t="str">
        <f t="shared" si="2"/>
        <v/>
      </c>
      <c r="P32" s="25">
        <f t="shared" si="3"/>
        <v>1</v>
      </c>
      <c r="Q32" s="25" t="str">
        <f t="shared" si="4"/>
        <v/>
      </c>
      <c r="R32" s="27">
        <f t="shared" si="5"/>
        <v>1</v>
      </c>
      <c r="S32" s="27" t="str">
        <f t="shared" si="6"/>
        <v/>
      </c>
      <c r="V32" s="2"/>
      <c r="Y32" s="2"/>
    </row>
    <row r="33" spans="1:25" x14ac:dyDescent="0.25">
      <c r="A33" s="33"/>
      <c r="B33" s="41" t="s">
        <v>200</v>
      </c>
      <c r="C33" s="39" t="s">
        <v>201</v>
      </c>
      <c r="D33" s="39" t="s">
        <v>202</v>
      </c>
      <c r="E33" s="30"/>
      <c r="F33" s="36">
        <v>471625</v>
      </c>
      <c r="G33" s="33"/>
      <c r="H33" s="33"/>
      <c r="I33" s="34">
        <v>44</v>
      </c>
      <c r="J33" s="34">
        <v>582</v>
      </c>
      <c r="K33" s="34">
        <v>800</v>
      </c>
      <c r="L33" s="34" t="s">
        <v>774</v>
      </c>
      <c r="N33" s="25">
        <f t="shared" si="1"/>
        <v>1</v>
      </c>
      <c r="O33" s="25" t="str">
        <f t="shared" si="2"/>
        <v/>
      </c>
      <c r="P33" s="25">
        <f t="shared" si="3"/>
        <v>1</v>
      </c>
      <c r="Q33" s="25" t="str">
        <f t="shared" si="4"/>
        <v/>
      </c>
      <c r="R33" s="27">
        <f t="shared" si="5"/>
        <v>1</v>
      </c>
      <c r="S33" s="27" t="str">
        <f t="shared" si="6"/>
        <v/>
      </c>
      <c r="V33" s="2"/>
      <c r="Y33" s="2"/>
    </row>
    <row r="34" spans="1:25" x14ac:dyDescent="0.25">
      <c r="A34" s="33"/>
      <c r="B34" s="41" t="s">
        <v>203</v>
      </c>
      <c r="C34" s="41" t="s">
        <v>204</v>
      </c>
      <c r="D34" s="39" t="s">
        <v>205</v>
      </c>
      <c r="E34" s="30"/>
      <c r="F34" s="36">
        <v>471900</v>
      </c>
      <c r="G34" s="33"/>
      <c r="H34" s="33"/>
      <c r="N34" s="25" t="str">
        <f t="shared" si="1"/>
        <v/>
      </c>
      <c r="O34" s="25" t="str">
        <f t="shared" si="2"/>
        <v/>
      </c>
      <c r="P34" s="25">
        <f t="shared" si="3"/>
        <v>1</v>
      </c>
      <c r="Q34" s="25" t="str">
        <f t="shared" si="4"/>
        <v/>
      </c>
      <c r="R34" s="27">
        <f t="shared" si="5"/>
        <v>1</v>
      </c>
      <c r="S34" s="27" t="str">
        <f t="shared" si="6"/>
        <v/>
      </c>
      <c r="V34" s="2"/>
      <c r="Y34" s="2"/>
    </row>
    <row r="35" spans="1:25" x14ac:dyDescent="0.25">
      <c r="A35" s="33"/>
      <c r="B35" s="41" t="s">
        <v>206</v>
      </c>
      <c r="C35" s="39" t="s">
        <v>56</v>
      </c>
      <c r="D35" s="39" t="s">
        <v>57</v>
      </c>
      <c r="E35" s="41" t="s">
        <v>739</v>
      </c>
      <c r="F35" s="36">
        <v>471844</v>
      </c>
      <c r="G35" s="33"/>
      <c r="H35" s="33"/>
      <c r="M35" s="34">
        <v>208101</v>
      </c>
      <c r="N35" s="25" t="str">
        <f t="shared" si="1"/>
        <v/>
      </c>
      <c r="O35" s="25">
        <f t="shared" si="2"/>
        <v>1</v>
      </c>
      <c r="P35" s="25">
        <f t="shared" si="3"/>
        <v>1</v>
      </c>
      <c r="Q35" s="25" t="str">
        <f t="shared" si="4"/>
        <v/>
      </c>
      <c r="R35" s="27">
        <f t="shared" si="5"/>
        <v>1</v>
      </c>
      <c r="S35" s="27">
        <f t="shared" si="6"/>
        <v>1</v>
      </c>
      <c r="V35" s="2"/>
      <c r="Y35" s="2"/>
    </row>
    <row r="36" spans="1:25" x14ac:dyDescent="0.25">
      <c r="A36" s="33"/>
      <c r="B36" s="41" t="s">
        <v>207</v>
      </c>
      <c r="C36" s="39" t="s">
        <v>58</v>
      </c>
      <c r="D36" s="39" t="s">
        <v>59</v>
      </c>
      <c r="E36" s="41" t="s">
        <v>739</v>
      </c>
      <c r="F36" s="36">
        <v>471845</v>
      </c>
      <c r="G36" s="33"/>
      <c r="H36" s="33"/>
      <c r="M36" s="34">
        <v>208102</v>
      </c>
      <c r="N36" s="25" t="str">
        <f t="shared" si="1"/>
        <v/>
      </c>
      <c r="O36" s="25">
        <f t="shared" si="2"/>
        <v>1</v>
      </c>
      <c r="P36" s="25">
        <f t="shared" si="3"/>
        <v>1</v>
      </c>
      <c r="Q36" s="25" t="str">
        <f t="shared" si="4"/>
        <v/>
      </c>
      <c r="R36" s="27">
        <f t="shared" si="5"/>
        <v>1</v>
      </c>
      <c r="S36" s="27">
        <f t="shared" si="6"/>
        <v>1</v>
      </c>
      <c r="V36" s="2"/>
      <c r="Y36" s="2"/>
    </row>
    <row r="37" spans="1:25" x14ac:dyDescent="0.25">
      <c r="A37" s="33"/>
      <c r="B37" s="41" t="s">
        <v>60</v>
      </c>
      <c r="C37" s="39" t="s">
        <v>61</v>
      </c>
      <c r="D37" s="39" t="s">
        <v>62</v>
      </c>
      <c r="E37" s="41" t="s">
        <v>15</v>
      </c>
      <c r="F37" s="36">
        <v>471846</v>
      </c>
      <c r="G37" s="33"/>
      <c r="H37" s="33"/>
      <c r="M37" s="34">
        <v>208100</v>
      </c>
      <c r="N37" s="25" t="str">
        <f t="shared" si="1"/>
        <v/>
      </c>
      <c r="O37" s="25">
        <f t="shared" si="2"/>
        <v>1</v>
      </c>
      <c r="P37" s="25">
        <f t="shared" si="3"/>
        <v>1</v>
      </c>
      <c r="Q37" s="25" t="str">
        <f t="shared" si="4"/>
        <v/>
      </c>
      <c r="R37" s="27">
        <f t="shared" si="5"/>
        <v>1</v>
      </c>
      <c r="S37" s="27">
        <f t="shared" si="6"/>
        <v>1</v>
      </c>
      <c r="V37" s="2"/>
      <c r="Y37" s="2"/>
    </row>
    <row r="38" spans="1:25" x14ac:dyDescent="0.25">
      <c r="A38" s="33"/>
      <c r="B38" s="41" t="s">
        <v>208</v>
      </c>
      <c r="C38" s="41" t="s">
        <v>209</v>
      </c>
      <c r="D38" s="41" t="s">
        <v>210</v>
      </c>
      <c r="E38" s="30"/>
      <c r="F38" s="36">
        <v>471879</v>
      </c>
      <c r="G38" s="33"/>
      <c r="H38" s="33"/>
      <c r="N38" s="25" t="str">
        <f t="shared" si="1"/>
        <v/>
      </c>
      <c r="O38" s="25" t="str">
        <f t="shared" si="2"/>
        <v/>
      </c>
      <c r="P38" s="25">
        <f t="shared" si="3"/>
        <v>1</v>
      </c>
      <c r="Q38" s="25" t="str">
        <f t="shared" si="4"/>
        <v/>
      </c>
      <c r="R38" s="27">
        <f t="shared" si="5"/>
        <v>1</v>
      </c>
      <c r="S38" s="27" t="str">
        <f t="shared" si="6"/>
        <v/>
      </c>
      <c r="V38" s="2"/>
      <c r="Y38" s="2"/>
    </row>
    <row r="39" spans="1:25" x14ac:dyDescent="0.25">
      <c r="A39" s="33"/>
      <c r="B39" s="41" t="s">
        <v>211</v>
      </c>
      <c r="C39" s="41" t="s">
        <v>212</v>
      </c>
      <c r="D39" s="41" t="s">
        <v>213</v>
      </c>
      <c r="E39" s="30"/>
      <c r="F39" s="36">
        <v>471878</v>
      </c>
      <c r="G39" s="33"/>
      <c r="H39" s="33"/>
      <c r="N39" s="25" t="str">
        <f t="shared" si="1"/>
        <v/>
      </c>
      <c r="O39" s="25" t="str">
        <f t="shared" si="2"/>
        <v/>
      </c>
      <c r="P39" s="25">
        <f t="shared" si="3"/>
        <v>1</v>
      </c>
      <c r="Q39" s="25" t="str">
        <f t="shared" si="4"/>
        <v/>
      </c>
      <c r="R39" s="27">
        <f t="shared" si="5"/>
        <v>1</v>
      </c>
      <c r="S39" s="27" t="str">
        <f t="shared" si="6"/>
        <v/>
      </c>
      <c r="V39" s="2"/>
      <c r="Y39" s="2"/>
    </row>
    <row r="40" spans="1:25" x14ac:dyDescent="0.25">
      <c r="A40" s="30"/>
      <c r="B40" s="41" t="s">
        <v>214</v>
      </c>
      <c r="C40" s="39" t="s">
        <v>215</v>
      </c>
      <c r="D40" s="39" t="s">
        <v>216</v>
      </c>
      <c r="E40" s="30"/>
      <c r="F40" s="36">
        <v>471795</v>
      </c>
      <c r="G40" s="33"/>
      <c r="H40" s="33"/>
      <c r="N40" s="25" t="str">
        <f t="shared" si="1"/>
        <v/>
      </c>
      <c r="O40" s="25" t="str">
        <f t="shared" si="2"/>
        <v/>
      </c>
      <c r="P40" s="25">
        <f t="shared" si="3"/>
        <v>1</v>
      </c>
      <c r="Q40" s="25" t="str">
        <f t="shared" si="4"/>
        <v/>
      </c>
      <c r="R40" s="27">
        <f t="shared" si="5"/>
        <v>1</v>
      </c>
      <c r="S40" s="27" t="str">
        <f t="shared" si="6"/>
        <v/>
      </c>
      <c r="V40" s="2"/>
      <c r="Y40" s="2"/>
    </row>
    <row r="41" spans="1:25" ht="15.75" x14ac:dyDescent="0.25">
      <c r="A41" s="28" t="s">
        <v>738</v>
      </c>
      <c r="B41" s="50" t="s">
        <v>19</v>
      </c>
      <c r="C41" s="47" t="s">
        <v>6</v>
      </c>
      <c r="D41" s="47" t="s">
        <v>7</v>
      </c>
      <c r="E41" s="47" t="s">
        <v>8</v>
      </c>
      <c r="F41" s="53"/>
      <c r="G41" s="53"/>
      <c r="H41" s="53"/>
      <c r="I41" s="53"/>
      <c r="J41" s="53"/>
      <c r="K41" s="53"/>
      <c r="L41" s="53"/>
      <c r="N41" s="25" t="str">
        <f t="shared" si="1"/>
        <v/>
      </c>
      <c r="O41" s="25" t="str">
        <f t="shared" si="2"/>
        <v/>
      </c>
      <c r="P41" s="25" t="str">
        <f t="shared" si="3"/>
        <v/>
      </c>
      <c r="Q41" s="25" t="str">
        <f t="shared" si="4"/>
        <v/>
      </c>
      <c r="R41" s="27" t="str">
        <f t="shared" si="5"/>
        <v/>
      </c>
      <c r="S41" s="27" t="str">
        <f t="shared" si="6"/>
        <v/>
      </c>
      <c r="V41" s="2"/>
      <c r="Y41" s="2"/>
    </row>
    <row r="42" spans="1:25" x14ac:dyDescent="0.25">
      <c r="A42" s="33"/>
      <c r="B42" s="41" t="s">
        <v>63</v>
      </c>
      <c r="C42" s="39" t="s">
        <v>64</v>
      </c>
      <c r="D42" s="39" t="s">
        <v>217</v>
      </c>
      <c r="E42" s="41" t="s">
        <v>15</v>
      </c>
      <c r="F42" s="36">
        <v>471672</v>
      </c>
      <c r="G42" s="33"/>
      <c r="H42" s="33"/>
      <c r="M42" s="34">
        <v>208372</v>
      </c>
      <c r="N42" s="25" t="str">
        <f t="shared" si="1"/>
        <v/>
      </c>
      <c r="O42" s="25">
        <f t="shared" si="2"/>
        <v>1</v>
      </c>
      <c r="P42" s="25">
        <f t="shared" si="3"/>
        <v>1</v>
      </c>
      <c r="Q42" s="25" t="str">
        <f t="shared" si="4"/>
        <v/>
      </c>
      <c r="R42" s="27">
        <f t="shared" si="5"/>
        <v>1</v>
      </c>
      <c r="S42" s="27">
        <f t="shared" si="6"/>
        <v>1</v>
      </c>
      <c r="V42" s="2"/>
      <c r="Y42" s="2"/>
    </row>
    <row r="43" spans="1:25" ht="15.75" x14ac:dyDescent="0.25">
      <c r="A43" s="28" t="s">
        <v>738</v>
      </c>
      <c r="B43" s="50" t="s">
        <v>20</v>
      </c>
      <c r="C43" s="47" t="s">
        <v>6</v>
      </c>
      <c r="D43" s="47" t="s">
        <v>7</v>
      </c>
      <c r="E43" s="47" t="s">
        <v>8</v>
      </c>
      <c r="F43" s="53"/>
      <c r="G43" s="53"/>
      <c r="H43" s="53"/>
      <c r="I43" s="53"/>
      <c r="J43" s="53"/>
      <c r="K43" s="53"/>
      <c r="L43" s="53"/>
      <c r="N43" s="25" t="str">
        <f t="shared" si="1"/>
        <v/>
      </c>
      <c r="O43" s="25" t="str">
        <f t="shared" si="2"/>
        <v/>
      </c>
      <c r="P43" s="25" t="str">
        <f t="shared" si="3"/>
        <v/>
      </c>
      <c r="Q43" s="25" t="str">
        <f t="shared" si="4"/>
        <v/>
      </c>
      <c r="R43" s="27" t="str">
        <f t="shared" si="5"/>
        <v/>
      </c>
      <c r="S43" s="27" t="str">
        <f t="shared" si="6"/>
        <v/>
      </c>
      <c r="V43" s="2"/>
      <c r="Y43" s="2"/>
    </row>
    <row r="44" spans="1:25" ht="15.75" x14ac:dyDescent="0.25">
      <c r="A44" s="28" t="s">
        <v>738</v>
      </c>
      <c r="B44" s="50" t="s">
        <v>21</v>
      </c>
      <c r="C44" s="47" t="s">
        <v>6</v>
      </c>
      <c r="D44" s="47" t="s">
        <v>7</v>
      </c>
      <c r="E44" s="47" t="s">
        <v>8</v>
      </c>
      <c r="F44" s="53"/>
      <c r="G44" s="53"/>
      <c r="H44" s="53"/>
      <c r="I44" s="53"/>
      <c r="J44" s="53"/>
      <c r="K44" s="53"/>
      <c r="L44" s="53"/>
      <c r="N44" s="25" t="str">
        <f t="shared" si="1"/>
        <v/>
      </c>
      <c r="O44" s="25" t="str">
        <f t="shared" si="2"/>
        <v/>
      </c>
      <c r="P44" s="25" t="str">
        <f t="shared" si="3"/>
        <v/>
      </c>
      <c r="Q44" s="25" t="str">
        <f t="shared" si="4"/>
        <v/>
      </c>
      <c r="R44" s="27" t="str">
        <f t="shared" si="5"/>
        <v/>
      </c>
      <c r="S44" s="27" t="str">
        <f t="shared" si="6"/>
        <v/>
      </c>
      <c r="V44" s="2"/>
      <c r="Y44" s="2"/>
    </row>
    <row r="45" spans="1:25" x14ac:dyDescent="0.25">
      <c r="A45" s="33"/>
      <c r="B45" s="41" t="s">
        <v>218</v>
      </c>
      <c r="C45" s="31" t="s">
        <v>59</v>
      </c>
      <c r="D45" s="39" t="s">
        <v>219</v>
      </c>
      <c r="E45" s="30"/>
      <c r="F45" s="36">
        <v>471887</v>
      </c>
      <c r="G45" s="33"/>
      <c r="H45" s="33"/>
      <c r="N45" s="25" t="str">
        <f t="shared" si="1"/>
        <v/>
      </c>
      <c r="O45" s="25" t="str">
        <f t="shared" si="2"/>
        <v/>
      </c>
      <c r="P45" s="25">
        <f t="shared" si="3"/>
        <v>1</v>
      </c>
      <c r="Q45" s="25" t="str">
        <f t="shared" si="4"/>
        <v/>
      </c>
      <c r="R45" s="27">
        <f t="shared" si="5"/>
        <v>1</v>
      </c>
      <c r="S45" s="27" t="str">
        <f t="shared" si="6"/>
        <v/>
      </c>
      <c r="V45" s="2"/>
      <c r="Y45" s="2"/>
    </row>
    <row r="46" spans="1:25" x14ac:dyDescent="0.25">
      <c r="A46" s="30"/>
      <c r="B46" s="41" t="s">
        <v>220</v>
      </c>
      <c r="C46" s="39" t="s">
        <v>80</v>
      </c>
      <c r="D46" s="39" t="s">
        <v>221</v>
      </c>
      <c r="E46" s="30"/>
      <c r="F46" s="36">
        <v>471888</v>
      </c>
      <c r="G46" s="33"/>
      <c r="H46" s="33"/>
      <c r="N46" s="25" t="str">
        <f t="shared" si="1"/>
        <v/>
      </c>
      <c r="O46" s="25" t="str">
        <f t="shared" si="2"/>
        <v/>
      </c>
      <c r="P46" s="25">
        <f t="shared" si="3"/>
        <v>1</v>
      </c>
      <c r="Q46" s="25" t="str">
        <f t="shared" si="4"/>
        <v/>
      </c>
      <c r="R46" s="27">
        <f t="shared" si="5"/>
        <v>1</v>
      </c>
      <c r="S46" s="27" t="str">
        <f t="shared" si="6"/>
        <v/>
      </c>
      <c r="V46" s="2"/>
      <c r="Y46" s="2"/>
    </row>
    <row r="47" spans="1:25" x14ac:dyDescent="0.25">
      <c r="A47" s="33"/>
      <c r="B47" s="41" t="s">
        <v>222</v>
      </c>
      <c r="C47" s="39" t="s">
        <v>66</v>
      </c>
      <c r="D47" s="39" t="s">
        <v>67</v>
      </c>
      <c r="E47" s="41" t="s">
        <v>739</v>
      </c>
      <c r="F47" s="36">
        <v>471960</v>
      </c>
      <c r="G47" s="33"/>
      <c r="H47" s="33"/>
      <c r="M47" s="34">
        <v>209036</v>
      </c>
      <c r="N47" s="25" t="str">
        <f t="shared" si="1"/>
        <v/>
      </c>
      <c r="O47" s="25">
        <f t="shared" si="2"/>
        <v>1</v>
      </c>
      <c r="P47" s="25">
        <f t="shared" si="3"/>
        <v>1</v>
      </c>
      <c r="Q47" s="25" t="str">
        <f t="shared" si="4"/>
        <v/>
      </c>
      <c r="R47" s="27">
        <f t="shared" si="5"/>
        <v>1</v>
      </c>
      <c r="S47" s="27">
        <f t="shared" si="6"/>
        <v>1</v>
      </c>
      <c r="V47" s="2"/>
      <c r="Y47" s="2"/>
    </row>
    <row r="48" spans="1:25" x14ac:dyDescent="0.25">
      <c r="A48" s="33"/>
      <c r="B48" s="41" t="s">
        <v>68</v>
      </c>
      <c r="C48" s="39" t="s">
        <v>69</v>
      </c>
      <c r="D48" s="39" t="s">
        <v>67</v>
      </c>
      <c r="E48" s="41" t="s">
        <v>15</v>
      </c>
      <c r="F48" s="36">
        <v>471961</v>
      </c>
      <c r="G48" s="33"/>
      <c r="H48" s="33"/>
      <c r="M48" s="34">
        <v>209035</v>
      </c>
      <c r="N48" s="25" t="str">
        <f t="shared" si="1"/>
        <v/>
      </c>
      <c r="O48" s="25">
        <f t="shared" si="2"/>
        <v>1</v>
      </c>
      <c r="P48" s="25">
        <f t="shared" si="3"/>
        <v>1</v>
      </c>
      <c r="Q48" s="25" t="str">
        <f t="shared" si="4"/>
        <v/>
      </c>
      <c r="R48" s="27">
        <f t="shared" si="5"/>
        <v>1</v>
      </c>
      <c r="S48" s="27">
        <f t="shared" si="6"/>
        <v>1</v>
      </c>
      <c r="V48" s="2"/>
      <c r="Y48" s="2"/>
    </row>
    <row r="49" spans="1:25" ht="15.75" x14ac:dyDescent="0.25">
      <c r="A49" s="28" t="s">
        <v>738</v>
      </c>
      <c r="B49" s="50" t="s">
        <v>22</v>
      </c>
      <c r="C49" s="47" t="s">
        <v>6</v>
      </c>
      <c r="D49" s="47" t="s">
        <v>7</v>
      </c>
      <c r="E49" s="47" t="s">
        <v>8</v>
      </c>
      <c r="F49" s="53"/>
      <c r="G49" s="53"/>
      <c r="H49" s="53"/>
      <c r="I49" s="53"/>
      <c r="J49" s="53"/>
      <c r="K49" s="53"/>
      <c r="L49" s="53"/>
      <c r="N49" s="25" t="str">
        <f t="shared" si="1"/>
        <v/>
      </c>
      <c r="O49" s="25" t="str">
        <f t="shared" si="2"/>
        <v/>
      </c>
      <c r="P49" s="25" t="str">
        <f t="shared" si="3"/>
        <v/>
      </c>
      <c r="Q49" s="25" t="str">
        <f t="shared" si="4"/>
        <v/>
      </c>
      <c r="R49" s="27" t="str">
        <f t="shared" si="5"/>
        <v/>
      </c>
      <c r="S49" s="27" t="str">
        <f t="shared" si="6"/>
        <v/>
      </c>
      <c r="V49" s="2"/>
      <c r="Y49" s="2"/>
    </row>
    <row r="50" spans="1:25" x14ac:dyDescent="0.25">
      <c r="A50" s="33"/>
      <c r="B50" s="41" t="s">
        <v>223</v>
      </c>
      <c r="C50" s="41" t="s">
        <v>224</v>
      </c>
      <c r="D50" s="41" t="s">
        <v>225</v>
      </c>
      <c r="E50" s="30"/>
      <c r="F50" s="36">
        <v>471560</v>
      </c>
      <c r="G50" s="33"/>
      <c r="H50" s="33"/>
      <c r="N50" s="25" t="str">
        <f t="shared" si="1"/>
        <v/>
      </c>
      <c r="O50" s="25" t="str">
        <f t="shared" si="2"/>
        <v/>
      </c>
      <c r="P50" s="25">
        <f t="shared" si="3"/>
        <v>1</v>
      </c>
      <c r="Q50" s="25" t="str">
        <f t="shared" si="4"/>
        <v/>
      </c>
      <c r="R50" s="27">
        <f t="shared" si="5"/>
        <v>1</v>
      </c>
      <c r="S50" s="27" t="str">
        <f t="shared" si="6"/>
        <v/>
      </c>
      <c r="V50" s="2"/>
      <c r="Y50" s="2"/>
    </row>
    <row r="51" spans="1:25" x14ac:dyDescent="0.25">
      <c r="A51" s="33"/>
      <c r="B51" s="41" t="s">
        <v>226</v>
      </c>
      <c r="C51" s="39" t="s">
        <v>186</v>
      </c>
      <c r="D51" s="39" t="s">
        <v>202</v>
      </c>
      <c r="E51" s="30"/>
      <c r="F51" s="36">
        <v>471926</v>
      </c>
      <c r="G51" s="33"/>
      <c r="H51" s="33"/>
      <c r="N51" s="25" t="str">
        <f t="shared" si="1"/>
        <v/>
      </c>
      <c r="O51" s="25" t="str">
        <f t="shared" si="2"/>
        <v/>
      </c>
      <c r="P51" s="25">
        <f t="shared" si="3"/>
        <v>1</v>
      </c>
      <c r="Q51" s="25" t="str">
        <f t="shared" si="4"/>
        <v/>
      </c>
      <c r="R51" s="27">
        <f t="shared" si="5"/>
        <v>1</v>
      </c>
      <c r="S51" s="27" t="str">
        <f t="shared" si="6"/>
        <v/>
      </c>
      <c r="V51" s="2"/>
      <c r="Y51" s="2"/>
    </row>
    <row r="52" spans="1:25" x14ac:dyDescent="0.25">
      <c r="A52" s="33"/>
      <c r="B52" s="41" t="s">
        <v>227</v>
      </c>
      <c r="C52" s="39" t="s">
        <v>109</v>
      </c>
      <c r="D52" s="39" t="s">
        <v>228</v>
      </c>
      <c r="E52" s="30"/>
      <c r="F52" s="36">
        <v>471927</v>
      </c>
      <c r="G52" s="33"/>
      <c r="H52" s="33"/>
      <c r="N52" s="25" t="str">
        <f t="shared" si="1"/>
        <v/>
      </c>
      <c r="O52" s="25" t="str">
        <f t="shared" si="2"/>
        <v/>
      </c>
      <c r="P52" s="25">
        <f t="shared" si="3"/>
        <v>1</v>
      </c>
      <c r="Q52" s="25" t="str">
        <f t="shared" si="4"/>
        <v/>
      </c>
      <c r="R52" s="27">
        <f t="shared" si="5"/>
        <v>1</v>
      </c>
      <c r="S52" s="27" t="str">
        <f t="shared" si="6"/>
        <v/>
      </c>
      <c r="V52" s="2"/>
      <c r="Y52" s="2"/>
    </row>
    <row r="53" spans="1:25" x14ac:dyDescent="0.25">
      <c r="A53" s="33"/>
      <c r="B53" s="41" t="s">
        <v>229</v>
      </c>
      <c r="C53" s="39" t="s">
        <v>230</v>
      </c>
      <c r="D53" s="39" t="s">
        <v>150</v>
      </c>
      <c r="E53" s="30"/>
      <c r="F53" s="36">
        <v>471599</v>
      </c>
      <c r="G53" s="33"/>
      <c r="H53" s="33"/>
      <c r="N53" s="25" t="str">
        <f t="shared" si="1"/>
        <v/>
      </c>
      <c r="O53" s="25" t="str">
        <f t="shared" si="2"/>
        <v/>
      </c>
      <c r="P53" s="25">
        <f t="shared" si="3"/>
        <v>1</v>
      </c>
      <c r="Q53" s="25" t="str">
        <f t="shared" si="4"/>
        <v/>
      </c>
      <c r="R53" s="27">
        <f t="shared" si="5"/>
        <v>1</v>
      </c>
      <c r="S53" s="27" t="str">
        <f t="shared" si="6"/>
        <v/>
      </c>
      <c r="V53" s="2"/>
      <c r="Y53" s="2"/>
    </row>
    <row r="54" spans="1:25" x14ac:dyDescent="0.25">
      <c r="A54" s="33"/>
      <c r="B54" s="41" t="s">
        <v>231</v>
      </c>
      <c r="C54" s="39" t="s">
        <v>101</v>
      </c>
      <c r="D54" s="39" t="s">
        <v>102</v>
      </c>
      <c r="E54" s="41" t="s">
        <v>740</v>
      </c>
      <c r="F54" s="36">
        <v>471584</v>
      </c>
      <c r="G54" s="33"/>
      <c r="H54" s="33"/>
      <c r="M54" s="34">
        <v>209599</v>
      </c>
      <c r="N54" s="25" t="str">
        <f t="shared" si="1"/>
        <v/>
      </c>
      <c r="O54" s="25">
        <f t="shared" si="2"/>
        <v>1</v>
      </c>
      <c r="P54" s="25">
        <f t="shared" si="3"/>
        <v>1</v>
      </c>
      <c r="Q54" s="25" t="str">
        <f t="shared" si="4"/>
        <v/>
      </c>
      <c r="R54" s="27">
        <f t="shared" si="5"/>
        <v>1</v>
      </c>
      <c r="S54" s="27">
        <f t="shared" si="6"/>
        <v>1</v>
      </c>
      <c r="V54" s="2"/>
      <c r="Y54" s="2"/>
    </row>
    <row r="55" spans="1:25" x14ac:dyDescent="0.25">
      <c r="A55" s="33"/>
      <c r="B55" s="41" t="s">
        <v>232</v>
      </c>
      <c r="C55" s="41" t="s">
        <v>233</v>
      </c>
      <c r="D55" s="41" t="s">
        <v>234</v>
      </c>
      <c r="E55" s="30"/>
      <c r="F55" s="36">
        <v>471583</v>
      </c>
      <c r="G55" s="33"/>
      <c r="H55" s="33"/>
      <c r="N55" s="25" t="str">
        <f t="shared" si="1"/>
        <v/>
      </c>
      <c r="O55" s="25" t="str">
        <f t="shared" si="2"/>
        <v/>
      </c>
      <c r="P55" s="25">
        <f t="shared" si="3"/>
        <v>1</v>
      </c>
      <c r="Q55" s="25" t="str">
        <f t="shared" si="4"/>
        <v/>
      </c>
      <c r="R55" s="27">
        <f t="shared" si="5"/>
        <v>1</v>
      </c>
      <c r="S55" s="27" t="str">
        <f t="shared" si="6"/>
        <v/>
      </c>
      <c r="V55" s="2"/>
      <c r="Y55" s="2"/>
    </row>
    <row r="56" spans="1:25" x14ac:dyDescent="0.25">
      <c r="A56" s="33"/>
      <c r="B56" s="41" t="s">
        <v>235</v>
      </c>
      <c r="C56" s="39" t="s">
        <v>74</v>
      </c>
      <c r="D56" s="39" t="s">
        <v>236</v>
      </c>
      <c r="E56" s="30"/>
      <c r="F56" s="36">
        <v>471548</v>
      </c>
      <c r="G56" s="33"/>
      <c r="H56" s="33"/>
      <c r="N56" s="25" t="str">
        <f t="shared" si="1"/>
        <v/>
      </c>
      <c r="O56" s="25" t="str">
        <f t="shared" si="2"/>
        <v/>
      </c>
      <c r="P56" s="25">
        <f t="shared" si="3"/>
        <v>1</v>
      </c>
      <c r="Q56" s="25" t="str">
        <f t="shared" si="4"/>
        <v/>
      </c>
      <c r="R56" s="27">
        <f t="shared" si="5"/>
        <v>1</v>
      </c>
      <c r="S56" s="27" t="str">
        <f t="shared" si="6"/>
        <v/>
      </c>
      <c r="V56" s="2"/>
      <c r="Y56" s="2"/>
    </row>
    <row r="57" spans="1:25" x14ac:dyDescent="0.25">
      <c r="A57" s="33"/>
      <c r="B57" s="41" t="s">
        <v>237</v>
      </c>
      <c r="C57" s="41" t="s">
        <v>238</v>
      </c>
      <c r="D57" s="41" t="s">
        <v>239</v>
      </c>
      <c r="E57" s="30"/>
      <c r="F57" s="36">
        <v>471541</v>
      </c>
      <c r="G57" s="33"/>
      <c r="H57" s="33"/>
      <c r="N57" s="25" t="str">
        <f t="shared" si="1"/>
        <v/>
      </c>
      <c r="O57" s="25" t="str">
        <f t="shared" si="2"/>
        <v/>
      </c>
      <c r="P57" s="25">
        <f t="shared" si="3"/>
        <v>1</v>
      </c>
      <c r="Q57" s="25" t="str">
        <f t="shared" si="4"/>
        <v/>
      </c>
      <c r="R57" s="27">
        <f t="shared" si="5"/>
        <v>1</v>
      </c>
      <c r="S57" s="27" t="str">
        <f t="shared" si="6"/>
        <v/>
      </c>
      <c r="V57" s="2"/>
      <c r="Y57" s="2"/>
    </row>
    <row r="58" spans="1:25" x14ac:dyDescent="0.25">
      <c r="A58" s="33"/>
      <c r="B58" s="41" t="s">
        <v>240</v>
      </c>
      <c r="C58" s="30"/>
      <c r="D58" s="30"/>
      <c r="E58" s="30"/>
      <c r="F58" s="36">
        <v>471827</v>
      </c>
      <c r="G58" s="33"/>
      <c r="H58" s="33"/>
      <c r="N58" s="25" t="str">
        <f t="shared" si="1"/>
        <v/>
      </c>
      <c r="O58" s="25" t="str">
        <f t="shared" si="2"/>
        <v/>
      </c>
      <c r="P58" s="25">
        <f t="shared" si="3"/>
        <v>1</v>
      </c>
      <c r="Q58" s="25" t="str">
        <f t="shared" si="4"/>
        <v/>
      </c>
      <c r="R58" s="27">
        <f t="shared" si="5"/>
        <v>1</v>
      </c>
      <c r="S58" s="27" t="str">
        <f t="shared" si="6"/>
        <v/>
      </c>
      <c r="V58" s="2"/>
      <c r="Y58" s="2"/>
    </row>
    <row r="59" spans="1:25" x14ac:dyDescent="0.25">
      <c r="A59" s="33"/>
      <c r="B59" s="41" t="s">
        <v>241</v>
      </c>
      <c r="C59" s="41" t="s">
        <v>242</v>
      </c>
      <c r="D59" s="41" t="s">
        <v>243</v>
      </c>
      <c r="E59" s="30"/>
      <c r="F59" s="36">
        <v>471823</v>
      </c>
      <c r="G59" s="33"/>
      <c r="H59" s="33"/>
      <c r="N59" s="25" t="str">
        <f t="shared" si="1"/>
        <v/>
      </c>
      <c r="O59" s="25" t="str">
        <f t="shared" si="2"/>
        <v/>
      </c>
      <c r="P59" s="25">
        <f t="shared" si="3"/>
        <v>1</v>
      </c>
      <c r="Q59" s="25" t="str">
        <f t="shared" si="4"/>
        <v/>
      </c>
      <c r="R59" s="27">
        <f t="shared" si="5"/>
        <v>1</v>
      </c>
      <c r="S59" s="27" t="str">
        <f t="shared" si="6"/>
        <v/>
      </c>
      <c r="V59" s="2"/>
      <c r="Y59" s="2"/>
    </row>
    <row r="60" spans="1:25" x14ac:dyDescent="0.25">
      <c r="A60" s="33"/>
      <c r="B60" s="41" t="s">
        <v>244</v>
      </c>
      <c r="C60" s="39" t="s">
        <v>186</v>
      </c>
      <c r="D60" s="39" t="s">
        <v>91</v>
      </c>
      <c r="E60" s="30"/>
      <c r="F60" s="36">
        <v>471828</v>
      </c>
      <c r="G60" s="33"/>
      <c r="H60" s="33"/>
      <c r="N60" s="25" t="str">
        <f t="shared" si="1"/>
        <v/>
      </c>
      <c r="O60" s="25" t="str">
        <f t="shared" si="2"/>
        <v/>
      </c>
      <c r="P60" s="25">
        <f t="shared" si="3"/>
        <v>1</v>
      </c>
      <c r="Q60" s="25" t="str">
        <f t="shared" si="4"/>
        <v/>
      </c>
      <c r="R60" s="27">
        <f t="shared" si="5"/>
        <v>1</v>
      </c>
      <c r="S60" s="27" t="str">
        <f t="shared" si="6"/>
        <v/>
      </c>
      <c r="V60" s="2"/>
      <c r="Y60" s="2"/>
    </row>
    <row r="61" spans="1:25" x14ac:dyDescent="0.25">
      <c r="A61" s="33"/>
      <c r="B61" s="41" t="s">
        <v>245</v>
      </c>
      <c r="C61" s="39" t="s">
        <v>106</v>
      </c>
      <c r="D61" s="39" t="s">
        <v>78</v>
      </c>
      <c r="E61" s="41" t="s">
        <v>743</v>
      </c>
      <c r="F61" s="36">
        <v>471876</v>
      </c>
      <c r="G61" s="33"/>
      <c r="H61" s="33"/>
      <c r="M61" s="34">
        <v>209654</v>
      </c>
      <c r="N61" s="25" t="str">
        <f t="shared" si="1"/>
        <v/>
      </c>
      <c r="O61" s="25">
        <f t="shared" si="2"/>
        <v>1</v>
      </c>
      <c r="P61" s="25">
        <f t="shared" si="3"/>
        <v>1</v>
      </c>
      <c r="Q61" s="25" t="str">
        <f t="shared" si="4"/>
        <v/>
      </c>
      <c r="R61" s="27">
        <f t="shared" si="5"/>
        <v>1</v>
      </c>
      <c r="S61" s="27">
        <f t="shared" si="6"/>
        <v>1</v>
      </c>
      <c r="V61" s="2"/>
      <c r="Y61" s="2"/>
    </row>
    <row r="62" spans="1:25" x14ac:dyDescent="0.25">
      <c r="A62" s="33"/>
      <c r="B62" s="41" t="s">
        <v>246</v>
      </c>
      <c r="C62" s="30"/>
      <c r="D62" s="30"/>
      <c r="E62" s="30"/>
      <c r="F62" s="36">
        <v>471874</v>
      </c>
      <c r="G62" s="33"/>
      <c r="H62" s="33"/>
      <c r="N62" s="25" t="str">
        <f t="shared" si="1"/>
        <v/>
      </c>
      <c r="O62" s="25" t="str">
        <f t="shared" si="2"/>
        <v/>
      </c>
      <c r="P62" s="25">
        <f t="shared" si="3"/>
        <v>1</v>
      </c>
      <c r="Q62" s="25" t="str">
        <f t="shared" si="4"/>
        <v/>
      </c>
      <c r="R62" s="27">
        <f t="shared" si="5"/>
        <v>1</v>
      </c>
      <c r="S62" s="27" t="str">
        <f t="shared" si="6"/>
        <v/>
      </c>
      <c r="V62" s="2"/>
      <c r="Y62" s="2"/>
    </row>
    <row r="63" spans="1:25" x14ac:dyDescent="0.25">
      <c r="A63" s="33"/>
      <c r="B63" s="41" t="s">
        <v>247</v>
      </c>
      <c r="C63" s="39" t="s">
        <v>103</v>
      </c>
      <c r="D63" s="39" t="s">
        <v>102</v>
      </c>
      <c r="E63" s="41" t="s">
        <v>741</v>
      </c>
      <c r="F63" s="36">
        <v>471875</v>
      </c>
      <c r="G63" s="33"/>
      <c r="H63" s="33"/>
      <c r="M63" s="34">
        <v>209601</v>
      </c>
      <c r="N63" s="25" t="str">
        <f t="shared" si="1"/>
        <v/>
      </c>
      <c r="O63" s="25">
        <f t="shared" si="2"/>
        <v>1</v>
      </c>
      <c r="P63" s="25">
        <f t="shared" si="3"/>
        <v>1</v>
      </c>
      <c r="Q63" s="25" t="str">
        <f t="shared" si="4"/>
        <v/>
      </c>
      <c r="R63" s="27">
        <f t="shared" si="5"/>
        <v>1</v>
      </c>
      <c r="S63" s="27">
        <f t="shared" si="6"/>
        <v>1</v>
      </c>
      <c r="V63" s="2"/>
      <c r="Y63" s="2"/>
    </row>
    <row r="64" spans="1:25" x14ac:dyDescent="0.25">
      <c r="A64" s="33"/>
      <c r="B64" s="41" t="s">
        <v>248</v>
      </c>
      <c r="C64" s="39" t="s">
        <v>76</v>
      </c>
      <c r="D64" s="39" t="s">
        <v>249</v>
      </c>
      <c r="E64" s="30"/>
      <c r="F64" s="36">
        <v>471549</v>
      </c>
      <c r="G64" s="33"/>
      <c r="H64" s="33"/>
      <c r="N64" s="25" t="str">
        <f t="shared" si="1"/>
        <v/>
      </c>
      <c r="O64" s="25" t="str">
        <f t="shared" si="2"/>
        <v/>
      </c>
      <c r="P64" s="25">
        <f t="shared" si="3"/>
        <v>1</v>
      </c>
      <c r="Q64" s="25" t="str">
        <f t="shared" si="4"/>
        <v/>
      </c>
      <c r="R64" s="27">
        <f t="shared" si="5"/>
        <v>1</v>
      </c>
      <c r="S64" s="27" t="str">
        <f t="shared" si="6"/>
        <v/>
      </c>
      <c r="V64" s="2"/>
      <c r="Y64" s="2"/>
    </row>
    <row r="65" spans="1:25" x14ac:dyDescent="0.25">
      <c r="A65" s="30"/>
      <c r="B65" s="41" t="s">
        <v>250</v>
      </c>
      <c r="C65" s="39" t="s">
        <v>90</v>
      </c>
      <c r="D65" s="39" t="s">
        <v>251</v>
      </c>
      <c r="E65" s="30"/>
      <c r="F65" s="36">
        <v>471826</v>
      </c>
      <c r="G65" s="33"/>
      <c r="H65" s="33"/>
      <c r="N65" s="25" t="str">
        <f t="shared" si="1"/>
        <v/>
      </c>
      <c r="O65" s="25" t="str">
        <f t="shared" si="2"/>
        <v/>
      </c>
      <c r="P65" s="25">
        <f t="shared" si="3"/>
        <v>1</v>
      </c>
      <c r="Q65" s="25" t="str">
        <f t="shared" si="4"/>
        <v/>
      </c>
      <c r="R65" s="27">
        <f t="shared" si="5"/>
        <v>1</v>
      </c>
      <c r="S65" s="27" t="str">
        <f t="shared" si="6"/>
        <v/>
      </c>
      <c r="V65" s="2"/>
      <c r="Y65" s="2"/>
    </row>
    <row r="66" spans="1:25" x14ac:dyDescent="0.25">
      <c r="A66" s="30"/>
      <c r="B66" s="41" t="s">
        <v>252</v>
      </c>
      <c r="C66" s="39" t="s">
        <v>62</v>
      </c>
      <c r="D66" s="39" t="s">
        <v>253</v>
      </c>
      <c r="E66" s="30"/>
      <c r="F66" s="36">
        <v>471585</v>
      </c>
      <c r="G66" s="33"/>
      <c r="H66" s="33"/>
      <c r="N66" s="25" t="str">
        <f t="shared" si="1"/>
        <v/>
      </c>
      <c r="O66" s="25" t="str">
        <f t="shared" si="2"/>
        <v/>
      </c>
      <c r="P66" s="25">
        <f t="shared" si="3"/>
        <v>1</v>
      </c>
      <c r="Q66" s="25" t="str">
        <f t="shared" si="4"/>
        <v/>
      </c>
      <c r="R66" s="27">
        <f t="shared" si="5"/>
        <v>1</v>
      </c>
      <c r="S66" s="27" t="str">
        <f t="shared" si="6"/>
        <v/>
      </c>
      <c r="V66" s="2"/>
      <c r="Y66" s="2"/>
    </row>
    <row r="67" spans="1:25" x14ac:dyDescent="0.25">
      <c r="A67" s="15" t="s">
        <v>13</v>
      </c>
      <c r="B67" s="51" t="s">
        <v>141</v>
      </c>
      <c r="C67" s="48" t="s">
        <v>134</v>
      </c>
      <c r="D67" s="38" t="s">
        <v>142</v>
      </c>
      <c r="E67" s="45" t="s">
        <v>136</v>
      </c>
      <c r="F67" s="36">
        <v>471638</v>
      </c>
      <c r="G67" s="49" t="s">
        <v>140</v>
      </c>
      <c r="H67" s="49">
        <v>215082</v>
      </c>
      <c r="I67" s="49"/>
      <c r="J67" s="49"/>
      <c r="K67" s="49"/>
      <c r="L67" s="49"/>
      <c r="N67" s="25" t="str">
        <f t="shared" si="1"/>
        <v/>
      </c>
      <c r="O67" s="25" t="str">
        <f t="shared" si="2"/>
        <v/>
      </c>
      <c r="P67" s="25">
        <f t="shared" si="3"/>
        <v>1</v>
      </c>
      <c r="Q67" s="25">
        <f t="shared" si="4"/>
        <v>1</v>
      </c>
      <c r="R67" s="27">
        <f t="shared" si="5"/>
        <v>1</v>
      </c>
      <c r="S67" s="27" t="str">
        <f t="shared" si="6"/>
        <v/>
      </c>
      <c r="V67" s="2"/>
      <c r="Y67" s="2"/>
    </row>
    <row r="68" spans="1:25" x14ac:dyDescent="0.25">
      <c r="A68" s="30"/>
      <c r="B68" s="41" t="s">
        <v>256</v>
      </c>
      <c r="C68" s="39" t="s">
        <v>67</v>
      </c>
      <c r="D68" s="39" t="s">
        <v>257</v>
      </c>
      <c r="E68" s="30"/>
      <c r="F68" s="36">
        <v>471640</v>
      </c>
      <c r="G68" s="33"/>
      <c r="H68" s="33"/>
      <c r="N68" s="25" t="str">
        <f t="shared" si="1"/>
        <v/>
      </c>
      <c r="O68" s="25" t="str">
        <f t="shared" ref="O68:O130" si="7">IF(M68="","",1)</f>
        <v/>
      </c>
      <c r="P68" s="25">
        <f t="shared" ref="P68:P130" si="8">IF(F68="","",1)</f>
        <v>1</v>
      </c>
      <c r="Q68" s="25" t="str">
        <f t="shared" ref="Q68:Q130" si="9">IF(H68="","",1)</f>
        <v/>
      </c>
      <c r="R68" s="27">
        <f t="shared" ref="R68:R130" si="10">IF(SUM(O68:Q68)&gt;0,1,"")</f>
        <v>1</v>
      </c>
      <c r="S68" s="27" t="str">
        <f t="shared" ref="S68:S130" si="11">IF(SUM(O68:P68)=2,1,"")</f>
        <v/>
      </c>
      <c r="V68" s="2"/>
      <c r="Y68" s="2"/>
    </row>
    <row r="69" spans="1:25" x14ac:dyDescent="0.25">
      <c r="A69" s="38" t="s">
        <v>13</v>
      </c>
      <c r="B69" s="51" t="s">
        <v>131</v>
      </c>
      <c r="C69" s="42" t="s">
        <v>133</v>
      </c>
      <c r="D69" s="42" t="s">
        <v>132</v>
      </c>
      <c r="E69" s="45" t="s">
        <v>135</v>
      </c>
      <c r="F69" s="36">
        <v>471639</v>
      </c>
      <c r="G69" s="49" t="s">
        <v>140</v>
      </c>
      <c r="H69" s="49">
        <v>215079</v>
      </c>
      <c r="I69" s="49"/>
      <c r="J69" s="49"/>
      <c r="K69" s="49"/>
      <c r="L69" s="49"/>
      <c r="N69" s="25" t="str">
        <f t="shared" ref="N69:N132" si="12">IF(I69="","",1)</f>
        <v/>
      </c>
      <c r="O69" s="25" t="str">
        <f t="shared" si="7"/>
        <v/>
      </c>
      <c r="P69" s="25">
        <f t="shared" si="8"/>
        <v>1</v>
      </c>
      <c r="Q69" s="25">
        <f t="shared" si="9"/>
        <v>1</v>
      </c>
      <c r="R69" s="27">
        <f t="shared" si="10"/>
        <v>1</v>
      </c>
      <c r="S69" s="27" t="str">
        <f t="shared" si="11"/>
        <v/>
      </c>
      <c r="V69" s="2"/>
      <c r="Y69" s="2"/>
    </row>
    <row r="70" spans="1:25" x14ac:dyDescent="0.25">
      <c r="A70" s="33"/>
      <c r="B70" s="41" t="s">
        <v>260</v>
      </c>
      <c r="C70" s="39" t="s">
        <v>126</v>
      </c>
      <c r="D70" s="39" t="s">
        <v>255</v>
      </c>
      <c r="E70" s="33"/>
      <c r="F70" s="36">
        <v>471641</v>
      </c>
      <c r="G70" s="33"/>
      <c r="H70" s="33"/>
      <c r="N70" s="25" t="str">
        <f t="shared" si="12"/>
        <v/>
      </c>
      <c r="O70" s="25" t="str">
        <f t="shared" si="7"/>
        <v/>
      </c>
      <c r="P70" s="25">
        <f t="shared" si="8"/>
        <v>1</v>
      </c>
      <c r="Q70" s="25" t="str">
        <f t="shared" si="9"/>
        <v/>
      </c>
      <c r="R70" s="27">
        <f t="shared" si="10"/>
        <v>1</v>
      </c>
      <c r="S70" s="27" t="str">
        <f t="shared" si="11"/>
        <v/>
      </c>
      <c r="V70" s="2"/>
      <c r="Y70" s="2"/>
    </row>
    <row r="71" spans="1:25" x14ac:dyDescent="0.25">
      <c r="A71" s="26" t="s">
        <v>1</v>
      </c>
      <c r="B71" s="52" t="s">
        <v>742</v>
      </c>
      <c r="C71" s="37" t="s">
        <v>104</v>
      </c>
      <c r="D71" s="37" t="s">
        <v>105</v>
      </c>
      <c r="E71" s="36" t="s">
        <v>15</v>
      </c>
      <c r="F71" s="49"/>
      <c r="G71" s="49"/>
      <c r="H71" s="49"/>
      <c r="I71" s="49"/>
      <c r="J71" s="49"/>
      <c r="K71" s="49"/>
      <c r="L71" s="49"/>
      <c r="M71" s="34">
        <v>209653</v>
      </c>
      <c r="N71" s="25" t="str">
        <f t="shared" si="12"/>
        <v/>
      </c>
      <c r="O71" s="25">
        <f t="shared" si="7"/>
        <v>1</v>
      </c>
      <c r="P71" s="25" t="str">
        <f t="shared" si="8"/>
        <v/>
      </c>
      <c r="Q71" s="25" t="str">
        <f t="shared" si="9"/>
        <v/>
      </c>
      <c r="R71" s="27">
        <f t="shared" si="10"/>
        <v>1</v>
      </c>
      <c r="S71" s="27" t="str">
        <f t="shared" si="11"/>
        <v/>
      </c>
      <c r="V71" s="2"/>
      <c r="Y71" s="2"/>
    </row>
    <row r="72" spans="1:25" x14ac:dyDescent="0.25">
      <c r="A72" s="33"/>
      <c r="B72" s="41" t="s">
        <v>261</v>
      </c>
      <c r="C72" s="39" t="s">
        <v>67</v>
      </c>
      <c r="D72" s="39" t="s">
        <v>228</v>
      </c>
      <c r="E72" s="33"/>
      <c r="F72" s="36">
        <v>471931</v>
      </c>
      <c r="G72" s="33"/>
      <c r="H72" s="33"/>
      <c r="N72" s="25" t="str">
        <f t="shared" si="12"/>
        <v/>
      </c>
      <c r="O72" s="25" t="str">
        <f t="shared" si="7"/>
        <v/>
      </c>
      <c r="P72" s="25">
        <f t="shared" si="8"/>
        <v>1</v>
      </c>
      <c r="Q72" s="25" t="str">
        <f t="shared" si="9"/>
        <v/>
      </c>
      <c r="R72" s="27">
        <f t="shared" si="10"/>
        <v>1</v>
      </c>
      <c r="S72" s="27" t="str">
        <f t="shared" si="11"/>
        <v/>
      </c>
      <c r="V72" s="2"/>
      <c r="Y72" s="2"/>
    </row>
    <row r="73" spans="1:25" x14ac:dyDescent="0.25">
      <c r="A73" s="33"/>
      <c r="B73" s="41" t="s">
        <v>262</v>
      </c>
      <c r="C73" s="39" t="s">
        <v>263</v>
      </c>
      <c r="D73" s="41" t="s">
        <v>264</v>
      </c>
      <c r="E73" s="33"/>
      <c r="F73" s="36">
        <v>471933</v>
      </c>
      <c r="G73" s="33"/>
      <c r="H73" s="33"/>
      <c r="N73" s="25" t="str">
        <f t="shared" si="12"/>
        <v/>
      </c>
      <c r="O73" s="25" t="str">
        <f t="shared" si="7"/>
        <v/>
      </c>
      <c r="P73" s="25">
        <f t="shared" si="8"/>
        <v>1</v>
      </c>
      <c r="Q73" s="25" t="str">
        <f t="shared" si="9"/>
        <v/>
      </c>
      <c r="R73" s="27">
        <f t="shared" si="10"/>
        <v>1</v>
      </c>
      <c r="S73" s="27" t="str">
        <f t="shared" si="11"/>
        <v/>
      </c>
      <c r="V73" s="2"/>
      <c r="Y73" s="2"/>
    </row>
    <row r="74" spans="1:25" x14ac:dyDescent="0.25">
      <c r="A74" s="33"/>
      <c r="B74" s="41" t="s">
        <v>265</v>
      </c>
      <c r="C74" s="39" t="s">
        <v>251</v>
      </c>
      <c r="D74" s="39" t="s">
        <v>266</v>
      </c>
      <c r="E74" s="33"/>
      <c r="F74" s="36">
        <v>471932</v>
      </c>
      <c r="G74" s="33"/>
      <c r="H74" s="33"/>
      <c r="N74" s="25" t="str">
        <f t="shared" si="12"/>
        <v/>
      </c>
      <c r="O74" s="25" t="str">
        <f t="shared" si="7"/>
        <v/>
      </c>
      <c r="P74" s="25">
        <f t="shared" si="8"/>
        <v>1</v>
      </c>
      <c r="Q74" s="25" t="str">
        <f t="shared" si="9"/>
        <v/>
      </c>
      <c r="R74" s="27">
        <f t="shared" si="10"/>
        <v>1</v>
      </c>
      <c r="S74" s="27" t="str">
        <f t="shared" si="11"/>
        <v/>
      </c>
      <c r="V74" s="2"/>
      <c r="Y74" s="2"/>
    </row>
    <row r="75" spans="1:25" ht="15.75" x14ac:dyDescent="0.25">
      <c r="A75" s="35" t="s">
        <v>738</v>
      </c>
      <c r="B75" s="50" t="s">
        <v>23</v>
      </c>
      <c r="C75" s="47" t="s">
        <v>6</v>
      </c>
      <c r="D75" s="47" t="s">
        <v>7</v>
      </c>
      <c r="E75" s="47" t="s">
        <v>8</v>
      </c>
      <c r="F75" s="53"/>
      <c r="G75" s="53"/>
      <c r="H75" s="53"/>
      <c r="I75" s="53"/>
      <c r="J75" s="53"/>
      <c r="K75" s="53"/>
      <c r="L75" s="53"/>
      <c r="N75" s="25" t="str">
        <f t="shared" si="12"/>
        <v/>
      </c>
      <c r="O75" s="25" t="str">
        <f t="shared" si="7"/>
        <v/>
      </c>
      <c r="P75" s="25" t="str">
        <f t="shared" si="8"/>
        <v/>
      </c>
      <c r="Q75" s="25" t="str">
        <f t="shared" si="9"/>
        <v/>
      </c>
      <c r="R75" s="27" t="str">
        <f t="shared" si="10"/>
        <v/>
      </c>
      <c r="S75" s="27" t="str">
        <f t="shared" si="11"/>
        <v/>
      </c>
      <c r="V75" s="2"/>
      <c r="Y75" s="2"/>
    </row>
    <row r="76" spans="1:25" x14ac:dyDescent="0.25">
      <c r="A76" s="33"/>
      <c r="B76" s="41" t="s">
        <v>267</v>
      </c>
      <c r="C76" s="39" t="s">
        <v>268</v>
      </c>
      <c r="D76" s="39" t="s">
        <v>90</v>
      </c>
      <c r="E76" s="33"/>
      <c r="F76" s="36">
        <v>471836</v>
      </c>
      <c r="G76" s="33"/>
      <c r="H76" s="33"/>
      <c r="N76" s="25" t="str">
        <f t="shared" si="12"/>
        <v/>
      </c>
      <c r="O76" s="25" t="str">
        <f t="shared" si="7"/>
        <v/>
      </c>
      <c r="P76" s="25">
        <f t="shared" si="8"/>
        <v>1</v>
      </c>
      <c r="Q76" s="25" t="str">
        <f t="shared" si="9"/>
        <v/>
      </c>
      <c r="R76" s="27">
        <f t="shared" si="10"/>
        <v>1</v>
      </c>
      <c r="S76" s="27" t="str">
        <f t="shared" si="11"/>
        <v/>
      </c>
      <c r="V76" s="2"/>
      <c r="Y76" s="2"/>
    </row>
    <row r="77" spans="1:25" x14ac:dyDescent="0.25">
      <c r="A77" s="33"/>
      <c r="B77" s="41" t="s">
        <v>269</v>
      </c>
      <c r="C77" s="41" t="s">
        <v>270</v>
      </c>
      <c r="D77" s="41" t="s">
        <v>270</v>
      </c>
      <c r="E77" s="33"/>
      <c r="F77" s="36">
        <v>471547</v>
      </c>
      <c r="G77" s="33"/>
      <c r="H77" s="33"/>
      <c r="N77" s="25" t="str">
        <f t="shared" si="12"/>
        <v/>
      </c>
      <c r="O77" s="25" t="str">
        <f t="shared" si="7"/>
        <v/>
      </c>
      <c r="P77" s="25">
        <f t="shared" si="8"/>
        <v>1</v>
      </c>
      <c r="Q77" s="25" t="str">
        <f t="shared" si="9"/>
        <v/>
      </c>
      <c r="R77" s="27">
        <f t="shared" si="10"/>
        <v>1</v>
      </c>
      <c r="S77" s="27" t="str">
        <f t="shared" si="11"/>
        <v/>
      </c>
      <c r="V77" s="2"/>
      <c r="Y77" s="2"/>
    </row>
    <row r="78" spans="1:25" x14ac:dyDescent="0.25">
      <c r="A78" s="33"/>
      <c r="B78" s="41" t="s">
        <v>271</v>
      </c>
      <c r="C78" s="39" t="s">
        <v>272</v>
      </c>
      <c r="D78" s="39" t="s">
        <v>272</v>
      </c>
      <c r="E78" s="33"/>
      <c r="F78" s="36">
        <v>471596</v>
      </c>
      <c r="G78" s="33"/>
      <c r="H78" s="33"/>
      <c r="N78" s="25" t="str">
        <f t="shared" si="12"/>
        <v/>
      </c>
      <c r="O78" s="25" t="str">
        <f t="shared" si="7"/>
        <v/>
      </c>
      <c r="P78" s="25">
        <f t="shared" si="8"/>
        <v>1</v>
      </c>
      <c r="Q78" s="25" t="str">
        <f t="shared" si="9"/>
        <v/>
      </c>
      <c r="R78" s="27">
        <f t="shared" si="10"/>
        <v>1</v>
      </c>
      <c r="S78" s="27" t="str">
        <f t="shared" si="11"/>
        <v/>
      </c>
      <c r="V78" s="2"/>
      <c r="Y78" s="2"/>
    </row>
    <row r="79" spans="1:25" x14ac:dyDescent="0.25">
      <c r="A79" s="33"/>
      <c r="B79" s="41" t="s">
        <v>273</v>
      </c>
      <c r="C79" s="41" t="s">
        <v>274</v>
      </c>
      <c r="D79" s="39" t="s">
        <v>275</v>
      </c>
      <c r="E79" s="33"/>
      <c r="F79" s="36">
        <v>471615</v>
      </c>
      <c r="G79" s="33"/>
      <c r="H79" s="33"/>
      <c r="N79" s="25" t="str">
        <f t="shared" si="12"/>
        <v/>
      </c>
      <c r="O79" s="25" t="str">
        <f t="shared" si="7"/>
        <v/>
      </c>
      <c r="P79" s="25">
        <f t="shared" si="8"/>
        <v>1</v>
      </c>
      <c r="Q79" s="25" t="str">
        <f t="shared" si="9"/>
        <v/>
      </c>
      <c r="R79" s="27">
        <f t="shared" si="10"/>
        <v>1</v>
      </c>
      <c r="S79" s="27" t="str">
        <f t="shared" si="11"/>
        <v/>
      </c>
      <c r="V79" s="2"/>
      <c r="Y79" s="2"/>
    </row>
    <row r="80" spans="1:25" x14ac:dyDescent="0.25">
      <c r="A80" s="26" t="s">
        <v>1</v>
      </c>
      <c r="B80" s="52" t="s">
        <v>744</v>
      </c>
      <c r="C80" s="37" t="s">
        <v>107</v>
      </c>
      <c r="D80" s="37" t="s">
        <v>108</v>
      </c>
      <c r="E80" s="36" t="s">
        <v>15</v>
      </c>
      <c r="F80" s="49"/>
      <c r="G80" s="49"/>
      <c r="H80" s="49"/>
      <c r="I80" s="49"/>
      <c r="J80" s="49"/>
      <c r="K80" s="49"/>
      <c r="L80" s="49"/>
      <c r="M80" s="34">
        <v>210247</v>
      </c>
      <c r="N80" s="25" t="str">
        <f t="shared" si="12"/>
        <v/>
      </c>
      <c r="O80" s="25">
        <f t="shared" si="7"/>
        <v>1</v>
      </c>
      <c r="P80" s="25" t="str">
        <f t="shared" si="8"/>
        <v/>
      </c>
      <c r="Q80" s="25" t="str">
        <f t="shared" si="9"/>
        <v/>
      </c>
      <c r="R80" s="27">
        <f t="shared" si="10"/>
        <v>1</v>
      </c>
      <c r="S80" s="27" t="str">
        <f t="shared" si="11"/>
        <v/>
      </c>
      <c r="V80" s="2"/>
      <c r="Y80" s="2"/>
    </row>
    <row r="81" spans="1:25" x14ac:dyDescent="0.25">
      <c r="A81" s="33"/>
      <c r="B81" s="41" t="s">
        <v>276</v>
      </c>
      <c r="C81" s="39" t="s">
        <v>277</v>
      </c>
      <c r="D81" s="39" t="s">
        <v>93</v>
      </c>
      <c r="E81" s="33"/>
      <c r="F81" s="36">
        <v>471563</v>
      </c>
      <c r="G81" s="33"/>
      <c r="H81" s="33"/>
      <c r="I81" s="34">
        <v>40</v>
      </c>
      <c r="J81" s="34">
        <v>666</v>
      </c>
      <c r="K81" s="34">
        <v>800</v>
      </c>
      <c r="L81" s="34" t="s">
        <v>774</v>
      </c>
      <c r="N81" s="25">
        <f t="shared" si="12"/>
        <v>1</v>
      </c>
      <c r="O81" s="25" t="str">
        <f t="shared" si="7"/>
        <v/>
      </c>
      <c r="P81" s="25">
        <f t="shared" si="8"/>
        <v>1</v>
      </c>
      <c r="Q81" s="25" t="str">
        <f t="shared" si="9"/>
        <v/>
      </c>
      <c r="R81" s="27">
        <f t="shared" si="10"/>
        <v>1</v>
      </c>
      <c r="S81" s="27" t="str">
        <f t="shared" si="11"/>
        <v/>
      </c>
      <c r="V81" s="2"/>
      <c r="Y81" s="2"/>
    </row>
    <row r="82" spans="1:25" x14ac:dyDescent="0.25">
      <c r="A82" s="33"/>
      <c r="B82" s="41" t="s">
        <v>278</v>
      </c>
      <c r="C82" s="30"/>
      <c r="D82" s="30"/>
      <c r="E82" s="33"/>
      <c r="F82" s="36">
        <v>471564</v>
      </c>
      <c r="G82" s="33"/>
      <c r="H82" s="33"/>
      <c r="M82" s="2"/>
      <c r="N82" s="25" t="str">
        <f t="shared" si="12"/>
        <v/>
      </c>
      <c r="O82" s="25" t="str">
        <f t="shared" si="7"/>
        <v/>
      </c>
      <c r="P82" s="25">
        <f t="shared" si="8"/>
        <v>1</v>
      </c>
      <c r="Q82" s="25" t="str">
        <f t="shared" si="9"/>
        <v/>
      </c>
      <c r="R82" s="27">
        <f t="shared" si="10"/>
        <v>1</v>
      </c>
      <c r="S82" s="27" t="str">
        <f t="shared" si="11"/>
        <v/>
      </c>
      <c r="V82" s="2"/>
      <c r="Y82" s="2"/>
    </row>
    <row r="83" spans="1:25" x14ac:dyDescent="0.25">
      <c r="A83" s="33"/>
      <c r="B83" s="41" t="s">
        <v>279</v>
      </c>
      <c r="C83" s="39" t="s">
        <v>277</v>
      </c>
      <c r="D83" s="39" t="s">
        <v>236</v>
      </c>
      <c r="E83" s="33"/>
      <c r="F83" s="36">
        <v>471566</v>
      </c>
      <c r="G83" s="33"/>
      <c r="H83" s="33"/>
      <c r="I83" s="34">
        <v>41</v>
      </c>
      <c r="J83" s="34">
        <v>743</v>
      </c>
      <c r="K83" s="34">
        <v>800</v>
      </c>
      <c r="L83" s="34" t="s">
        <v>774</v>
      </c>
      <c r="M83" s="2"/>
      <c r="N83" s="25">
        <f t="shared" si="12"/>
        <v>1</v>
      </c>
      <c r="O83" s="25" t="str">
        <f t="shared" si="7"/>
        <v/>
      </c>
      <c r="P83" s="25">
        <f t="shared" si="8"/>
        <v>1</v>
      </c>
      <c r="Q83" s="25" t="str">
        <f t="shared" si="9"/>
        <v/>
      </c>
      <c r="R83" s="27">
        <f t="shared" si="10"/>
        <v>1</v>
      </c>
      <c r="S83" s="27" t="str">
        <f t="shared" si="11"/>
        <v/>
      </c>
      <c r="V83" s="2"/>
      <c r="Y83" s="2"/>
    </row>
    <row r="84" spans="1:25" x14ac:dyDescent="0.25">
      <c r="A84" s="33"/>
      <c r="B84" s="41" t="s">
        <v>280</v>
      </c>
      <c r="C84" s="30"/>
      <c r="D84" s="30"/>
      <c r="E84" s="33"/>
      <c r="F84" s="36">
        <v>471567</v>
      </c>
      <c r="G84" s="33"/>
      <c r="H84" s="33"/>
      <c r="M84" s="2"/>
      <c r="N84" s="25" t="str">
        <f t="shared" si="12"/>
        <v/>
      </c>
      <c r="O84" s="25" t="str">
        <f t="shared" si="7"/>
        <v/>
      </c>
      <c r="P84" s="25">
        <f t="shared" si="8"/>
        <v>1</v>
      </c>
      <c r="Q84" s="25" t="str">
        <f t="shared" si="9"/>
        <v/>
      </c>
      <c r="R84" s="27">
        <f t="shared" si="10"/>
        <v>1</v>
      </c>
      <c r="S84" s="27" t="str">
        <f t="shared" si="11"/>
        <v/>
      </c>
      <c r="V84" s="2"/>
      <c r="Y84" s="2"/>
    </row>
    <row r="85" spans="1:25" x14ac:dyDescent="0.25">
      <c r="A85" s="33"/>
      <c r="B85" s="41" t="s">
        <v>281</v>
      </c>
      <c r="C85" s="30"/>
      <c r="D85" s="30"/>
      <c r="E85" s="33"/>
      <c r="F85" s="36">
        <v>471565</v>
      </c>
      <c r="G85" s="33"/>
      <c r="H85" s="33"/>
      <c r="M85" s="2"/>
      <c r="N85" s="25" t="str">
        <f t="shared" si="12"/>
        <v/>
      </c>
      <c r="O85" s="25" t="str">
        <f t="shared" si="7"/>
        <v/>
      </c>
      <c r="P85" s="25">
        <f t="shared" si="8"/>
        <v>1</v>
      </c>
      <c r="Q85" s="25" t="str">
        <f t="shared" si="9"/>
        <v/>
      </c>
      <c r="R85" s="27">
        <f t="shared" si="10"/>
        <v>1</v>
      </c>
      <c r="S85" s="27" t="str">
        <f t="shared" si="11"/>
        <v/>
      </c>
      <c r="V85" s="2"/>
      <c r="Y85" s="2"/>
    </row>
    <row r="86" spans="1:25" x14ac:dyDescent="0.25">
      <c r="A86" s="33"/>
      <c r="B86" s="41" t="s">
        <v>282</v>
      </c>
      <c r="C86" s="39" t="s">
        <v>78</v>
      </c>
      <c r="D86" s="39" t="s">
        <v>283</v>
      </c>
      <c r="E86" s="33"/>
      <c r="F86" s="36">
        <v>471573</v>
      </c>
      <c r="G86" s="33"/>
      <c r="H86" s="33"/>
      <c r="M86" s="2"/>
      <c r="N86" s="25" t="str">
        <f t="shared" si="12"/>
        <v/>
      </c>
      <c r="O86" s="25" t="str">
        <f t="shared" si="7"/>
        <v/>
      </c>
      <c r="P86" s="25">
        <f t="shared" si="8"/>
        <v>1</v>
      </c>
      <c r="Q86" s="25" t="str">
        <f t="shared" si="9"/>
        <v/>
      </c>
      <c r="R86" s="27">
        <f t="shared" si="10"/>
        <v>1</v>
      </c>
      <c r="S86" s="27" t="str">
        <f t="shared" si="11"/>
        <v/>
      </c>
      <c r="V86" s="2"/>
      <c r="Y86" s="2"/>
    </row>
    <row r="87" spans="1:25" x14ac:dyDescent="0.25">
      <c r="A87" s="33"/>
      <c r="B87" s="41" t="s">
        <v>284</v>
      </c>
      <c r="C87" s="39" t="s">
        <v>162</v>
      </c>
      <c r="D87" s="39" t="s">
        <v>195</v>
      </c>
      <c r="E87" s="33"/>
      <c r="F87" s="36">
        <v>471572</v>
      </c>
      <c r="G87" s="33"/>
      <c r="H87" s="33"/>
      <c r="M87" s="2"/>
      <c r="N87" s="25" t="str">
        <f t="shared" si="12"/>
        <v/>
      </c>
      <c r="O87" s="25" t="str">
        <f t="shared" si="7"/>
        <v/>
      </c>
      <c r="P87" s="25">
        <f t="shared" si="8"/>
        <v>1</v>
      </c>
      <c r="Q87" s="25" t="str">
        <f t="shared" si="9"/>
        <v/>
      </c>
      <c r="R87" s="27">
        <f t="shared" si="10"/>
        <v>1</v>
      </c>
      <c r="S87" s="27" t="str">
        <f t="shared" si="11"/>
        <v/>
      </c>
      <c r="V87" s="2"/>
      <c r="Y87" s="2"/>
    </row>
    <row r="88" spans="1:25" x14ac:dyDescent="0.25">
      <c r="A88" s="33"/>
      <c r="B88" s="41" t="s">
        <v>284</v>
      </c>
      <c r="C88" s="41" t="s">
        <v>285</v>
      </c>
      <c r="D88" s="41" t="s">
        <v>286</v>
      </c>
      <c r="E88" s="33"/>
      <c r="F88" s="36">
        <v>471571</v>
      </c>
      <c r="G88" s="33"/>
      <c r="H88" s="33"/>
      <c r="M88" s="2"/>
      <c r="N88" s="25" t="str">
        <f t="shared" si="12"/>
        <v/>
      </c>
      <c r="O88" s="25" t="str">
        <f t="shared" si="7"/>
        <v/>
      </c>
      <c r="P88" s="25">
        <f t="shared" si="8"/>
        <v>1</v>
      </c>
      <c r="Q88" s="25" t="str">
        <f t="shared" si="9"/>
        <v/>
      </c>
      <c r="R88" s="27">
        <f t="shared" si="10"/>
        <v>1</v>
      </c>
      <c r="S88" s="27" t="str">
        <f t="shared" si="11"/>
        <v/>
      </c>
      <c r="V88" s="2"/>
      <c r="Y88" s="2"/>
    </row>
    <row r="89" spans="1:25" x14ac:dyDescent="0.25">
      <c r="A89" s="33"/>
      <c r="B89" s="41" t="s">
        <v>287</v>
      </c>
      <c r="C89" s="41" t="s">
        <v>288</v>
      </c>
      <c r="D89" s="41" t="s">
        <v>289</v>
      </c>
      <c r="E89" s="33"/>
      <c r="F89" s="36">
        <v>471820</v>
      </c>
      <c r="G89" s="33"/>
      <c r="H89" s="33"/>
      <c r="M89" s="2"/>
      <c r="N89" s="25" t="str">
        <f t="shared" si="12"/>
        <v/>
      </c>
      <c r="O89" s="25" t="str">
        <f t="shared" si="7"/>
        <v/>
      </c>
      <c r="P89" s="25">
        <f t="shared" si="8"/>
        <v>1</v>
      </c>
      <c r="Q89" s="25" t="str">
        <f t="shared" si="9"/>
        <v/>
      </c>
      <c r="R89" s="27">
        <f t="shared" si="10"/>
        <v>1</v>
      </c>
      <c r="S89" s="27" t="str">
        <f t="shared" si="11"/>
        <v/>
      </c>
      <c r="V89" s="2"/>
      <c r="Y89" s="2"/>
    </row>
    <row r="90" spans="1:25" x14ac:dyDescent="0.25">
      <c r="A90" s="33"/>
      <c r="B90" s="41" t="s">
        <v>745</v>
      </c>
      <c r="C90" s="36" t="s">
        <v>291</v>
      </c>
      <c r="D90" s="36" t="s">
        <v>292</v>
      </c>
      <c r="E90" s="36" t="s">
        <v>15</v>
      </c>
      <c r="F90" s="36">
        <v>471821</v>
      </c>
      <c r="G90" s="33"/>
      <c r="H90" s="33"/>
      <c r="M90" s="34">
        <v>210466</v>
      </c>
      <c r="N90" s="25" t="str">
        <f t="shared" si="12"/>
        <v/>
      </c>
      <c r="O90" s="25">
        <f t="shared" si="7"/>
        <v>1</v>
      </c>
      <c r="P90" s="25">
        <f t="shared" si="8"/>
        <v>1</v>
      </c>
      <c r="Q90" s="25" t="str">
        <f t="shared" si="9"/>
        <v/>
      </c>
      <c r="R90" s="27">
        <f t="shared" si="10"/>
        <v>1</v>
      </c>
      <c r="S90" s="27">
        <f t="shared" si="11"/>
        <v>1</v>
      </c>
      <c r="V90" s="2"/>
      <c r="Y90" s="2"/>
    </row>
    <row r="91" spans="1:25" x14ac:dyDescent="0.25">
      <c r="A91" s="33"/>
      <c r="B91" s="41" t="s">
        <v>293</v>
      </c>
      <c r="C91" s="41" t="s">
        <v>294</v>
      </c>
      <c r="D91" s="41" t="s">
        <v>295</v>
      </c>
      <c r="E91" s="33"/>
      <c r="F91" s="36">
        <v>471880</v>
      </c>
      <c r="G91" s="33"/>
      <c r="H91" s="33"/>
      <c r="M91" s="2"/>
      <c r="N91" s="25" t="str">
        <f t="shared" si="12"/>
        <v/>
      </c>
      <c r="O91" s="25" t="str">
        <f t="shared" si="7"/>
        <v/>
      </c>
      <c r="P91" s="25">
        <f t="shared" si="8"/>
        <v>1</v>
      </c>
      <c r="Q91" s="25" t="str">
        <f t="shared" si="9"/>
        <v/>
      </c>
      <c r="R91" s="27">
        <f t="shared" si="10"/>
        <v>1</v>
      </c>
      <c r="S91" s="27" t="str">
        <f t="shared" si="11"/>
        <v/>
      </c>
      <c r="V91" s="2"/>
      <c r="Y91" s="2"/>
    </row>
    <row r="92" spans="1:25" x14ac:dyDescent="0.25">
      <c r="A92" s="30"/>
      <c r="B92" s="41" t="s">
        <v>296</v>
      </c>
      <c r="C92" s="41" t="s">
        <v>297</v>
      </c>
      <c r="D92" s="39" t="s">
        <v>298</v>
      </c>
      <c r="E92" s="30"/>
      <c r="F92" s="36">
        <v>471822</v>
      </c>
      <c r="G92" s="33"/>
      <c r="H92" s="33"/>
      <c r="M92" s="2"/>
      <c r="N92" s="25" t="str">
        <f t="shared" si="12"/>
        <v/>
      </c>
      <c r="O92" s="25" t="str">
        <f t="shared" si="7"/>
        <v/>
      </c>
      <c r="P92" s="25">
        <f t="shared" si="8"/>
        <v>1</v>
      </c>
      <c r="Q92" s="25" t="str">
        <f t="shared" si="9"/>
        <v/>
      </c>
      <c r="R92" s="27">
        <f t="shared" si="10"/>
        <v>1</v>
      </c>
      <c r="S92" s="27" t="str">
        <f t="shared" si="11"/>
        <v/>
      </c>
      <c r="V92" s="2"/>
      <c r="Y92" s="2"/>
    </row>
    <row r="93" spans="1:25" x14ac:dyDescent="0.25">
      <c r="A93" s="33"/>
      <c r="B93" s="41" t="s">
        <v>299</v>
      </c>
      <c r="C93" s="39" t="s">
        <v>110</v>
      </c>
      <c r="D93" s="39" t="s">
        <v>88</v>
      </c>
      <c r="E93" s="36" t="s">
        <v>15</v>
      </c>
      <c r="F93" s="36">
        <v>471678</v>
      </c>
      <c r="G93" s="33"/>
      <c r="H93" s="33"/>
      <c r="M93" s="34">
        <v>210534</v>
      </c>
      <c r="N93" s="25" t="str">
        <f t="shared" si="12"/>
        <v/>
      </c>
      <c r="O93" s="25">
        <f t="shared" si="7"/>
        <v>1</v>
      </c>
      <c r="P93" s="25">
        <f t="shared" si="8"/>
        <v>1</v>
      </c>
      <c r="Q93" s="25" t="str">
        <f t="shared" si="9"/>
        <v/>
      </c>
      <c r="R93" s="27">
        <f t="shared" si="10"/>
        <v>1</v>
      </c>
      <c r="S93" s="27">
        <f t="shared" si="11"/>
        <v>1</v>
      </c>
      <c r="V93" s="2"/>
      <c r="Y93" s="2"/>
    </row>
    <row r="94" spans="1:25" x14ac:dyDescent="0.25">
      <c r="A94" s="26" t="s">
        <v>1</v>
      </c>
      <c r="B94" s="52" t="s">
        <v>746</v>
      </c>
      <c r="C94" s="37" t="s">
        <v>111</v>
      </c>
      <c r="D94" s="37" t="s">
        <v>112</v>
      </c>
      <c r="E94" s="36" t="s">
        <v>15</v>
      </c>
      <c r="F94" s="49"/>
      <c r="G94" s="49"/>
      <c r="H94" s="49"/>
      <c r="I94" s="49"/>
      <c r="J94" s="49"/>
      <c r="K94" s="49"/>
      <c r="L94" s="49"/>
      <c r="M94" s="34">
        <v>210533</v>
      </c>
      <c r="N94" s="25" t="str">
        <f t="shared" si="12"/>
        <v/>
      </c>
      <c r="O94" s="25">
        <f t="shared" si="7"/>
        <v>1</v>
      </c>
      <c r="P94" s="25" t="str">
        <f t="shared" si="8"/>
        <v/>
      </c>
      <c r="Q94" s="25" t="str">
        <f t="shared" si="9"/>
        <v/>
      </c>
      <c r="R94" s="27">
        <f t="shared" si="10"/>
        <v>1</v>
      </c>
      <c r="S94" s="27" t="str">
        <f t="shared" si="11"/>
        <v/>
      </c>
      <c r="V94" s="2"/>
      <c r="Y94" s="2"/>
    </row>
    <row r="95" spans="1:25" x14ac:dyDescent="0.25">
      <c r="A95" s="33"/>
      <c r="B95" s="41" t="s">
        <v>300</v>
      </c>
      <c r="C95" s="41" t="s">
        <v>301</v>
      </c>
      <c r="D95" s="41" t="s">
        <v>302</v>
      </c>
      <c r="E95" s="33"/>
      <c r="F95" s="36">
        <v>471679</v>
      </c>
      <c r="G95" s="33"/>
      <c r="H95" s="33"/>
      <c r="M95" s="2"/>
      <c r="N95" s="25" t="str">
        <f t="shared" si="12"/>
        <v/>
      </c>
      <c r="O95" s="25" t="str">
        <f t="shared" si="7"/>
        <v/>
      </c>
      <c r="P95" s="25">
        <f t="shared" si="8"/>
        <v>1</v>
      </c>
      <c r="Q95" s="25" t="str">
        <f t="shared" si="9"/>
        <v/>
      </c>
      <c r="R95" s="27">
        <f t="shared" si="10"/>
        <v>1</v>
      </c>
      <c r="S95" s="27" t="str">
        <f t="shared" si="11"/>
        <v/>
      </c>
      <c r="V95" s="2"/>
      <c r="Y95" s="2"/>
    </row>
    <row r="96" spans="1:25" ht="15.75" x14ac:dyDescent="0.25">
      <c r="A96" s="28" t="s">
        <v>738</v>
      </c>
      <c r="B96" s="50" t="s">
        <v>24</v>
      </c>
      <c r="C96" s="47" t="s">
        <v>6</v>
      </c>
      <c r="D96" s="47" t="s">
        <v>7</v>
      </c>
      <c r="E96" s="44" t="s">
        <v>8</v>
      </c>
      <c r="F96" s="53"/>
      <c r="G96" s="53"/>
      <c r="H96" s="53"/>
      <c r="I96" s="53"/>
      <c r="J96" s="53"/>
      <c r="K96" s="53"/>
      <c r="L96" s="53"/>
      <c r="M96" s="46"/>
      <c r="N96" s="25" t="str">
        <f t="shared" si="12"/>
        <v/>
      </c>
      <c r="O96" s="25" t="str">
        <f t="shared" si="7"/>
        <v/>
      </c>
      <c r="P96" s="25" t="str">
        <f t="shared" si="8"/>
        <v/>
      </c>
      <c r="Q96" s="25" t="str">
        <f t="shared" si="9"/>
        <v/>
      </c>
      <c r="R96" s="27" t="str">
        <f t="shared" si="10"/>
        <v/>
      </c>
      <c r="S96" s="27" t="str">
        <f t="shared" si="11"/>
        <v/>
      </c>
      <c r="V96" s="2"/>
      <c r="Y96" s="2"/>
    </row>
    <row r="97" spans="1:25" x14ac:dyDescent="0.25">
      <c r="A97" s="33"/>
      <c r="B97" s="41" t="s">
        <v>303</v>
      </c>
      <c r="C97" s="41" t="s">
        <v>304</v>
      </c>
      <c r="D97" s="41" t="s">
        <v>305</v>
      </c>
      <c r="E97" s="33"/>
      <c r="F97" s="36">
        <v>471649</v>
      </c>
      <c r="G97" s="33"/>
      <c r="H97" s="33"/>
      <c r="M97" s="2"/>
      <c r="N97" s="25" t="str">
        <f t="shared" si="12"/>
        <v/>
      </c>
      <c r="O97" s="25" t="str">
        <f t="shared" si="7"/>
        <v/>
      </c>
      <c r="P97" s="25">
        <f t="shared" si="8"/>
        <v>1</v>
      </c>
      <c r="Q97" s="25" t="str">
        <f t="shared" si="9"/>
        <v/>
      </c>
      <c r="R97" s="27">
        <f t="shared" si="10"/>
        <v>1</v>
      </c>
      <c r="S97" s="27" t="str">
        <f t="shared" si="11"/>
        <v/>
      </c>
      <c r="V97" s="2"/>
      <c r="Y97" s="2"/>
    </row>
    <row r="98" spans="1:25" x14ac:dyDescent="0.25">
      <c r="A98" s="33"/>
      <c r="B98" s="41" t="s">
        <v>780</v>
      </c>
      <c r="C98" s="30"/>
      <c r="D98" s="30"/>
      <c r="E98" s="33"/>
      <c r="F98" s="36">
        <v>471645</v>
      </c>
      <c r="G98" s="33"/>
      <c r="H98" s="33"/>
      <c r="M98" s="2"/>
      <c r="N98" s="25" t="str">
        <f t="shared" si="12"/>
        <v/>
      </c>
      <c r="O98" s="25" t="str">
        <f t="shared" si="7"/>
        <v/>
      </c>
      <c r="P98" s="25">
        <f t="shared" si="8"/>
        <v>1</v>
      </c>
      <c r="Q98" s="25" t="str">
        <f t="shared" si="9"/>
        <v/>
      </c>
      <c r="R98" s="27">
        <f t="shared" si="10"/>
        <v>1</v>
      </c>
      <c r="S98" s="27" t="str">
        <f t="shared" si="11"/>
        <v/>
      </c>
      <c r="V98" s="2"/>
      <c r="Y98" s="2"/>
    </row>
    <row r="99" spans="1:25" x14ac:dyDescent="0.25">
      <c r="A99" s="33"/>
      <c r="B99" s="41" t="s">
        <v>781</v>
      </c>
      <c r="C99" s="41" t="s">
        <v>308</v>
      </c>
      <c r="D99" s="41" t="s">
        <v>309</v>
      </c>
      <c r="E99" s="36" t="s">
        <v>739</v>
      </c>
      <c r="F99" s="36">
        <v>471646</v>
      </c>
      <c r="G99" s="33"/>
      <c r="H99" s="33"/>
      <c r="M99" s="34">
        <v>210805</v>
      </c>
      <c r="N99" s="25" t="str">
        <f t="shared" si="12"/>
        <v/>
      </c>
      <c r="O99" s="25">
        <f t="shared" si="7"/>
        <v>1</v>
      </c>
      <c r="P99" s="25">
        <f t="shared" si="8"/>
        <v>1</v>
      </c>
      <c r="Q99" s="25" t="str">
        <f t="shared" si="9"/>
        <v/>
      </c>
      <c r="R99" s="27">
        <f t="shared" si="10"/>
        <v>1</v>
      </c>
      <c r="S99" s="27">
        <f t="shared" si="11"/>
        <v>1</v>
      </c>
      <c r="V99" s="2"/>
      <c r="Y99" s="2"/>
    </row>
    <row r="100" spans="1:25" x14ac:dyDescent="0.25">
      <c r="A100" s="33"/>
      <c r="B100" s="41" t="s">
        <v>310</v>
      </c>
      <c r="C100" s="39" t="s">
        <v>138</v>
      </c>
      <c r="D100" s="39" t="s">
        <v>249</v>
      </c>
      <c r="E100" s="33"/>
      <c r="F100" s="36">
        <v>471643</v>
      </c>
      <c r="G100" s="33"/>
      <c r="H100" s="33"/>
      <c r="M100" s="2"/>
      <c r="N100" s="25" t="str">
        <f t="shared" si="12"/>
        <v/>
      </c>
      <c r="O100" s="25" t="str">
        <f t="shared" si="7"/>
        <v/>
      </c>
      <c r="P100" s="25">
        <f t="shared" si="8"/>
        <v>1</v>
      </c>
      <c r="Q100" s="25" t="str">
        <f t="shared" si="9"/>
        <v/>
      </c>
      <c r="R100" s="27">
        <f t="shared" si="10"/>
        <v>1</v>
      </c>
      <c r="S100" s="27" t="str">
        <f t="shared" si="11"/>
        <v/>
      </c>
      <c r="V100" s="2"/>
      <c r="Y100" s="2"/>
    </row>
    <row r="101" spans="1:25" x14ac:dyDescent="0.25">
      <c r="A101" s="30"/>
      <c r="B101" s="41" t="s">
        <v>311</v>
      </c>
      <c r="C101" s="39" t="s">
        <v>312</v>
      </c>
      <c r="D101" s="39" t="s">
        <v>159</v>
      </c>
      <c r="E101" s="30"/>
      <c r="F101" s="36">
        <v>471849</v>
      </c>
      <c r="G101" s="33"/>
      <c r="H101" s="33"/>
      <c r="M101" s="2"/>
      <c r="N101" s="25" t="str">
        <f t="shared" si="12"/>
        <v/>
      </c>
      <c r="O101" s="25" t="str">
        <f t="shared" si="7"/>
        <v/>
      </c>
      <c r="P101" s="25">
        <f t="shared" si="8"/>
        <v>1</v>
      </c>
      <c r="Q101" s="25" t="str">
        <f t="shared" si="9"/>
        <v/>
      </c>
      <c r="R101" s="27">
        <f t="shared" si="10"/>
        <v>1</v>
      </c>
      <c r="S101" s="27" t="str">
        <f t="shared" si="11"/>
        <v/>
      </c>
      <c r="V101" s="2"/>
      <c r="Y101" s="2"/>
    </row>
    <row r="102" spans="1:25" x14ac:dyDescent="0.25">
      <c r="A102" s="30"/>
      <c r="B102" s="41" t="s">
        <v>313</v>
      </c>
      <c r="C102" s="39" t="s">
        <v>164</v>
      </c>
      <c r="D102" s="39" t="s">
        <v>255</v>
      </c>
      <c r="E102" s="30"/>
      <c r="F102" s="36">
        <v>471939</v>
      </c>
      <c r="G102" s="33"/>
      <c r="H102" s="33"/>
      <c r="M102" s="2"/>
      <c r="N102" s="25" t="str">
        <f t="shared" si="12"/>
        <v/>
      </c>
      <c r="O102" s="25" t="str">
        <f t="shared" si="7"/>
        <v/>
      </c>
      <c r="P102" s="25">
        <f t="shared" si="8"/>
        <v>1</v>
      </c>
      <c r="Q102" s="25" t="str">
        <f t="shared" si="9"/>
        <v/>
      </c>
      <c r="R102" s="27">
        <f t="shared" si="10"/>
        <v>1</v>
      </c>
      <c r="S102" s="27" t="str">
        <f t="shared" si="11"/>
        <v/>
      </c>
      <c r="V102" s="2"/>
      <c r="Y102" s="2"/>
    </row>
    <row r="103" spans="1:25" x14ac:dyDescent="0.25">
      <c r="A103" s="30"/>
      <c r="B103" s="41" t="s">
        <v>314</v>
      </c>
      <c r="C103" s="39" t="s">
        <v>94</v>
      </c>
      <c r="D103" s="39" t="s">
        <v>315</v>
      </c>
      <c r="E103" s="41" t="s">
        <v>15</v>
      </c>
      <c r="F103" s="36">
        <v>471853</v>
      </c>
      <c r="G103" s="33"/>
      <c r="H103" s="33"/>
      <c r="M103" s="34">
        <v>210806</v>
      </c>
      <c r="N103" s="25" t="str">
        <f t="shared" si="12"/>
        <v/>
      </c>
      <c r="O103" s="25">
        <f t="shared" si="7"/>
        <v>1</v>
      </c>
      <c r="P103" s="25">
        <f t="shared" si="8"/>
        <v>1</v>
      </c>
      <c r="Q103" s="25" t="str">
        <f t="shared" si="9"/>
        <v/>
      </c>
      <c r="R103" s="27">
        <f t="shared" si="10"/>
        <v>1</v>
      </c>
      <c r="S103" s="27">
        <f t="shared" si="11"/>
        <v>1</v>
      </c>
      <c r="V103" s="2"/>
      <c r="Y103" s="2"/>
    </row>
    <row r="104" spans="1:25" x14ac:dyDescent="0.25">
      <c r="A104" s="33"/>
      <c r="B104" s="41" t="s">
        <v>316</v>
      </c>
      <c r="C104" s="41" t="s">
        <v>317</v>
      </c>
      <c r="D104" s="39" t="s">
        <v>318</v>
      </c>
      <c r="E104" s="33"/>
      <c r="F104" s="36">
        <v>471647</v>
      </c>
      <c r="G104" s="33"/>
      <c r="H104" s="33"/>
      <c r="M104" s="2"/>
      <c r="N104" s="25" t="str">
        <f t="shared" si="12"/>
        <v/>
      </c>
      <c r="O104" s="25" t="str">
        <f t="shared" si="7"/>
        <v/>
      </c>
      <c r="P104" s="25">
        <f t="shared" si="8"/>
        <v>1</v>
      </c>
      <c r="Q104" s="25" t="str">
        <f t="shared" si="9"/>
        <v/>
      </c>
      <c r="R104" s="27">
        <f t="shared" si="10"/>
        <v>1</v>
      </c>
      <c r="S104" s="27" t="str">
        <f t="shared" si="11"/>
        <v/>
      </c>
      <c r="V104" s="2"/>
      <c r="Y104" s="2"/>
    </row>
    <row r="105" spans="1:25" x14ac:dyDescent="0.25">
      <c r="A105" s="33"/>
      <c r="B105" s="41" t="s">
        <v>319</v>
      </c>
      <c r="C105" s="39" t="s">
        <v>312</v>
      </c>
      <c r="D105" s="39" t="s">
        <v>320</v>
      </c>
      <c r="E105" s="33"/>
      <c r="F105" s="36">
        <v>471850</v>
      </c>
      <c r="G105" s="33"/>
      <c r="H105" s="33"/>
      <c r="M105" s="2"/>
      <c r="N105" s="25" t="str">
        <f t="shared" si="12"/>
        <v/>
      </c>
      <c r="O105" s="25" t="str">
        <f t="shared" si="7"/>
        <v/>
      </c>
      <c r="P105" s="25">
        <f t="shared" si="8"/>
        <v>1</v>
      </c>
      <c r="Q105" s="25" t="str">
        <f t="shared" si="9"/>
        <v/>
      </c>
      <c r="R105" s="27">
        <f t="shared" si="10"/>
        <v>1</v>
      </c>
      <c r="S105" s="27" t="str">
        <f t="shared" si="11"/>
        <v/>
      </c>
      <c r="V105" s="2"/>
      <c r="Y105" s="2"/>
    </row>
    <row r="106" spans="1:25" x14ac:dyDescent="0.25">
      <c r="A106" s="30"/>
      <c r="B106" s="41" t="s">
        <v>321</v>
      </c>
      <c r="C106" s="39" t="s">
        <v>104</v>
      </c>
      <c r="D106" s="39" t="s">
        <v>322</v>
      </c>
      <c r="E106" s="30"/>
      <c r="F106" s="36">
        <v>471855</v>
      </c>
      <c r="G106" s="33"/>
      <c r="H106" s="33"/>
      <c r="M106" s="2"/>
      <c r="N106" s="25" t="str">
        <f t="shared" si="12"/>
        <v/>
      </c>
      <c r="O106" s="25" t="str">
        <f t="shared" si="7"/>
        <v/>
      </c>
      <c r="P106" s="25">
        <f t="shared" si="8"/>
        <v>1</v>
      </c>
      <c r="Q106" s="25" t="str">
        <f t="shared" si="9"/>
        <v/>
      </c>
      <c r="R106" s="27">
        <f t="shared" si="10"/>
        <v>1</v>
      </c>
      <c r="S106" s="27" t="str">
        <f t="shared" si="11"/>
        <v/>
      </c>
      <c r="V106" s="2"/>
      <c r="Y106" s="2"/>
    </row>
    <row r="107" spans="1:25" x14ac:dyDescent="0.25">
      <c r="A107" s="33"/>
      <c r="B107" s="41" t="s">
        <v>323</v>
      </c>
      <c r="C107" s="39" t="s">
        <v>324</v>
      </c>
      <c r="D107" s="39" t="s">
        <v>325</v>
      </c>
      <c r="E107" s="33"/>
      <c r="F107" s="36">
        <v>471896</v>
      </c>
      <c r="G107" s="33"/>
      <c r="H107" s="33"/>
      <c r="M107" s="2"/>
      <c r="N107" s="25" t="str">
        <f t="shared" si="12"/>
        <v/>
      </c>
      <c r="O107" s="25" t="str">
        <f t="shared" si="7"/>
        <v/>
      </c>
      <c r="P107" s="25">
        <f t="shared" si="8"/>
        <v>1</v>
      </c>
      <c r="Q107" s="25" t="str">
        <f t="shared" si="9"/>
        <v/>
      </c>
      <c r="R107" s="27">
        <f t="shared" si="10"/>
        <v>1</v>
      </c>
      <c r="S107" s="27" t="str">
        <f t="shared" si="11"/>
        <v/>
      </c>
      <c r="V107" s="2"/>
      <c r="Y107" s="2"/>
    </row>
    <row r="108" spans="1:25" x14ac:dyDescent="0.25">
      <c r="A108" s="33"/>
      <c r="B108" s="41" t="s">
        <v>326</v>
      </c>
      <c r="C108" s="39" t="s">
        <v>95</v>
      </c>
      <c r="D108" s="39" t="s">
        <v>75</v>
      </c>
      <c r="E108" s="36" t="s">
        <v>15</v>
      </c>
      <c r="F108" s="36">
        <v>471854</v>
      </c>
      <c r="G108" s="33"/>
      <c r="H108" s="33"/>
      <c r="M108" s="34">
        <v>210807</v>
      </c>
      <c r="N108" s="25" t="str">
        <f t="shared" si="12"/>
        <v/>
      </c>
      <c r="O108" s="25">
        <f t="shared" si="7"/>
        <v>1</v>
      </c>
      <c r="P108" s="25">
        <f t="shared" si="8"/>
        <v>1</v>
      </c>
      <c r="Q108" s="25" t="str">
        <f t="shared" si="9"/>
        <v/>
      </c>
      <c r="R108" s="27">
        <f t="shared" si="10"/>
        <v>1</v>
      </c>
      <c r="S108" s="27">
        <f t="shared" si="11"/>
        <v>1</v>
      </c>
      <c r="V108" s="2"/>
      <c r="Y108" s="2"/>
    </row>
    <row r="109" spans="1:25" x14ac:dyDescent="0.25">
      <c r="A109" s="33"/>
      <c r="B109" s="41" t="s">
        <v>327</v>
      </c>
      <c r="C109" s="39" t="s">
        <v>62</v>
      </c>
      <c r="D109" s="39" t="s">
        <v>257</v>
      </c>
      <c r="E109" s="33"/>
      <c r="F109" s="36">
        <v>471644</v>
      </c>
      <c r="G109" s="33"/>
      <c r="H109" s="33"/>
      <c r="M109" s="2"/>
      <c r="N109" s="25" t="str">
        <f t="shared" si="12"/>
        <v/>
      </c>
      <c r="O109" s="25" t="str">
        <f t="shared" si="7"/>
        <v/>
      </c>
      <c r="P109" s="25">
        <f t="shared" si="8"/>
        <v>1</v>
      </c>
      <c r="Q109" s="25" t="str">
        <f t="shared" si="9"/>
        <v/>
      </c>
      <c r="R109" s="27">
        <f t="shared" si="10"/>
        <v>1</v>
      </c>
      <c r="S109" s="27" t="str">
        <f t="shared" si="11"/>
        <v/>
      </c>
      <c r="V109" s="2"/>
      <c r="Y109" s="2"/>
    </row>
    <row r="110" spans="1:25" x14ac:dyDescent="0.25">
      <c r="A110" s="33"/>
      <c r="B110" s="41" t="s">
        <v>328</v>
      </c>
      <c r="C110" s="39" t="s">
        <v>175</v>
      </c>
      <c r="D110" s="39" t="s">
        <v>283</v>
      </c>
      <c r="E110" s="33"/>
      <c r="F110" s="36">
        <v>471890</v>
      </c>
      <c r="G110" s="33"/>
      <c r="H110" s="33"/>
      <c r="M110" s="2"/>
      <c r="N110" s="25" t="str">
        <f t="shared" si="12"/>
        <v/>
      </c>
      <c r="O110" s="25" t="str">
        <f t="shared" si="7"/>
        <v/>
      </c>
      <c r="P110" s="25">
        <f t="shared" si="8"/>
        <v>1</v>
      </c>
      <c r="Q110" s="25" t="str">
        <f t="shared" si="9"/>
        <v/>
      </c>
      <c r="R110" s="27">
        <f t="shared" si="10"/>
        <v>1</v>
      </c>
      <c r="S110" s="27" t="str">
        <f t="shared" si="11"/>
        <v/>
      </c>
      <c r="V110" s="2"/>
      <c r="Y110" s="2"/>
    </row>
    <row r="111" spans="1:25" x14ac:dyDescent="0.25">
      <c r="A111" s="33"/>
      <c r="B111" s="41" t="s">
        <v>329</v>
      </c>
      <c r="C111" s="41" t="s">
        <v>330</v>
      </c>
      <c r="D111" s="39" t="s">
        <v>331</v>
      </c>
      <c r="E111" s="33"/>
      <c r="F111" s="36">
        <v>471898</v>
      </c>
      <c r="G111" s="33"/>
      <c r="H111" s="33"/>
      <c r="M111" s="2"/>
      <c r="N111" s="25" t="str">
        <f t="shared" si="12"/>
        <v/>
      </c>
      <c r="O111" s="25" t="str">
        <f t="shared" si="7"/>
        <v/>
      </c>
      <c r="P111" s="25">
        <f t="shared" si="8"/>
        <v>1</v>
      </c>
      <c r="Q111" s="25" t="str">
        <f t="shared" si="9"/>
        <v/>
      </c>
      <c r="R111" s="27">
        <f t="shared" si="10"/>
        <v>1</v>
      </c>
      <c r="S111" s="27" t="str">
        <f t="shared" si="11"/>
        <v/>
      </c>
      <c r="V111" s="2"/>
      <c r="Y111" s="2"/>
    </row>
    <row r="112" spans="1:25" x14ac:dyDescent="0.25">
      <c r="A112" s="33"/>
      <c r="B112" s="41" t="s">
        <v>332</v>
      </c>
      <c r="C112" s="39" t="s">
        <v>78</v>
      </c>
      <c r="D112" s="39" t="s">
        <v>333</v>
      </c>
      <c r="E112" s="33"/>
      <c r="F112" s="36">
        <v>471891</v>
      </c>
      <c r="G112" s="33"/>
      <c r="H112" s="33"/>
      <c r="M112" s="2"/>
      <c r="N112" s="25" t="str">
        <f t="shared" si="12"/>
        <v/>
      </c>
      <c r="O112" s="25" t="str">
        <f t="shared" si="7"/>
        <v/>
      </c>
      <c r="P112" s="25">
        <f t="shared" si="8"/>
        <v>1</v>
      </c>
      <c r="Q112" s="25" t="str">
        <f t="shared" si="9"/>
        <v/>
      </c>
      <c r="R112" s="27">
        <f t="shared" si="10"/>
        <v>1</v>
      </c>
      <c r="S112" s="27" t="str">
        <f t="shared" si="11"/>
        <v/>
      </c>
      <c r="V112" s="2"/>
      <c r="Y112" s="2"/>
    </row>
    <row r="113" spans="1:25" ht="15.75" x14ac:dyDescent="0.25">
      <c r="A113" s="28" t="s">
        <v>738</v>
      </c>
      <c r="B113" s="50" t="s">
        <v>25</v>
      </c>
      <c r="C113" s="47" t="s">
        <v>6</v>
      </c>
      <c r="D113" s="47" t="s">
        <v>7</v>
      </c>
      <c r="E113" s="44" t="s">
        <v>8</v>
      </c>
      <c r="F113" s="53"/>
      <c r="G113" s="53"/>
      <c r="H113" s="53"/>
      <c r="I113" s="53"/>
      <c r="J113" s="53"/>
      <c r="K113" s="53"/>
      <c r="L113" s="53"/>
      <c r="M113" s="2"/>
      <c r="N113" s="25" t="str">
        <f t="shared" si="12"/>
        <v/>
      </c>
      <c r="O113" s="25" t="str">
        <f t="shared" si="7"/>
        <v/>
      </c>
      <c r="P113" s="25" t="str">
        <f t="shared" si="8"/>
        <v/>
      </c>
      <c r="Q113" s="25" t="str">
        <f t="shared" si="9"/>
        <v/>
      </c>
      <c r="R113" s="27" t="str">
        <f t="shared" si="10"/>
        <v/>
      </c>
      <c r="S113" s="27" t="str">
        <f t="shared" si="11"/>
        <v/>
      </c>
      <c r="V113" s="2"/>
      <c r="Y113" s="2"/>
    </row>
    <row r="114" spans="1:25" x14ac:dyDescent="0.25">
      <c r="A114" s="33"/>
      <c r="B114" s="41" t="s">
        <v>334</v>
      </c>
      <c r="C114" s="31" t="s">
        <v>84</v>
      </c>
      <c r="D114" s="31" t="s">
        <v>96</v>
      </c>
      <c r="E114" s="36" t="s">
        <v>739</v>
      </c>
      <c r="F114" s="36">
        <v>471861</v>
      </c>
      <c r="G114" s="33"/>
      <c r="H114" s="33"/>
      <c r="M114" s="34">
        <v>211004</v>
      </c>
      <c r="N114" s="25" t="str">
        <f t="shared" si="12"/>
        <v/>
      </c>
      <c r="O114" s="25">
        <f t="shared" si="7"/>
        <v>1</v>
      </c>
      <c r="P114" s="25">
        <f t="shared" si="8"/>
        <v>1</v>
      </c>
      <c r="Q114" s="25" t="str">
        <f t="shared" si="9"/>
        <v/>
      </c>
      <c r="R114" s="27">
        <f t="shared" si="10"/>
        <v>1</v>
      </c>
      <c r="S114" s="27">
        <f t="shared" si="11"/>
        <v>1</v>
      </c>
      <c r="V114" s="2"/>
      <c r="Y114" s="2"/>
    </row>
    <row r="115" spans="1:25" x14ac:dyDescent="0.25">
      <c r="A115" s="33"/>
      <c r="B115" s="41" t="s">
        <v>335</v>
      </c>
      <c r="C115" s="41" t="s">
        <v>336</v>
      </c>
      <c r="D115" s="41" t="s">
        <v>336</v>
      </c>
      <c r="E115" s="33"/>
      <c r="F115" s="36">
        <v>471543</v>
      </c>
      <c r="G115" s="33"/>
      <c r="H115" s="33"/>
      <c r="M115" s="2"/>
      <c r="N115" s="25" t="str">
        <f t="shared" si="12"/>
        <v/>
      </c>
      <c r="O115" s="25" t="str">
        <f t="shared" si="7"/>
        <v/>
      </c>
      <c r="P115" s="25">
        <f t="shared" si="8"/>
        <v>1</v>
      </c>
      <c r="Q115" s="25" t="str">
        <f t="shared" si="9"/>
        <v/>
      </c>
      <c r="R115" s="27">
        <f t="shared" si="10"/>
        <v>1</v>
      </c>
      <c r="S115" s="27" t="str">
        <f t="shared" si="11"/>
        <v/>
      </c>
      <c r="V115" s="2"/>
      <c r="Y115" s="2"/>
    </row>
    <row r="116" spans="1:25" x14ac:dyDescent="0.25">
      <c r="A116" s="33"/>
      <c r="B116" s="41" t="s">
        <v>337</v>
      </c>
      <c r="C116" s="41" t="s">
        <v>338</v>
      </c>
      <c r="D116" s="41" t="s">
        <v>339</v>
      </c>
      <c r="E116" s="33"/>
      <c r="F116" s="36">
        <v>471542</v>
      </c>
      <c r="G116" s="33"/>
      <c r="H116" s="33"/>
      <c r="M116" s="2"/>
      <c r="N116" s="25" t="str">
        <f t="shared" si="12"/>
        <v/>
      </c>
      <c r="O116" s="25" t="str">
        <f t="shared" si="7"/>
        <v/>
      </c>
      <c r="P116" s="25">
        <f t="shared" si="8"/>
        <v>1</v>
      </c>
      <c r="Q116" s="25" t="str">
        <f t="shared" si="9"/>
        <v/>
      </c>
      <c r="R116" s="27">
        <f t="shared" si="10"/>
        <v>1</v>
      </c>
      <c r="S116" s="27" t="str">
        <f t="shared" si="11"/>
        <v/>
      </c>
      <c r="V116" s="2"/>
      <c r="Y116" s="2"/>
    </row>
    <row r="117" spans="1:25" x14ac:dyDescent="0.25">
      <c r="A117" s="33"/>
      <c r="B117" s="41" t="s">
        <v>340</v>
      </c>
      <c r="C117" s="31" t="s">
        <v>105</v>
      </c>
      <c r="D117" s="31" t="s">
        <v>236</v>
      </c>
      <c r="E117" s="33"/>
      <c r="F117" s="36">
        <v>471550</v>
      </c>
      <c r="G117" s="33"/>
      <c r="H117" s="33"/>
      <c r="M117" s="2"/>
      <c r="N117" s="25" t="str">
        <f t="shared" si="12"/>
        <v/>
      </c>
      <c r="O117" s="25" t="str">
        <f t="shared" si="7"/>
        <v/>
      </c>
      <c r="P117" s="25">
        <f t="shared" si="8"/>
        <v>1</v>
      </c>
      <c r="Q117" s="25" t="str">
        <f t="shared" si="9"/>
        <v/>
      </c>
      <c r="R117" s="27">
        <f t="shared" si="10"/>
        <v>1</v>
      </c>
      <c r="S117" s="27" t="str">
        <f t="shared" si="11"/>
        <v/>
      </c>
      <c r="V117" s="2"/>
      <c r="Y117" s="2"/>
    </row>
    <row r="118" spans="1:25" x14ac:dyDescent="0.25">
      <c r="A118" s="33"/>
      <c r="B118" s="41" t="s">
        <v>341</v>
      </c>
      <c r="C118" s="41" t="s">
        <v>342</v>
      </c>
      <c r="D118" s="41" t="s">
        <v>343</v>
      </c>
      <c r="E118" s="33"/>
      <c r="F118" s="36">
        <v>471721</v>
      </c>
      <c r="G118" s="33"/>
      <c r="H118" s="33"/>
      <c r="M118" s="2"/>
      <c r="N118" s="25" t="str">
        <f t="shared" si="12"/>
        <v/>
      </c>
      <c r="O118" s="25" t="str">
        <f t="shared" si="7"/>
        <v/>
      </c>
      <c r="P118" s="25">
        <f t="shared" si="8"/>
        <v>1</v>
      </c>
      <c r="Q118" s="25" t="str">
        <f t="shared" si="9"/>
        <v/>
      </c>
      <c r="R118" s="27">
        <f t="shared" si="10"/>
        <v>1</v>
      </c>
      <c r="S118" s="27" t="str">
        <f t="shared" si="11"/>
        <v/>
      </c>
      <c r="V118" s="2"/>
      <c r="Y118" s="2"/>
    </row>
    <row r="119" spans="1:25" x14ac:dyDescent="0.25">
      <c r="A119" s="33"/>
      <c r="B119" s="41" t="s">
        <v>344</v>
      </c>
      <c r="C119" s="41" t="s">
        <v>345</v>
      </c>
      <c r="D119" s="41" t="s">
        <v>346</v>
      </c>
      <c r="E119" s="36" t="s">
        <v>739</v>
      </c>
      <c r="F119" s="36">
        <v>471962</v>
      </c>
      <c r="G119" s="33"/>
      <c r="H119" s="33"/>
      <c r="M119" s="34">
        <v>211027</v>
      </c>
      <c r="N119" s="25" t="str">
        <f t="shared" si="12"/>
        <v/>
      </c>
      <c r="O119" s="25">
        <f t="shared" si="7"/>
        <v>1</v>
      </c>
      <c r="P119" s="25">
        <f t="shared" si="8"/>
        <v>1</v>
      </c>
      <c r="Q119" s="25" t="str">
        <f t="shared" si="9"/>
        <v/>
      </c>
      <c r="R119" s="27">
        <f t="shared" si="10"/>
        <v>1</v>
      </c>
      <c r="S119" s="27">
        <f t="shared" si="11"/>
        <v>1</v>
      </c>
      <c r="V119" s="2"/>
      <c r="Y119" s="2"/>
    </row>
    <row r="120" spans="1:25" x14ac:dyDescent="0.25">
      <c r="A120" s="33"/>
      <c r="B120" s="41" t="s">
        <v>347</v>
      </c>
      <c r="C120" s="41" t="s">
        <v>348</v>
      </c>
      <c r="D120" s="41" t="s">
        <v>349</v>
      </c>
      <c r="E120" s="33"/>
      <c r="F120" s="36">
        <v>471720</v>
      </c>
      <c r="G120" s="33"/>
      <c r="H120" s="33"/>
      <c r="M120" s="2"/>
      <c r="N120" s="25" t="str">
        <f t="shared" si="12"/>
        <v/>
      </c>
      <c r="O120" s="25" t="str">
        <f t="shared" si="7"/>
        <v/>
      </c>
      <c r="P120" s="25">
        <f t="shared" si="8"/>
        <v>1</v>
      </c>
      <c r="Q120" s="25" t="str">
        <f t="shared" si="9"/>
        <v/>
      </c>
      <c r="R120" s="27">
        <f t="shared" si="10"/>
        <v>1</v>
      </c>
      <c r="S120" s="27" t="str">
        <f t="shared" si="11"/>
        <v/>
      </c>
      <c r="V120" s="2"/>
      <c r="Y120" s="2"/>
    </row>
    <row r="121" spans="1:25" x14ac:dyDescent="0.25">
      <c r="A121" s="33"/>
      <c r="B121" s="41" t="s">
        <v>350</v>
      </c>
      <c r="C121" s="39" t="s">
        <v>152</v>
      </c>
      <c r="D121" s="39" t="s">
        <v>351</v>
      </c>
      <c r="E121" s="33"/>
      <c r="F121" s="36">
        <v>471545</v>
      </c>
      <c r="G121" s="33"/>
      <c r="H121" s="33"/>
      <c r="M121" s="2"/>
      <c r="N121" s="25" t="str">
        <f t="shared" si="12"/>
        <v/>
      </c>
      <c r="O121" s="25" t="str">
        <f t="shared" si="7"/>
        <v/>
      </c>
      <c r="P121" s="25">
        <f t="shared" si="8"/>
        <v>1</v>
      </c>
      <c r="Q121" s="25" t="str">
        <f t="shared" si="9"/>
        <v/>
      </c>
      <c r="R121" s="27">
        <f t="shared" si="10"/>
        <v>1</v>
      </c>
      <c r="S121" s="27" t="str">
        <f t="shared" si="11"/>
        <v/>
      </c>
      <c r="V121" s="2"/>
      <c r="Y121" s="2"/>
    </row>
    <row r="122" spans="1:25" x14ac:dyDescent="0.25">
      <c r="A122" s="30"/>
      <c r="B122" s="41" t="s">
        <v>352</v>
      </c>
      <c r="C122" s="39" t="s">
        <v>74</v>
      </c>
      <c r="D122" s="39" t="s">
        <v>351</v>
      </c>
      <c r="E122" s="30"/>
      <c r="F122" s="36">
        <v>471551</v>
      </c>
      <c r="G122" s="33"/>
      <c r="H122" s="33"/>
      <c r="M122" s="2"/>
      <c r="N122" s="25" t="str">
        <f t="shared" si="12"/>
        <v/>
      </c>
      <c r="O122" s="25" t="str">
        <f t="shared" si="7"/>
        <v/>
      </c>
      <c r="P122" s="25">
        <f t="shared" si="8"/>
        <v>1</v>
      </c>
      <c r="Q122" s="25" t="str">
        <f t="shared" si="9"/>
        <v/>
      </c>
      <c r="R122" s="27">
        <f t="shared" si="10"/>
        <v>1</v>
      </c>
      <c r="S122" s="27" t="str">
        <f t="shared" si="11"/>
        <v/>
      </c>
      <c r="V122" s="2"/>
      <c r="Y122" s="2"/>
    </row>
    <row r="123" spans="1:25" x14ac:dyDescent="0.25">
      <c r="A123" s="33"/>
      <c r="B123" s="41" t="s">
        <v>353</v>
      </c>
      <c r="C123" s="39" t="s">
        <v>89</v>
      </c>
      <c r="D123" s="39" t="s">
        <v>121</v>
      </c>
      <c r="E123" s="36" t="s">
        <v>15</v>
      </c>
      <c r="F123" s="36">
        <v>471752</v>
      </c>
      <c r="G123" s="33"/>
      <c r="H123" s="33"/>
      <c r="M123" s="34">
        <v>211067</v>
      </c>
      <c r="N123" s="25" t="str">
        <f t="shared" si="12"/>
        <v/>
      </c>
      <c r="O123" s="25">
        <f t="shared" si="7"/>
        <v>1</v>
      </c>
      <c r="P123" s="25">
        <f t="shared" si="8"/>
        <v>1</v>
      </c>
      <c r="Q123" s="25" t="str">
        <f t="shared" si="9"/>
        <v/>
      </c>
      <c r="R123" s="27">
        <f t="shared" si="10"/>
        <v>1</v>
      </c>
      <c r="S123" s="27">
        <f t="shared" si="11"/>
        <v>1</v>
      </c>
      <c r="V123" s="2"/>
      <c r="Y123" s="2"/>
    </row>
    <row r="124" spans="1:25" x14ac:dyDescent="0.25">
      <c r="A124" s="33"/>
      <c r="B124" s="41" t="s">
        <v>354</v>
      </c>
      <c r="C124" s="39" t="s">
        <v>65</v>
      </c>
      <c r="D124" s="39" t="s">
        <v>65</v>
      </c>
      <c r="E124" s="33"/>
      <c r="F124" s="36">
        <v>471754</v>
      </c>
      <c r="G124" s="33"/>
      <c r="H124" s="33"/>
      <c r="M124" s="2"/>
      <c r="N124" s="25" t="str">
        <f t="shared" si="12"/>
        <v/>
      </c>
      <c r="O124" s="25" t="str">
        <f t="shared" si="7"/>
        <v/>
      </c>
      <c r="P124" s="25">
        <f t="shared" si="8"/>
        <v>1</v>
      </c>
      <c r="Q124" s="25" t="str">
        <f t="shared" si="9"/>
        <v/>
      </c>
      <c r="R124" s="27">
        <f t="shared" si="10"/>
        <v>1</v>
      </c>
      <c r="S124" s="27" t="str">
        <f t="shared" si="11"/>
        <v/>
      </c>
      <c r="V124" s="2"/>
      <c r="Y124" s="2"/>
    </row>
    <row r="125" spans="1:25" x14ac:dyDescent="0.25">
      <c r="A125" s="30"/>
      <c r="B125" s="41" t="s">
        <v>355</v>
      </c>
      <c r="C125" s="43" t="s">
        <v>356</v>
      </c>
      <c r="D125" s="41" t="s">
        <v>357</v>
      </c>
      <c r="E125" s="30"/>
      <c r="F125" s="36">
        <v>471544</v>
      </c>
      <c r="G125" s="33"/>
      <c r="H125" s="33"/>
      <c r="M125" s="2"/>
      <c r="N125" s="25" t="str">
        <f t="shared" si="12"/>
        <v/>
      </c>
      <c r="O125" s="25" t="str">
        <f t="shared" si="7"/>
        <v/>
      </c>
      <c r="P125" s="25">
        <f t="shared" si="8"/>
        <v>1</v>
      </c>
      <c r="Q125" s="25" t="str">
        <f t="shared" si="9"/>
        <v/>
      </c>
      <c r="R125" s="27">
        <f t="shared" si="10"/>
        <v>1</v>
      </c>
      <c r="S125" s="27" t="str">
        <f t="shared" si="11"/>
        <v/>
      </c>
      <c r="V125" s="2"/>
      <c r="Y125" s="2"/>
    </row>
    <row r="126" spans="1:25" x14ac:dyDescent="0.25">
      <c r="A126" s="33"/>
      <c r="B126" s="41" t="s">
        <v>358</v>
      </c>
      <c r="C126" s="39" t="s">
        <v>70</v>
      </c>
      <c r="D126" s="39" t="s">
        <v>78</v>
      </c>
      <c r="E126" s="33"/>
      <c r="F126" s="36">
        <v>471753</v>
      </c>
      <c r="G126" s="33"/>
      <c r="H126" s="33"/>
      <c r="M126" s="2"/>
      <c r="N126" s="25" t="str">
        <f t="shared" si="12"/>
        <v/>
      </c>
      <c r="O126" s="25" t="str">
        <f t="shared" si="7"/>
        <v/>
      </c>
      <c r="P126" s="25">
        <f t="shared" si="8"/>
        <v>1</v>
      </c>
      <c r="Q126" s="25" t="str">
        <f t="shared" si="9"/>
        <v/>
      </c>
      <c r="R126" s="27">
        <f t="shared" si="10"/>
        <v>1</v>
      </c>
      <c r="S126" s="27" t="str">
        <f t="shared" si="11"/>
        <v/>
      </c>
      <c r="V126" s="2"/>
      <c r="Y126" s="2"/>
    </row>
    <row r="127" spans="1:25" x14ac:dyDescent="0.25">
      <c r="A127" s="33"/>
      <c r="B127" s="41" t="s">
        <v>359</v>
      </c>
      <c r="C127" s="41" t="s">
        <v>360</v>
      </c>
      <c r="D127" s="41" t="s">
        <v>361</v>
      </c>
      <c r="E127" s="33"/>
      <c r="F127" s="36">
        <v>471719</v>
      </c>
      <c r="G127" s="33"/>
      <c r="H127" s="33"/>
      <c r="M127" s="2"/>
      <c r="N127" s="25" t="str">
        <f t="shared" si="12"/>
        <v/>
      </c>
      <c r="O127" s="25" t="str">
        <f t="shared" si="7"/>
        <v/>
      </c>
      <c r="P127" s="25">
        <f t="shared" si="8"/>
        <v>1</v>
      </c>
      <c r="Q127" s="25" t="str">
        <f t="shared" si="9"/>
        <v/>
      </c>
      <c r="R127" s="27">
        <f t="shared" si="10"/>
        <v>1</v>
      </c>
      <c r="S127" s="27" t="str">
        <f t="shared" si="11"/>
        <v/>
      </c>
      <c r="V127" s="2"/>
      <c r="Y127" s="2"/>
    </row>
    <row r="128" spans="1:25" x14ac:dyDescent="0.25">
      <c r="A128" s="33"/>
      <c r="B128" s="41" t="s">
        <v>362</v>
      </c>
      <c r="C128" s="39" t="s">
        <v>186</v>
      </c>
      <c r="D128" s="39" t="s">
        <v>363</v>
      </c>
      <c r="E128" s="33"/>
      <c r="F128" s="36">
        <v>471540</v>
      </c>
      <c r="G128" s="33"/>
      <c r="H128" s="33"/>
      <c r="M128" s="2"/>
      <c r="N128" s="25" t="str">
        <f t="shared" si="12"/>
        <v/>
      </c>
      <c r="O128" s="25" t="str">
        <f t="shared" si="7"/>
        <v/>
      </c>
      <c r="P128" s="25">
        <f t="shared" si="8"/>
        <v>1</v>
      </c>
      <c r="Q128" s="25" t="str">
        <f t="shared" si="9"/>
        <v/>
      </c>
      <c r="R128" s="27">
        <f t="shared" si="10"/>
        <v>1</v>
      </c>
      <c r="S128" s="27" t="str">
        <f t="shared" si="11"/>
        <v/>
      </c>
      <c r="V128" s="2"/>
      <c r="Y128" s="2"/>
    </row>
    <row r="129" spans="1:25" x14ac:dyDescent="0.25">
      <c r="A129" s="33"/>
      <c r="B129" s="41" t="s">
        <v>364</v>
      </c>
      <c r="C129" s="39" t="s">
        <v>365</v>
      </c>
      <c r="D129" s="39" t="s">
        <v>366</v>
      </c>
      <c r="E129" s="33"/>
      <c r="F129" s="36">
        <v>471546</v>
      </c>
      <c r="G129" s="33"/>
      <c r="H129" s="33"/>
      <c r="M129" s="2"/>
      <c r="N129" s="25" t="str">
        <f t="shared" si="12"/>
        <v/>
      </c>
      <c r="O129" s="25" t="str">
        <f t="shared" si="7"/>
        <v/>
      </c>
      <c r="P129" s="25">
        <f t="shared" si="8"/>
        <v>1</v>
      </c>
      <c r="Q129" s="25" t="str">
        <f t="shared" si="9"/>
        <v/>
      </c>
      <c r="R129" s="27">
        <f t="shared" si="10"/>
        <v>1</v>
      </c>
      <c r="S129" s="27" t="str">
        <f t="shared" si="11"/>
        <v/>
      </c>
      <c r="V129" s="2"/>
      <c r="Y129" s="2"/>
    </row>
    <row r="130" spans="1:25" x14ac:dyDescent="0.25">
      <c r="A130" s="30"/>
      <c r="B130" s="41" t="s">
        <v>367</v>
      </c>
      <c r="C130" s="39" t="s">
        <v>368</v>
      </c>
      <c r="D130" s="39" t="s">
        <v>162</v>
      </c>
      <c r="E130" s="30"/>
      <c r="F130" s="36">
        <v>471642</v>
      </c>
      <c r="G130" s="33"/>
      <c r="H130" s="33"/>
      <c r="M130" s="2"/>
      <c r="N130" s="25" t="str">
        <f t="shared" si="12"/>
        <v/>
      </c>
      <c r="O130" s="25" t="str">
        <f t="shared" si="7"/>
        <v/>
      </c>
      <c r="P130" s="25">
        <f t="shared" si="8"/>
        <v>1</v>
      </c>
      <c r="Q130" s="25" t="str">
        <f t="shared" si="9"/>
        <v/>
      </c>
      <c r="R130" s="27">
        <f t="shared" si="10"/>
        <v>1</v>
      </c>
      <c r="S130" s="27" t="str">
        <f t="shared" si="11"/>
        <v/>
      </c>
      <c r="V130" s="2"/>
      <c r="Y130" s="2"/>
    </row>
    <row r="131" spans="1:25" ht="15.75" x14ac:dyDescent="0.25">
      <c r="A131" s="28" t="s">
        <v>738</v>
      </c>
      <c r="B131" s="50" t="s">
        <v>26</v>
      </c>
      <c r="C131" s="47" t="s">
        <v>6</v>
      </c>
      <c r="D131" s="47" t="s">
        <v>7</v>
      </c>
      <c r="E131" s="44" t="s">
        <v>8</v>
      </c>
      <c r="F131" s="53"/>
      <c r="G131" s="53"/>
      <c r="H131" s="53"/>
      <c r="I131" s="53"/>
      <c r="J131" s="53"/>
      <c r="K131" s="53"/>
      <c r="L131" s="53"/>
      <c r="M131" s="2"/>
      <c r="N131" s="25" t="str">
        <f t="shared" si="12"/>
        <v/>
      </c>
      <c r="O131" s="25" t="str">
        <f t="shared" ref="O131:O194" si="13">IF(M131="","",1)</f>
        <v/>
      </c>
      <c r="P131" s="25" t="str">
        <f t="shared" ref="P131:P194" si="14">IF(F131="","",1)</f>
        <v/>
      </c>
      <c r="Q131" s="25" t="str">
        <f t="shared" ref="Q131:Q194" si="15">IF(H131="","",1)</f>
        <v/>
      </c>
      <c r="R131" s="27" t="str">
        <f t="shared" ref="R131:R194" si="16">IF(SUM(O131:Q131)&gt;0,1,"")</f>
        <v/>
      </c>
      <c r="S131" s="27" t="str">
        <f t="shared" ref="S131:S194" si="17">IF(SUM(O131:P131)=2,1,"")</f>
        <v/>
      </c>
      <c r="V131" s="2"/>
      <c r="Y131" s="2"/>
    </row>
    <row r="132" spans="1:25" x14ac:dyDescent="0.25">
      <c r="A132" s="33"/>
      <c r="B132" s="41" t="s">
        <v>369</v>
      </c>
      <c r="C132" s="39" t="s">
        <v>80</v>
      </c>
      <c r="D132" s="39" t="s">
        <v>80</v>
      </c>
      <c r="E132" s="36" t="s">
        <v>15</v>
      </c>
      <c r="F132" s="36">
        <v>471779</v>
      </c>
      <c r="G132" s="33"/>
      <c r="H132" s="33"/>
      <c r="M132" s="34">
        <v>211188</v>
      </c>
      <c r="N132" s="25" t="str">
        <f t="shared" si="12"/>
        <v/>
      </c>
      <c r="O132" s="25">
        <f t="shared" si="13"/>
        <v>1</v>
      </c>
      <c r="P132" s="25">
        <f t="shared" si="14"/>
        <v>1</v>
      </c>
      <c r="Q132" s="25" t="str">
        <f t="shared" si="15"/>
        <v/>
      </c>
      <c r="R132" s="27">
        <f t="shared" si="16"/>
        <v>1</v>
      </c>
      <c r="S132" s="27">
        <f t="shared" si="17"/>
        <v>1</v>
      </c>
      <c r="V132" s="2"/>
      <c r="Y132" s="2"/>
    </row>
    <row r="133" spans="1:25" x14ac:dyDescent="0.25">
      <c r="A133" s="33"/>
      <c r="B133" s="41" t="s">
        <v>370</v>
      </c>
      <c r="C133" s="39" t="s">
        <v>80</v>
      </c>
      <c r="D133" s="39" t="s">
        <v>80</v>
      </c>
      <c r="E133" s="36" t="s">
        <v>15</v>
      </c>
      <c r="F133" s="36">
        <v>471780</v>
      </c>
      <c r="G133" s="33"/>
      <c r="H133" s="33"/>
      <c r="M133" s="34">
        <v>211189</v>
      </c>
      <c r="N133" s="25" t="str">
        <f t="shared" ref="N133:N196" si="18">IF(I133="","",1)</f>
        <v/>
      </c>
      <c r="O133" s="25">
        <f t="shared" si="13"/>
        <v>1</v>
      </c>
      <c r="P133" s="25">
        <f t="shared" si="14"/>
        <v>1</v>
      </c>
      <c r="Q133" s="25" t="str">
        <f t="shared" si="15"/>
        <v/>
      </c>
      <c r="R133" s="27">
        <f t="shared" si="16"/>
        <v>1</v>
      </c>
      <c r="S133" s="27">
        <f t="shared" si="17"/>
        <v>1</v>
      </c>
      <c r="V133" s="2"/>
      <c r="Y133" s="2"/>
    </row>
    <row r="134" spans="1:25" x14ac:dyDescent="0.25">
      <c r="A134" s="26" t="s">
        <v>1</v>
      </c>
      <c r="B134" s="52" t="s">
        <v>747</v>
      </c>
      <c r="C134" s="37" t="s">
        <v>113</v>
      </c>
      <c r="D134" s="37" t="s">
        <v>105</v>
      </c>
      <c r="E134" s="36" t="s">
        <v>15</v>
      </c>
      <c r="F134" s="49"/>
      <c r="G134" s="49"/>
      <c r="H134" s="49"/>
      <c r="I134" s="49"/>
      <c r="J134" s="49"/>
      <c r="K134" s="49"/>
      <c r="L134" s="49"/>
      <c r="M134" s="34">
        <v>211311</v>
      </c>
      <c r="N134" s="25" t="str">
        <f t="shared" si="18"/>
        <v/>
      </c>
      <c r="O134" s="25">
        <f t="shared" si="13"/>
        <v>1</v>
      </c>
      <c r="P134" s="25" t="str">
        <f t="shared" si="14"/>
        <v/>
      </c>
      <c r="Q134" s="25" t="str">
        <f t="shared" si="15"/>
        <v/>
      </c>
      <c r="R134" s="27">
        <f t="shared" si="16"/>
        <v>1</v>
      </c>
      <c r="S134" s="27" t="str">
        <f t="shared" si="17"/>
        <v/>
      </c>
      <c r="V134" s="2"/>
      <c r="Y134" s="2"/>
    </row>
    <row r="135" spans="1:25" x14ac:dyDescent="0.25">
      <c r="A135" s="26" t="s">
        <v>1</v>
      </c>
      <c r="B135" s="52" t="s">
        <v>748</v>
      </c>
      <c r="C135" s="37" t="s">
        <v>114</v>
      </c>
      <c r="D135" s="37" t="s">
        <v>110</v>
      </c>
      <c r="E135" s="36" t="s">
        <v>15</v>
      </c>
      <c r="F135" s="49"/>
      <c r="G135" s="49"/>
      <c r="H135" s="49"/>
      <c r="I135" s="49"/>
      <c r="J135" s="49"/>
      <c r="K135" s="49"/>
      <c r="L135" s="49"/>
      <c r="M135" s="34">
        <v>211313</v>
      </c>
      <c r="N135" s="25" t="str">
        <f t="shared" si="18"/>
        <v/>
      </c>
      <c r="O135" s="25">
        <f t="shared" si="13"/>
        <v>1</v>
      </c>
      <c r="P135" s="25" t="str">
        <f t="shared" si="14"/>
        <v/>
      </c>
      <c r="Q135" s="25" t="str">
        <f t="shared" si="15"/>
        <v/>
      </c>
      <c r="R135" s="27">
        <f t="shared" si="16"/>
        <v>1</v>
      </c>
      <c r="S135" s="27" t="str">
        <f t="shared" si="17"/>
        <v/>
      </c>
      <c r="V135" s="2"/>
      <c r="Y135" s="2"/>
    </row>
    <row r="136" spans="1:25" x14ac:dyDescent="0.25">
      <c r="A136" s="33"/>
      <c r="B136" s="41" t="s">
        <v>371</v>
      </c>
      <c r="C136" s="31" t="s">
        <v>97</v>
      </c>
      <c r="D136" s="31" t="s">
        <v>372</v>
      </c>
      <c r="E136" s="33"/>
      <c r="F136" s="36">
        <v>471916</v>
      </c>
      <c r="G136" s="33"/>
      <c r="H136" s="33"/>
      <c r="M136" s="2"/>
      <c r="N136" s="25" t="str">
        <f t="shared" si="18"/>
        <v/>
      </c>
      <c r="O136" s="25" t="str">
        <f t="shared" si="13"/>
        <v/>
      </c>
      <c r="P136" s="25">
        <f t="shared" si="14"/>
        <v>1</v>
      </c>
      <c r="Q136" s="25" t="str">
        <f t="shared" si="15"/>
        <v/>
      </c>
      <c r="R136" s="27">
        <f t="shared" si="16"/>
        <v>1</v>
      </c>
      <c r="S136" s="27" t="str">
        <f t="shared" si="17"/>
        <v/>
      </c>
      <c r="V136" s="2"/>
      <c r="Y136" s="2"/>
    </row>
    <row r="137" spans="1:25" x14ac:dyDescent="0.25">
      <c r="A137" s="33"/>
      <c r="B137" s="41" t="s">
        <v>371</v>
      </c>
      <c r="C137" s="39" t="s">
        <v>97</v>
      </c>
      <c r="D137" s="39" t="s">
        <v>372</v>
      </c>
      <c r="E137" s="33"/>
      <c r="F137" s="36">
        <v>471918</v>
      </c>
      <c r="G137" s="33"/>
      <c r="H137" s="33"/>
      <c r="M137" s="2"/>
      <c r="N137" s="25" t="str">
        <f t="shared" si="18"/>
        <v/>
      </c>
      <c r="O137" s="25" t="str">
        <f t="shared" si="13"/>
        <v/>
      </c>
      <c r="P137" s="25">
        <f t="shared" si="14"/>
        <v>1</v>
      </c>
      <c r="Q137" s="25" t="str">
        <f t="shared" si="15"/>
        <v/>
      </c>
      <c r="R137" s="27">
        <f t="shared" si="16"/>
        <v>1</v>
      </c>
      <c r="S137" s="27" t="str">
        <f t="shared" si="17"/>
        <v/>
      </c>
      <c r="V137" s="2"/>
      <c r="Y137" s="2"/>
    </row>
    <row r="138" spans="1:25" x14ac:dyDescent="0.25">
      <c r="A138" s="33"/>
      <c r="B138" s="41" t="s">
        <v>373</v>
      </c>
      <c r="C138" s="31" t="s">
        <v>74</v>
      </c>
      <c r="D138" s="31" t="s">
        <v>374</v>
      </c>
      <c r="E138" s="33"/>
      <c r="F138" s="36">
        <v>471917</v>
      </c>
      <c r="G138" s="33"/>
      <c r="H138" s="33"/>
      <c r="M138" s="2"/>
      <c r="N138" s="25" t="str">
        <f t="shared" si="18"/>
        <v/>
      </c>
      <c r="O138" s="25" t="str">
        <f t="shared" si="13"/>
        <v/>
      </c>
      <c r="P138" s="25">
        <f t="shared" si="14"/>
        <v>1</v>
      </c>
      <c r="Q138" s="25" t="str">
        <f t="shared" si="15"/>
        <v/>
      </c>
      <c r="R138" s="27">
        <f t="shared" si="16"/>
        <v>1</v>
      </c>
      <c r="S138" s="27" t="str">
        <f t="shared" si="17"/>
        <v/>
      </c>
      <c r="V138" s="2"/>
      <c r="Y138" s="2"/>
    </row>
    <row r="139" spans="1:25" x14ac:dyDescent="0.25">
      <c r="A139" s="33"/>
      <c r="B139" s="41" t="s">
        <v>375</v>
      </c>
      <c r="C139" s="36" t="s">
        <v>115</v>
      </c>
      <c r="D139" s="36" t="s">
        <v>376</v>
      </c>
      <c r="E139" s="36" t="s">
        <v>750</v>
      </c>
      <c r="F139" s="36">
        <v>471677</v>
      </c>
      <c r="G139" s="33"/>
      <c r="H139" s="33"/>
      <c r="M139" s="34">
        <v>211420</v>
      </c>
      <c r="N139" s="25" t="str">
        <f t="shared" si="18"/>
        <v/>
      </c>
      <c r="O139" s="25">
        <f t="shared" si="13"/>
        <v>1</v>
      </c>
      <c r="P139" s="25">
        <f t="shared" si="14"/>
        <v>1</v>
      </c>
      <c r="Q139" s="25" t="str">
        <f t="shared" si="15"/>
        <v/>
      </c>
      <c r="R139" s="27">
        <f t="shared" si="16"/>
        <v>1</v>
      </c>
      <c r="S139" s="27">
        <f t="shared" si="17"/>
        <v>1</v>
      </c>
      <c r="V139" s="2"/>
      <c r="Y139" s="2"/>
    </row>
    <row r="140" spans="1:25" x14ac:dyDescent="0.25">
      <c r="A140" s="33"/>
      <c r="B140" s="41" t="s">
        <v>377</v>
      </c>
      <c r="C140" s="39" t="s">
        <v>137</v>
      </c>
      <c r="D140" s="39" t="s">
        <v>378</v>
      </c>
      <c r="E140" s="33"/>
      <c r="F140" s="36">
        <v>471668</v>
      </c>
      <c r="G140" s="33"/>
      <c r="H140" s="33"/>
      <c r="M140" s="2"/>
      <c r="N140" s="25" t="str">
        <f t="shared" si="18"/>
        <v/>
      </c>
      <c r="O140" s="25" t="str">
        <f t="shared" si="13"/>
        <v/>
      </c>
      <c r="P140" s="25">
        <f t="shared" si="14"/>
        <v>1</v>
      </c>
      <c r="Q140" s="25" t="str">
        <f t="shared" si="15"/>
        <v/>
      </c>
      <c r="R140" s="27">
        <f t="shared" si="16"/>
        <v>1</v>
      </c>
      <c r="S140" s="27" t="str">
        <f t="shared" si="17"/>
        <v/>
      </c>
      <c r="V140" s="2"/>
      <c r="Y140" s="2"/>
    </row>
    <row r="141" spans="1:25" x14ac:dyDescent="0.25">
      <c r="A141" s="33"/>
      <c r="B141" s="41" t="s">
        <v>379</v>
      </c>
      <c r="C141" s="41" t="s">
        <v>380</v>
      </c>
      <c r="D141" s="39" t="s">
        <v>381</v>
      </c>
      <c r="E141" s="33"/>
      <c r="F141" s="36">
        <v>471669</v>
      </c>
      <c r="G141" s="33"/>
      <c r="H141" s="33"/>
      <c r="M141" s="2"/>
      <c r="N141" s="25" t="str">
        <f t="shared" si="18"/>
        <v/>
      </c>
      <c r="O141" s="25" t="str">
        <f t="shared" si="13"/>
        <v/>
      </c>
      <c r="P141" s="25">
        <f t="shared" si="14"/>
        <v>1</v>
      </c>
      <c r="Q141" s="25" t="str">
        <f t="shared" si="15"/>
        <v/>
      </c>
      <c r="R141" s="27">
        <f t="shared" si="16"/>
        <v>1</v>
      </c>
      <c r="S141" s="27" t="str">
        <f t="shared" si="17"/>
        <v/>
      </c>
      <c r="V141" s="2"/>
      <c r="Y141" s="2"/>
    </row>
    <row r="142" spans="1:25" x14ac:dyDescent="0.25">
      <c r="A142" s="33"/>
      <c r="B142" s="41" t="s">
        <v>382</v>
      </c>
      <c r="C142" s="41" t="s">
        <v>383</v>
      </c>
      <c r="D142" s="41" t="s">
        <v>384</v>
      </c>
      <c r="E142" s="36" t="s">
        <v>749</v>
      </c>
      <c r="F142" s="36">
        <v>471676</v>
      </c>
      <c r="G142" s="33"/>
      <c r="H142" s="33"/>
      <c r="M142" s="34">
        <v>211397</v>
      </c>
      <c r="N142" s="25" t="str">
        <f t="shared" si="18"/>
        <v/>
      </c>
      <c r="O142" s="25">
        <f t="shared" si="13"/>
        <v>1</v>
      </c>
      <c r="P142" s="25">
        <f t="shared" si="14"/>
        <v>1</v>
      </c>
      <c r="Q142" s="25" t="str">
        <f t="shared" si="15"/>
        <v/>
      </c>
      <c r="R142" s="27">
        <f t="shared" si="16"/>
        <v>1</v>
      </c>
      <c r="S142" s="27">
        <f t="shared" si="17"/>
        <v>1</v>
      </c>
      <c r="V142" s="2"/>
      <c r="Y142" s="2"/>
    </row>
    <row r="143" spans="1:25" x14ac:dyDescent="0.25">
      <c r="A143" s="33"/>
      <c r="B143" s="41" t="s">
        <v>385</v>
      </c>
      <c r="C143" s="39" t="s">
        <v>104</v>
      </c>
      <c r="D143" s="39" t="s">
        <v>386</v>
      </c>
      <c r="E143" s="33"/>
      <c r="F143" s="36">
        <v>471554</v>
      </c>
      <c r="G143" s="33"/>
      <c r="H143" s="33"/>
      <c r="M143" s="2"/>
      <c r="N143" s="25" t="str">
        <f t="shared" si="18"/>
        <v/>
      </c>
      <c r="O143" s="25" t="str">
        <f t="shared" si="13"/>
        <v/>
      </c>
      <c r="P143" s="25">
        <f t="shared" si="14"/>
        <v>1</v>
      </c>
      <c r="Q143" s="25" t="str">
        <f t="shared" si="15"/>
        <v/>
      </c>
      <c r="R143" s="27">
        <f t="shared" si="16"/>
        <v>1</v>
      </c>
      <c r="S143" s="27" t="str">
        <f t="shared" si="17"/>
        <v/>
      </c>
      <c r="V143" s="2"/>
      <c r="Y143" s="2"/>
    </row>
    <row r="144" spans="1:25" x14ac:dyDescent="0.25">
      <c r="A144" s="33"/>
      <c r="B144" s="41" t="s">
        <v>387</v>
      </c>
      <c r="C144" s="39" t="s">
        <v>388</v>
      </c>
      <c r="D144" s="39" t="s">
        <v>389</v>
      </c>
      <c r="E144" s="33"/>
      <c r="F144" s="36">
        <v>471930</v>
      </c>
      <c r="G144" s="33"/>
      <c r="H144" s="33"/>
      <c r="M144" s="2"/>
      <c r="N144" s="25" t="str">
        <f t="shared" si="18"/>
        <v/>
      </c>
      <c r="O144" s="25" t="str">
        <f t="shared" si="13"/>
        <v/>
      </c>
      <c r="P144" s="25">
        <f t="shared" si="14"/>
        <v>1</v>
      </c>
      <c r="Q144" s="25" t="str">
        <f t="shared" si="15"/>
        <v/>
      </c>
      <c r="R144" s="27">
        <f t="shared" si="16"/>
        <v>1</v>
      </c>
      <c r="S144" s="27" t="str">
        <f t="shared" si="17"/>
        <v/>
      </c>
      <c r="V144" s="2"/>
      <c r="Y144" s="2"/>
    </row>
    <row r="145" spans="1:25" x14ac:dyDescent="0.25">
      <c r="A145" s="33"/>
      <c r="B145" s="41" t="s">
        <v>390</v>
      </c>
      <c r="C145" s="39" t="s">
        <v>116</v>
      </c>
      <c r="D145" s="39" t="s">
        <v>65</v>
      </c>
      <c r="E145" s="36" t="s">
        <v>15</v>
      </c>
      <c r="F145" s="36">
        <v>471800</v>
      </c>
      <c r="G145" s="33"/>
      <c r="H145" s="33"/>
      <c r="M145" s="34">
        <v>211557</v>
      </c>
      <c r="N145" s="25" t="str">
        <f t="shared" si="18"/>
        <v/>
      </c>
      <c r="O145" s="25">
        <f t="shared" si="13"/>
        <v>1</v>
      </c>
      <c r="P145" s="25">
        <f t="shared" si="14"/>
        <v>1</v>
      </c>
      <c r="Q145" s="25" t="str">
        <f t="shared" si="15"/>
        <v/>
      </c>
      <c r="R145" s="27">
        <f t="shared" si="16"/>
        <v>1</v>
      </c>
      <c r="S145" s="27">
        <f t="shared" si="17"/>
        <v>1</v>
      </c>
      <c r="V145" s="2"/>
      <c r="Y145" s="2"/>
    </row>
    <row r="146" spans="1:25" x14ac:dyDescent="0.25">
      <c r="A146" s="33"/>
      <c r="B146" s="41" t="s">
        <v>391</v>
      </c>
      <c r="C146" s="41" t="s">
        <v>72</v>
      </c>
      <c r="D146" s="41" t="s">
        <v>392</v>
      </c>
      <c r="E146" s="36" t="s">
        <v>739</v>
      </c>
      <c r="F146" s="36">
        <v>471799</v>
      </c>
      <c r="G146" s="33"/>
      <c r="H146" s="33"/>
      <c r="M146" s="34">
        <v>211559</v>
      </c>
      <c r="N146" s="25" t="str">
        <f t="shared" si="18"/>
        <v/>
      </c>
      <c r="O146" s="25">
        <f t="shared" si="13"/>
        <v>1</v>
      </c>
      <c r="P146" s="25">
        <f t="shared" si="14"/>
        <v>1</v>
      </c>
      <c r="Q146" s="25" t="str">
        <f t="shared" si="15"/>
        <v/>
      </c>
      <c r="R146" s="27">
        <f t="shared" si="16"/>
        <v>1</v>
      </c>
      <c r="S146" s="27">
        <f t="shared" si="17"/>
        <v>1</v>
      </c>
      <c r="V146" s="2"/>
      <c r="Y146" s="2"/>
    </row>
    <row r="147" spans="1:25" x14ac:dyDescent="0.25">
      <c r="A147" s="30"/>
      <c r="B147" s="41" t="s">
        <v>393</v>
      </c>
      <c r="C147" s="39" t="s">
        <v>117</v>
      </c>
      <c r="D147" s="39" t="s">
        <v>118</v>
      </c>
      <c r="E147" s="41" t="s">
        <v>15</v>
      </c>
      <c r="F147" s="36">
        <v>471801</v>
      </c>
      <c r="G147" s="33"/>
      <c r="H147" s="33"/>
      <c r="M147" s="34">
        <v>211558</v>
      </c>
      <c r="N147" s="25" t="str">
        <f t="shared" si="18"/>
        <v/>
      </c>
      <c r="O147" s="25">
        <f t="shared" si="13"/>
        <v>1</v>
      </c>
      <c r="P147" s="25">
        <f t="shared" si="14"/>
        <v>1</v>
      </c>
      <c r="Q147" s="25" t="str">
        <f t="shared" si="15"/>
        <v/>
      </c>
      <c r="R147" s="27">
        <f t="shared" si="16"/>
        <v>1</v>
      </c>
      <c r="S147" s="27">
        <f t="shared" si="17"/>
        <v>1</v>
      </c>
      <c r="V147" s="2"/>
      <c r="Y147" s="2"/>
    </row>
    <row r="148" spans="1:25" x14ac:dyDescent="0.25">
      <c r="A148" s="33"/>
      <c r="B148" s="41" t="s">
        <v>394</v>
      </c>
      <c r="C148" s="39" t="s">
        <v>64</v>
      </c>
      <c r="D148" s="39" t="s">
        <v>395</v>
      </c>
      <c r="E148" s="33"/>
      <c r="F148" s="36">
        <v>471555</v>
      </c>
      <c r="G148" s="33"/>
      <c r="H148" s="33"/>
      <c r="N148" s="25" t="str">
        <f t="shared" si="18"/>
        <v/>
      </c>
      <c r="O148" s="25" t="str">
        <f t="shared" si="13"/>
        <v/>
      </c>
      <c r="P148" s="25">
        <f t="shared" si="14"/>
        <v>1</v>
      </c>
      <c r="Q148" s="25" t="str">
        <f t="shared" si="15"/>
        <v/>
      </c>
      <c r="R148" s="27">
        <f t="shared" si="16"/>
        <v>1</v>
      </c>
      <c r="S148" s="27" t="str">
        <f t="shared" si="17"/>
        <v/>
      </c>
      <c r="V148" s="2"/>
      <c r="Y148" s="2"/>
    </row>
    <row r="149" spans="1:25" ht="15.75" x14ac:dyDescent="0.25">
      <c r="A149" s="28" t="s">
        <v>738</v>
      </c>
      <c r="B149" s="50" t="s">
        <v>27</v>
      </c>
      <c r="C149" s="44" t="s">
        <v>6</v>
      </c>
      <c r="D149" s="44" t="s">
        <v>7</v>
      </c>
      <c r="E149" s="44" t="s">
        <v>8</v>
      </c>
      <c r="F149" s="53"/>
      <c r="G149" s="53"/>
      <c r="H149" s="53"/>
      <c r="I149" s="53"/>
      <c r="J149" s="53"/>
      <c r="K149" s="53"/>
      <c r="L149" s="53"/>
      <c r="M149" s="46"/>
      <c r="N149" s="25" t="str">
        <f t="shared" si="18"/>
        <v/>
      </c>
      <c r="O149" s="25" t="str">
        <f t="shared" si="13"/>
        <v/>
      </c>
      <c r="P149" s="25" t="str">
        <f t="shared" si="14"/>
        <v/>
      </c>
      <c r="Q149" s="25" t="str">
        <f t="shared" si="15"/>
        <v/>
      </c>
      <c r="R149" s="27" t="str">
        <f t="shared" si="16"/>
        <v/>
      </c>
      <c r="S149" s="27" t="str">
        <f t="shared" si="17"/>
        <v/>
      </c>
      <c r="V149" s="2"/>
      <c r="Y149" s="2"/>
    </row>
    <row r="150" spans="1:25" x14ac:dyDescent="0.25">
      <c r="A150" s="33"/>
      <c r="B150" s="41" t="s">
        <v>396</v>
      </c>
      <c r="C150" s="39" t="s">
        <v>129</v>
      </c>
      <c r="D150" s="39" t="s">
        <v>395</v>
      </c>
      <c r="E150" s="33"/>
      <c r="F150" s="36">
        <v>471758</v>
      </c>
      <c r="G150" s="33"/>
      <c r="H150" s="33"/>
      <c r="N150" s="25" t="str">
        <f t="shared" si="18"/>
        <v/>
      </c>
      <c r="O150" s="25" t="str">
        <f t="shared" si="13"/>
        <v/>
      </c>
      <c r="P150" s="25">
        <f t="shared" si="14"/>
        <v>1</v>
      </c>
      <c r="Q150" s="25" t="str">
        <f t="shared" si="15"/>
        <v/>
      </c>
      <c r="R150" s="27">
        <f t="shared" si="16"/>
        <v>1</v>
      </c>
      <c r="S150" s="27" t="str">
        <f t="shared" si="17"/>
        <v/>
      </c>
      <c r="V150" s="2"/>
      <c r="Y150" s="2"/>
    </row>
    <row r="151" spans="1:25" x14ac:dyDescent="0.25">
      <c r="A151" s="33"/>
      <c r="B151" s="41" t="s">
        <v>397</v>
      </c>
      <c r="C151" s="39" t="s">
        <v>398</v>
      </c>
      <c r="D151" s="39" t="s">
        <v>399</v>
      </c>
      <c r="E151" s="33"/>
      <c r="F151" s="36">
        <v>471755</v>
      </c>
      <c r="G151" s="33"/>
      <c r="H151" s="33"/>
      <c r="N151" s="25" t="str">
        <f t="shared" si="18"/>
        <v/>
      </c>
      <c r="O151" s="25" t="str">
        <f t="shared" si="13"/>
        <v/>
      </c>
      <c r="P151" s="25">
        <f t="shared" si="14"/>
        <v>1</v>
      </c>
      <c r="Q151" s="25" t="str">
        <f t="shared" si="15"/>
        <v/>
      </c>
      <c r="R151" s="27">
        <f t="shared" si="16"/>
        <v>1</v>
      </c>
      <c r="S151" s="27" t="str">
        <f t="shared" si="17"/>
        <v/>
      </c>
      <c r="V151" s="2"/>
      <c r="Y151" s="2"/>
    </row>
    <row r="152" spans="1:25" x14ac:dyDescent="0.25">
      <c r="A152" s="33"/>
      <c r="B152" s="41" t="s">
        <v>400</v>
      </c>
      <c r="C152" s="39" t="s">
        <v>59</v>
      </c>
      <c r="D152" s="39" t="s">
        <v>266</v>
      </c>
      <c r="E152" s="33"/>
      <c r="F152" s="36">
        <v>471937</v>
      </c>
      <c r="G152" s="33"/>
      <c r="H152" s="33"/>
      <c r="N152" s="25" t="str">
        <f t="shared" si="18"/>
        <v/>
      </c>
      <c r="O152" s="25" t="str">
        <f t="shared" si="13"/>
        <v/>
      </c>
      <c r="P152" s="25">
        <f t="shared" si="14"/>
        <v>1</v>
      </c>
      <c r="Q152" s="25" t="str">
        <f t="shared" si="15"/>
        <v/>
      </c>
      <c r="R152" s="27">
        <f t="shared" si="16"/>
        <v>1</v>
      </c>
      <c r="S152" s="27" t="str">
        <f t="shared" si="17"/>
        <v/>
      </c>
      <c r="V152" s="2"/>
      <c r="Y152" s="2"/>
    </row>
    <row r="153" spans="1:25" x14ac:dyDescent="0.25">
      <c r="A153" s="33"/>
      <c r="B153" s="41" t="s">
        <v>401</v>
      </c>
      <c r="C153" s="39" t="s">
        <v>123</v>
      </c>
      <c r="D153" s="39" t="s">
        <v>402</v>
      </c>
      <c r="E153" s="36" t="s">
        <v>15</v>
      </c>
      <c r="F153" s="36">
        <v>471756</v>
      </c>
      <c r="G153" s="33"/>
      <c r="H153" s="33"/>
      <c r="M153" s="34">
        <v>211664</v>
      </c>
      <c r="N153" s="25" t="str">
        <f t="shared" si="18"/>
        <v/>
      </c>
      <c r="O153" s="25">
        <f t="shared" si="13"/>
        <v>1</v>
      </c>
      <c r="P153" s="25">
        <f t="shared" si="14"/>
        <v>1</v>
      </c>
      <c r="Q153" s="25" t="str">
        <f t="shared" si="15"/>
        <v/>
      </c>
      <c r="R153" s="27">
        <f t="shared" si="16"/>
        <v>1</v>
      </c>
      <c r="S153" s="27">
        <f t="shared" si="17"/>
        <v>1</v>
      </c>
      <c r="V153" s="2"/>
      <c r="Y153" s="2"/>
    </row>
    <row r="154" spans="1:25" x14ac:dyDescent="0.25">
      <c r="A154" s="33"/>
      <c r="B154" s="41" t="s">
        <v>403</v>
      </c>
      <c r="C154" s="39" t="s">
        <v>201</v>
      </c>
      <c r="D154" s="39" t="s">
        <v>150</v>
      </c>
      <c r="E154" s="33"/>
      <c r="F154" s="36">
        <v>471757</v>
      </c>
      <c r="G154" s="33"/>
      <c r="H154" s="33"/>
      <c r="N154" s="25" t="str">
        <f t="shared" si="18"/>
        <v/>
      </c>
      <c r="O154" s="25" t="str">
        <f t="shared" si="13"/>
        <v/>
      </c>
      <c r="P154" s="25">
        <f t="shared" si="14"/>
        <v>1</v>
      </c>
      <c r="Q154" s="25" t="str">
        <f t="shared" si="15"/>
        <v/>
      </c>
      <c r="R154" s="27">
        <f t="shared" si="16"/>
        <v>1</v>
      </c>
      <c r="S154" s="27" t="str">
        <f t="shared" si="17"/>
        <v/>
      </c>
      <c r="V154" s="2"/>
      <c r="Y154" s="2"/>
    </row>
    <row r="155" spans="1:25" x14ac:dyDescent="0.25">
      <c r="A155" s="33"/>
      <c r="B155" s="41" t="s">
        <v>404</v>
      </c>
      <c r="C155" s="39" t="s">
        <v>402</v>
      </c>
      <c r="D155" s="39" t="s">
        <v>283</v>
      </c>
      <c r="E155" s="33"/>
      <c r="F155" s="36">
        <v>471938</v>
      </c>
      <c r="G155" s="33"/>
      <c r="H155" s="33"/>
      <c r="N155" s="25" t="str">
        <f t="shared" si="18"/>
        <v/>
      </c>
      <c r="O155" s="25" t="str">
        <f t="shared" si="13"/>
        <v/>
      </c>
      <c r="P155" s="25">
        <f t="shared" si="14"/>
        <v>1</v>
      </c>
      <c r="Q155" s="25" t="str">
        <f t="shared" si="15"/>
        <v/>
      </c>
      <c r="R155" s="27">
        <f t="shared" si="16"/>
        <v>1</v>
      </c>
      <c r="S155" s="27" t="str">
        <f t="shared" si="17"/>
        <v/>
      </c>
      <c r="V155" s="2"/>
      <c r="Y155" s="2"/>
    </row>
    <row r="156" spans="1:25" x14ac:dyDescent="0.25">
      <c r="A156" s="33"/>
      <c r="B156" s="41" t="s">
        <v>405</v>
      </c>
      <c r="C156" s="39" t="s">
        <v>87</v>
      </c>
      <c r="D156" s="39" t="s">
        <v>80</v>
      </c>
      <c r="E156" s="33"/>
      <c r="F156" s="36">
        <v>471709</v>
      </c>
      <c r="G156" s="33"/>
      <c r="H156" s="33"/>
      <c r="N156" s="25" t="str">
        <f t="shared" si="18"/>
        <v/>
      </c>
      <c r="O156" s="25" t="str">
        <f t="shared" si="13"/>
        <v/>
      </c>
      <c r="P156" s="25">
        <f t="shared" si="14"/>
        <v>1</v>
      </c>
      <c r="Q156" s="25" t="str">
        <f t="shared" si="15"/>
        <v/>
      </c>
      <c r="R156" s="27">
        <f t="shared" si="16"/>
        <v>1</v>
      </c>
      <c r="S156" s="27" t="str">
        <f t="shared" si="17"/>
        <v/>
      </c>
      <c r="V156" s="2"/>
      <c r="Y156" s="2"/>
    </row>
    <row r="157" spans="1:25" x14ac:dyDescent="0.25">
      <c r="A157" s="33"/>
      <c r="B157" s="41" t="s">
        <v>406</v>
      </c>
      <c r="C157" s="39" t="s">
        <v>108</v>
      </c>
      <c r="D157" s="39" t="s">
        <v>96</v>
      </c>
      <c r="E157" s="33"/>
      <c r="F157" s="36">
        <v>471710</v>
      </c>
      <c r="G157" s="33"/>
      <c r="H157" s="33"/>
      <c r="N157" s="25" t="str">
        <f t="shared" si="18"/>
        <v/>
      </c>
      <c r="O157" s="25" t="str">
        <f t="shared" si="13"/>
        <v/>
      </c>
      <c r="P157" s="25">
        <f t="shared" si="14"/>
        <v>1</v>
      </c>
      <c r="Q157" s="25" t="str">
        <f t="shared" si="15"/>
        <v/>
      </c>
      <c r="R157" s="27">
        <f t="shared" si="16"/>
        <v>1</v>
      </c>
      <c r="S157" s="27" t="str">
        <f t="shared" si="17"/>
        <v/>
      </c>
      <c r="V157" s="2"/>
      <c r="Y157" s="2"/>
    </row>
    <row r="158" spans="1:25" x14ac:dyDescent="0.25">
      <c r="A158" s="33"/>
      <c r="B158" s="41" t="s">
        <v>407</v>
      </c>
      <c r="C158" s="41" t="s">
        <v>408</v>
      </c>
      <c r="D158" s="39" t="s">
        <v>409</v>
      </c>
      <c r="E158" s="33"/>
      <c r="F158" s="36">
        <v>471788</v>
      </c>
      <c r="G158" s="33"/>
      <c r="H158" s="33"/>
      <c r="N158" s="25" t="str">
        <f t="shared" si="18"/>
        <v/>
      </c>
      <c r="O158" s="25" t="str">
        <f t="shared" si="13"/>
        <v/>
      </c>
      <c r="P158" s="25">
        <f t="shared" si="14"/>
        <v>1</v>
      </c>
      <c r="Q158" s="25" t="str">
        <f t="shared" si="15"/>
        <v/>
      </c>
      <c r="R158" s="27">
        <f t="shared" si="16"/>
        <v>1</v>
      </c>
      <c r="S158" s="27" t="str">
        <f t="shared" si="17"/>
        <v/>
      </c>
      <c r="V158" s="2"/>
      <c r="Y158" s="2"/>
    </row>
    <row r="159" spans="1:25" x14ac:dyDescent="0.25">
      <c r="A159" s="32"/>
      <c r="B159" s="41" t="s">
        <v>410</v>
      </c>
      <c r="C159" s="30"/>
      <c r="D159" s="30"/>
      <c r="E159" s="33"/>
      <c r="F159" s="36">
        <v>471785</v>
      </c>
      <c r="G159" s="5"/>
      <c r="H159" s="5"/>
      <c r="I159" s="5"/>
      <c r="J159" s="5"/>
      <c r="K159" s="5"/>
      <c r="L159" s="5"/>
      <c r="N159" s="25" t="str">
        <f t="shared" si="18"/>
        <v/>
      </c>
      <c r="O159" s="25" t="str">
        <f t="shared" si="13"/>
        <v/>
      </c>
      <c r="P159" s="25">
        <f t="shared" si="14"/>
        <v>1</v>
      </c>
      <c r="Q159" s="25" t="str">
        <f t="shared" si="15"/>
        <v/>
      </c>
      <c r="R159" s="27">
        <f t="shared" si="16"/>
        <v>1</v>
      </c>
      <c r="S159" s="27" t="str">
        <f t="shared" si="17"/>
        <v/>
      </c>
      <c r="V159" s="2"/>
      <c r="Y159" s="2"/>
    </row>
    <row r="160" spans="1:25" x14ac:dyDescent="0.25">
      <c r="A160" s="32"/>
      <c r="B160" s="41" t="s">
        <v>411</v>
      </c>
      <c r="C160" s="41" t="s">
        <v>412</v>
      </c>
      <c r="D160" s="41" t="s">
        <v>413</v>
      </c>
      <c r="E160" s="33"/>
      <c r="F160" s="36">
        <v>471787</v>
      </c>
      <c r="G160" s="5"/>
      <c r="H160" s="5"/>
      <c r="I160" s="5"/>
      <c r="J160" s="5"/>
      <c r="K160" s="5"/>
      <c r="L160" s="5"/>
      <c r="N160" s="25" t="str">
        <f t="shared" si="18"/>
        <v/>
      </c>
      <c r="O160" s="25" t="str">
        <f t="shared" si="13"/>
        <v/>
      </c>
      <c r="P160" s="25">
        <f t="shared" si="14"/>
        <v>1</v>
      </c>
      <c r="Q160" s="25" t="str">
        <f t="shared" si="15"/>
        <v/>
      </c>
      <c r="R160" s="27">
        <f t="shared" si="16"/>
        <v>1</v>
      </c>
      <c r="S160" s="27" t="str">
        <f t="shared" si="17"/>
        <v/>
      </c>
      <c r="V160" s="2"/>
      <c r="Y160" s="2"/>
    </row>
    <row r="161" spans="1:25" x14ac:dyDescent="0.25">
      <c r="A161" s="22"/>
      <c r="B161" s="41" t="s">
        <v>414</v>
      </c>
      <c r="C161" s="41" t="s">
        <v>415</v>
      </c>
      <c r="D161" s="39" t="s">
        <v>416</v>
      </c>
      <c r="E161" s="30"/>
      <c r="F161" s="36">
        <v>471786</v>
      </c>
      <c r="G161" s="5"/>
      <c r="H161" s="5"/>
      <c r="I161" s="5"/>
      <c r="J161" s="5"/>
      <c r="K161" s="5"/>
      <c r="L161" s="5"/>
      <c r="N161" s="25" t="str">
        <f t="shared" si="18"/>
        <v/>
      </c>
      <c r="O161" s="25" t="str">
        <f t="shared" si="13"/>
        <v/>
      </c>
      <c r="P161" s="25">
        <f t="shared" si="14"/>
        <v>1</v>
      </c>
      <c r="Q161" s="25" t="str">
        <f t="shared" si="15"/>
        <v/>
      </c>
      <c r="R161" s="27">
        <f t="shared" si="16"/>
        <v>1</v>
      </c>
      <c r="S161" s="27" t="str">
        <f t="shared" si="17"/>
        <v/>
      </c>
      <c r="V161" s="2"/>
      <c r="Y161" s="2"/>
    </row>
    <row r="162" spans="1:25" x14ac:dyDescent="0.25">
      <c r="A162" s="32"/>
      <c r="B162" s="41" t="s">
        <v>417</v>
      </c>
      <c r="C162" s="39" t="s">
        <v>418</v>
      </c>
      <c r="D162" s="39" t="s">
        <v>257</v>
      </c>
      <c r="E162" s="33"/>
      <c r="F162" s="36">
        <v>471633</v>
      </c>
      <c r="G162" s="5"/>
      <c r="H162" s="5"/>
      <c r="I162" s="5"/>
      <c r="J162" s="5"/>
      <c r="K162" s="5"/>
      <c r="L162" s="5"/>
      <c r="M162" s="2"/>
      <c r="N162" s="25" t="str">
        <f t="shared" si="18"/>
        <v/>
      </c>
      <c r="O162" s="25" t="str">
        <f t="shared" si="13"/>
        <v/>
      </c>
      <c r="P162" s="25">
        <f t="shared" si="14"/>
        <v>1</v>
      </c>
      <c r="Q162" s="25" t="str">
        <f t="shared" si="15"/>
        <v/>
      </c>
      <c r="R162" s="27">
        <f t="shared" si="16"/>
        <v>1</v>
      </c>
      <c r="S162" s="27" t="str">
        <f t="shared" si="17"/>
        <v/>
      </c>
      <c r="V162" s="2"/>
      <c r="Y162" s="2"/>
    </row>
    <row r="163" spans="1:25" x14ac:dyDescent="0.25">
      <c r="A163" s="32"/>
      <c r="B163" s="41" t="s">
        <v>419</v>
      </c>
      <c r="C163" s="39" t="s">
        <v>365</v>
      </c>
      <c r="D163" s="39" t="s">
        <v>100</v>
      </c>
      <c r="E163" s="33"/>
      <c r="F163" s="36">
        <v>471711</v>
      </c>
      <c r="G163" s="5"/>
      <c r="H163" s="5"/>
      <c r="I163" s="5"/>
      <c r="J163" s="5"/>
      <c r="K163" s="5"/>
      <c r="L163" s="5"/>
      <c r="M163" s="2"/>
      <c r="N163" s="25" t="str">
        <f t="shared" si="18"/>
        <v/>
      </c>
      <c r="O163" s="25" t="str">
        <f t="shared" si="13"/>
        <v/>
      </c>
      <c r="P163" s="25">
        <f t="shared" si="14"/>
        <v>1</v>
      </c>
      <c r="Q163" s="25" t="str">
        <f t="shared" si="15"/>
        <v/>
      </c>
      <c r="R163" s="27">
        <f t="shared" si="16"/>
        <v>1</v>
      </c>
      <c r="S163" s="27" t="str">
        <f t="shared" si="17"/>
        <v/>
      </c>
      <c r="V163" s="2"/>
      <c r="Y163" s="2"/>
    </row>
    <row r="164" spans="1:25" x14ac:dyDescent="0.25">
      <c r="A164" s="32"/>
      <c r="B164" s="41" t="s">
        <v>420</v>
      </c>
      <c r="C164" s="39" t="s">
        <v>78</v>
      </c>
      <c r="D164" s="39" t="s">
        <v>283</v>
      </c>
      <c r="E164" s="33"/>
      <c r="F164" s="36">
        <v>471790</v>
      </c>
      <c r="G164" s="5"/>
      <c r="H164" s="5"/>
      <c r="I164" s="5"/>
      <c r="J164" s="5"/>
      <c r="K164" s="5"/>
      <c r="L164" s="5"/>
      <c r="M164" s="2"/>
      <c r="N164" s="25" t="str">
        <f t="shared" si="18"/>
        <v/>
      </c>
      <c r="O164" s="25" t="str">
        <f t="shared" si="13"/>
        <v/>
      </c>
      <c r="P164" s="25">
        <f t="shared" si="14"/>
        <v>1</v>
      </c>
      <c r="Q164" s="25" t="str">
        <f t="shared" si="15"/>
        <v/>
      </c>
      <c r="R164" s="27">
        <f t="shared" si="16"/>
        <v>1</v>
      </c>
      <c r="S164" s="27" t="str">
        <f t="shared" si="17"/>
        <v/>
      </c>
      <c r="V164" s="2"/>
      <c r="Y164" s="2"/>
    </row>
    <row r="165" spans="1:25" x14ac:dyDescent="0.25">
      <c r="A165" s="32"/>
      <c r="B165" s="41" t="s">
        <v>421</v>
      </c>
      <c r="C165" s="39" t="s">
        <v>158</v>
      </c>
      <c r="D165" s="39" t="s">
        <v>422</v>
      </c>
      <c r="E165" s="33"/>
      <c r="F165" s="36">
        <v>471791</v>
      </c>
      <c r="G165" s="5"/>
      <c r="H165" s="5"/>
      <c r="I165" s="5"/>
      <c r="J165" s="5"/>
      <c r="K165" s="5"/>
      <c r="L165" s="5"/>
      <c r="M165" s="2"/>
      <c r="N165" s="25" t="str">
        <f t="shared" si="18"/>
        <v/>
      </c>
      <c r="O165" s="25" t="str">
        <f t="shared" si="13"/>
        <v/>
      </c>
      <c r="P165" s="25">
        <f t="shared" si="14"/>
        <v>1</v>
      </c>
      <c r="Q165" s="25" t="str">
        <f t="shared" si="15"/>
        <v/>
      </c>
      <c r="R165" s="27">
        <f t="shared" si="16"/>
        <v>1</v>
      </c>
      <c r="S165" s="27" t="str">
        <f t="shared" si="17"/>
        <v/>
      </c>
      <c r="V165" s="2"/>
      <c r="Y165" s="2"/>
    </row>
    <row r="166" spans="1:25" x14ac:dyDescent="0.25">
      <c r="A166" s="32"/>
      <c r="B166" s="41" t="s">
        <v>423</v>
      </c>
      <c r="C166" s="39" t="s">
        <v>138</v>
      </c>
      <c r="D166" s="39" t="s">
        <v>236</v>
      </c>
      <c r="E166" s="33"/>
      <c r="F166" s="36">
        <v>471631</v>
      </c>
      <c r="G166" s="5"/>
      <c r="H166" s="5"/>
      <c r="I166" s="5"/>
      <c r="J166" s="5"/>
      <c r="K166" s="5"/>
      <c r="L166" s="5"/>
      <c r="M166" s="2"/>
      <c r="N166" s="25" t="str">
        <f t="shared" si="18"/>
        <v/>
      </c>
      <c r="O166" s="25" t="str">
        <f t="shared" si="13"/>
        <v/>
      </c>
      <c r="P166" s="25">
        <f t="shared" si="14"/>
        <v>1</v>
      </c>
      <c r="Q166" s="25" t="str">
        <f t="shared" si="15"/>
        <v/>
      </c>
      <c r="R166" s="27">
        <f t="shared" si="16"/>
        <v>1</v>
      </c>
      <c r="S166" s="27" t="str">
        <f t="shared" si="17"/>
        <v/>
      </c>
      <c r="V166" s="2"/>
      <c r="Y166" s="2"/>
    </row>
    <row r="167" spans="1:25" x14ac:dyDescent="0.25">
      <c r="A167" s="32"/>
      <c r="B167" s="41" t="s">
        <v>424</v>
      </c>
      <c r="C167" s="41" t="s">
        <v>425</v>
      </c>
      <c r="D167" s="41" t="s">
        <v>426</v>
      </c>
      <c r="E167" s="33"/>
      <c r="F167" s="36">
        <v>471789</v>
      </c>
      <c r="G167" s="5"/>
      <c r="H167" s="5"/>
      <c r="I167" s="5"/>
      <c r="J167" s="5"/>
      <c r="K167" s="5"/>
      <c r="L167" s="5"/>
      <c r="M167" s="2"/>
      <c r="N167" s="25" t="str">
        <f t="shared" si="18"/>
        <v/>
      </c>
      <c r="O167" s="25" t="str">
        <f t="shared" si="13"/>
        <v/>
      </c>
      <c r="P167" s="25">
        <f t="shared" si="14"/>
        <v>1</v>
      </c>
      <c r="Q167" s="25" t="str">
        <f t="shared" si="15"/>
        <v/>
      </c>
      <c r="R167" s="27">
        <f t="shared" si="16"/>
        <v>1</v>
      </c>
      <c r="S167" s="27" t="str">
        <f t="shared" si="17"/>
        <v/>
      </c>
      <c r="V167" s="2"/>
      <c r="Y167" s="2"/>
    </row>
    <row r="168" spans="1:25" x14ac:dyDescent="0.25">
      <c r="A168" s="32"/>
      <c r="B168" s="41" t="s">
        <v>427</v>
      </c>
      <c r="C168" s="39" t="s">
        <v>70</v>
      </c>
      <c r="D168" s="39" t="s">
        <v>186</v>
      </c>
      <c r="E168" s="33"/>
      <c r="F168" s="36">
        <v>471712</v>
      </c>
      <c r="G168" s="5"/>
      <c r="H168" s="5"/>
      <c r="I168" s="5"/>
      <c r="J168" s="5"/>
      <c r="K168" s="5"/>
      <c r="L168" s="5"/>
      <c r="M168" s="2"/>
      <c r="N168" s="25" t="str">
        <f t="shared" si="18"/>
        <v/>
      </c>
      <c r="O168" s="25" t="str">
        <f t="shared" si="13"/>
        <v/>
      </c>
      <c r="P168" s="25">
        <f t="shared" si="14"/>
        <v>1</v>
      </c>
      <c r="Q168" s="25" t="str">
        <f t="shared" si="15"/>
        <v/>
      </c>
      <c r="R168" s="27">
        <f t="shared" si="16"/>
        <v>1</v>
      </c>
      <c r="S168" s="27" t="str">
        <f t="shared" si="17"/>
        <v/>
      </c>
      <c r="V168" s="2"/>
      <c r="Y168" s="2"/>
    </row>
    <row r="169" spans="1:25" x14ac:dyDescent="0.25">
      <c r="A169" s="32"/>
      <c r="B169" s="41" t="s">
        <v>428</v>
      </c>
      <c r="C169" s="39" t="s">
        <v>105</v>
      </c>
      <c r="D169" s="39" t="s">
        <v>378</v>
      </c>
      <c r="E169" s="33"/>
      <c r="F169" s="36">
        <v>471903</v>
      </c>
      <c r="G169" s="5"/>
      <c r="H169" s="5"/>
      <c r="I169" s="5"/>
      <c r="J169" s="5"/>
      <c r="K169" s="5"/>
      <c r="L169" s="5"/>
      <c r="M169" s="2"/>
      <c r="N169" s="25" t="str">
        <f t="shared" si="18"/>
        <v/>
      </c>
      <c r="O169" s="25" t="str">
        <f t="shared" si="13"/>
        <v/>
      </c>
      <c r="P169" s="25">
        <f t="shared" si="14"/>
        <v>1</v>
      </c>
      <c r="Q169" s="25" t="str">
        <f t="shared" si="15"/>
        <v/>
      </c>
      <c r="R169" s="27">
        <f t="shared" si="16"/>
        <v>1</v>
      </c>
      <c r="S169" s="27" t="str">
        <f t="shared" si="17"/>
        <v/>
      </c>
      <c r="V169" s="2"/>
      <c r="Y169" s="2"/>
    </row>
    <row r="170" spans="1:25" x14ac:dyDescent="0.25">
      <c r="A170" s="33"/>
      <c r="B170" s="41" t="s">
        <v>429</v>
      </c>
      <c r="C170" s="41" t="s">
        <v>430</v>
      </c>
      <c r="D170" s="39" t="s">
        <v>431</v>
      </c>
      <c r="E170" s="36" t="s">
        <v>739</v>
      </c>
      <c r="F170" s="36">
        <v>471654</v>
      </c>
      <c r="G170" s="33"/>
      <c r="H170" s="33"/>
      <c r="M170" s="34">
        <v>211752</v>
      </c>
      <c r="N170" s="25" t="str">
        <f t="shared" si="18"/>
        <v/>
      </c>
      <c r="O170" s="25">
        <f t="shared" si="13"/>
        <v>1</v>
      </c>
      <c r="P170" s="25">
        <f t="shared" si="14"/>
        <v>1</v>
      </c>
      <c r="Q170" s="25" t="str">
        <f t="shared" si="15"/>
        <v/>
      </c>
      <c r="R170" s="27">
        <f t="shared" si="16"/>
        <v>1</v>
      </c>
      <c r="S170" s="27">
        <f t="shared" si="17"/>
        <v>1</v>
      </c>
      <c r="V170" s="2"/>
      <c r="Y170" s="2"/>
    </row>
    <row r="171" spans="1:25" x14ac:dyDescent="0.25">
      <c r="A171" s="32"/>
      <c r="B171" s="41" t="s">
        <v>432</v>
      </c>
      <c r="C171" s="39" t="s">
        <v>433</v>
      </c>
      <c r="D171" s="39" t="s">
        <v>230</v>
      </c>
      <c r="E171" s="33"/>
      <c r="F171" s="36">
        <v>471829</v>
      </c>
      <c r="G171" s="5"/>
      <c r="H171" s="5"/>
      <c r="I171" s="5"/>
      <c r="J171" s="5"/>
      <c r="K171" s="5"/>
      <c r="L171" s="5"/>
      <c r="M171" s="2"/>
      <c r="N171" s="25" t="str">
        <f t="shared" si="18"/>
        <v/>
      </c>
      <c r="O171" s="25" t="str">
        <f t="shared" si="13"/>
        <v/>
      </c>
      <c r="P171" s="25">
        <f t="shared" si="14"/>
        <v>1</v>
      </c>
      <c r="Q171" s="25" t="str">
        <f t="shared" si="15"/>
        <v/>
      </c>
      <c r="R171" s="27">
        <f t="shared" si="16"/>
        <v>1</v>
      </c>
      <c r="S171" s="27" t="str">
        <f t="shared" si="17"/>
        <v/>
      </c>
      <c r="V171" s="2"/>
      <c r="Y171" s="2"/>
    </row>
    <row r="172" spans="1:25" x14ac:dyDescent="0.25">
      <c r="A172" s="33"/>
      <c r="B172" s="41" t="s">
        <v>434</v>
      </c>
      <c r="C172" s="39" t="s">
        <v>97</v>
      </c>
      <c r="D172" s="39" t="s">
        <v>82</v>
      </c>
      <c r="E172" s="36" t="s">
        <v>739</v>
      </c>
      <c r="F172" s="36">
        <v>471621</v>
      </c>
      <c r="G172" s="33"/>
      <c r="H172" s="33"/>
      <c r="M172" s="34">
        <v>211746</v>
      </c>
      <c r="N172" s="25" t="str">
        <f t="shared" si="18"/>
        <v/>
      </c>
      <c r="O172" s="25">
        <f t="shared" si="13"/>
        <v>1</v>
      </c>
      <c r="P172" s="25">
        <f t="shared" si="14"/>
        <v>1</v>
      </c>
      <c r="Q172" s="25" t="str">
        <f t="shared" si="15"/>
        <v/>
      </c>
      <c r="R172" s="27">
        <f t="shared" si="16"/>
        <v>1</v>
      </c>
      <c r="S172" s="27">
        <f t="shared" si="17"/>
        <v>1</v>
      </c>
      <c r="V172" s="2"/>
      <c r="Y172" s="2"/>
    </row>
    <row r="173" spans="1:25" x14ac:dyDescent="0.25">
      <c r="A173" s="32"/>
      <c r="B173" s="41" t="s">
        <v>435</v>
      </c>
      <c r="C173" s="30"/>
      <c r="D173" s="30"/>
      <c r="E173" s="33"/>
      <c r="F173" s="36">
        <v>471619</v>
      </c>
      <c r="G173" s="5"/>
      <c r="H173" s="5"/>
      <c r="I173" s="5"/>
      <c r="J173" s="5"/>
      <c r="K173" s="5"/>
      <c r="L173" s="5"/>
      <c r="M173" s="2"/>
      <c r="N173" s="25" t="str">
        <f t="shared" si="18"/>
        <v/>
      </c>
      <c r="O173" s="25" t="str">
        <f t="shared" si="13"/>
        <v/>
      </c>
      <c r="P173" s="25">
        <f t="shared" si="14"/>
        <v>1</v>
      </c>
      <c r="Q173" s="25" t="str">
        <f t="shared" si="15"/>
        <v/>
      </c>
      <c r="R173" s="27">
        <f t="shared" si="16"/>
        <v>1</v>
      </c>
      <c r="S173" s="27" t="str">
        <f t="shared" si="17"/>
        <v/>
      </c>
      <c r="V173" s="2"/>
      <c r="Y173" s="2"/>
    </row>
    <row r="174" spans="1:25" x14ac:dyDescent="0.25">
      <c r="A174" s="32"/>
      <c r="B174" s="41" t="s">
        <v>436</v>
      </c>
      <c r="C174" s="39" t="s">
        <v>161</v>
      </c>
      <c r="D174" s="39" t="s">
        <v>153</v>
      </c>
      <c r="E174" s="33"/>
      <c r="F174" s="36">
        <v>471661</v>
      </c>
      <c r="G174" s="5"/>
      <c r="H174" s="5"/>
      <c r="I174" s="5"/>
      <c r="J174" s="5"/>
      <c r="K174" s="5"/>
      <c r="L174" s="5"/>
      <c r="M174" s="2"/>
      <c r="N174" s="25" t="str">
        <f t="shared" si="18"/>
        <v/>
      </c>
      <c r="O174" s="25" t="str">
        <f t="shared" si="13"/>
        <v/>
      </c>
      <c r="P174" s="25">
        <f t="shared" si="14"/>
        <v>1</v>
      </c>
      <c r="Q174" s="25" t="str">
        <f t="shared" si="15"/>
        <v/>
      </c>
      <c r="R174" s="27">
        <f t="shared" si="16"/>
        <v>1</v>
      </c>
      <c r="S174" s="27" t="str">
        <f t="shared" si="17"/>
        <v/>
      </c>
      <c r="V174" s="2"/>
      <c r="Y174" s="2"/>
    </row>
    <row r="175" spans="1:25" x14ac:dyDescent="0.25">
      <c r="A175" s="32"/>
      <c r="B175" s="41" t="s">
        <v>437</v>
      </c>
      <c r="C175" s="39" t="s">
        <v>438</v>
      </c>
      <c r="D175" s="39" t="s">
        <v>187</v>
      </c>
      <c r="E175" s="33"/>
      <c r="F175" s="36">
        <v>471663</v>
      </c>
      <c r="G175" s="5"/>
      <c r="H175" s="5"/>
      <c r="I175" s="5"/>
      <c r="J175" s="5"/>
      <c r="K175" s="5"/>
      <c r="L175" s="5"/>
      <c r="M175" s="2"/>
      <c r="N175" s="25" t="str">
        <f t="shared" si="18"/>
        <v/>
      </c>
      <c r="O175" s="25" t="str">
        <f t="shared" si="13"/>
        <v/>
      </c>
      <c r="P175" s="25">
        <f t="shared" si="14"/>
        <v>1</v>
      </c>
      <c r="Q175" s="25" t="str">
        <f t="shared" si="15"/>
        <v/>
      </c>
      <c r="R175" s="27">
        <f t="shared" si="16"/>
        <v>1</v>
      </c>
      <c r="S175" s="27" t="str">
        <f t="shared" si="17"/>
        <v/>
      </c>
      <c r="V175" s="2"/>
      <c r="Y175" s="2"/>
    </row>
    <row r="176" spans="1:25" x14ac:dyDescent="0.25">
      <c r="A176" s="22"/>
      <c r="B176" s="41" t="s">
        <v>439</v>
      </c>
      <c r="C176" s="39" t="s">
        <v>158</v>
      </c>
      <c r="D176" s="39" t="s">
        <v>422</v>
      </c>
      <c r="E176" s="30"/>
      <c r="F176" s="36">
        <v>471664</v>
      </c>
      <c r="G176" s="5"/>
      <c r="H176" s="5"/>
      <c r="I176" s="5"/>
      <c r="J176" s="5"/>
      <c r="K176" s="5"/>
      <c r="L176" s="5"/>
      <c r="M176" s="2"/>
      <c r="N176" s="25" t="str">
        <f t="shared" si="18"/>
        <v/>
      </c>
      <c r="O176" s="25" t="str">
        <f t="shared" si="13"/>
        <v/>
      </c>
      <c r="P176" s="25">
        <f t="shared" si="14"/>
        <v>1</v>
      </c>
      <c r="Q176" s="25" t="str">
        <f t="shared" si="15"/>
        <v/>
      </c>
      <c r="R176" s="27">
        <f t="shared" si="16"/>
        <v>1</v>
      </c>
      <c r="S176" s="27" t="str">
        <f t="shared" si="17"/>
        <v/>
      </c>
      <c r="V176" s="2"/>
      <c r="Y176" s="2"/>
    </row>
    <row r="177" spans="1:25" x14ac:dyDescent="0.25">
      <c r="A177" s="33"/>
      <c r="B177" s="41" t="s">
        <v>440</v>
      </c>
      <c r="C177" s="39" t="s">
        <v>114</v>
      </c>
      <c r="D177" s="39" t="s">
        <v>59</v>
      </c>
      <c r="E177" s="36" t="s">
        <v>15</v>
      </c>
      <c r="F177" s="36">
        <v>471769</v>
      </c>
      <c r="G177" s="33"/>
      <c r="H177" s="33"/>
      <c r="M177" s="34">
        <v>211768</v>
      </c>
      <c r="N177" s="25" t="str">
        <f t="shared" si="18"/>
        <v/>
      </c>
      <c r="O177" s="25">
        <f t="shared" si="13"/>
        <v>1</v>
      </c>
      <c r="P177" s="25">
        <f t="shared" si="14"/>
        <v>1</v>
      </c>
      <c r="Q177" s="25" t="str">
        <f t="shared" si="15"/>
        <v/>
      </c>
      <c r="R177" s="27">
        <f t="shared" si="16"/>
        <v>1</v>
      </c>
      <c r="S177" s="27">
        <f t="shared" si="17"/>
        <v>1</v>
      </c>
      <c r="V177" s="2"/>
      <c r="Y177" s="2"/>
    </row>
    <row r="178" spans="1:25" x14ac:dyDescent="0.25">
      <c r="A178" s="33"/>
      <c r="B178" s="41" t="s">
        <v>441</v>
      </c>
      <c r="C178" s="39" t="s">
        <v>139</v>
      </c>
      <c r="D178" s="39" t="s">
        <v>442</v>
      </c>
      <c r="E178" s="33"/>
      <c r="F178" s="36">
        <v>471766</v>
      </c>
      <c r="G178" s="33"/>
      <c r="H178" s="33"/>
      <c r="N178" s="25" t="str">
        <f t="shared" si="18"/>
        <v/>
      </c>
      <c r="O178" s="25" t="str">
        <f t="shared" si="13"/>
        <v/>
      </c>
      <c r="P178" s="25">
        <f t="shared" si="14"/>
        <v>1</v>
      </c>
      <c r="Q178" s="25" t="str">
        <f t="shared" si="15"/>
        <v/>
      </c>
      <c r="R178" s="27">
        <f t="shared" si="16"/>
        <v>1</v>
      </c>
      <c r="S178" s="27" t="str">
        <f t="shared" si="17"/>
        <v/>
      </c>
      <c r="V178" s="2"/>
      <c r="Y178" s="2"/>
    </row>
    <row r="179" spans="1:25" x14ac:dyDescent="0.25">
      <c r="A179" s="33"/>
      <c r="B179" s="41" t="s">
        <v>443</v>
      </c>
      <c r="C179" s="39" t="s">
        <v>444</v>
      </c>
      <c r="D179" s="41" t="s">
        <v>445</v>
      </c>
      <c r="E179" s="33"/>
      <c r="F179" s="36">
        <v>471660</v>
      </c>
      <c r="G179" s="33"/>
      <c r="H179" s="33"/>
      <c r="N179" s="25" t="str">
        <f t="shared" si="18"/>
        <v/>
      </c>
      <c r="O179" s="25" t="str">
        <f t="shared" si="13"/>
        <v/>
      </c>
      <c r="P179" s="25">
        <f t="shared" si="14"/>
        <v>1</v>
      </c>
      <c r="Q179" s="25" t="str">
        <f t="shared" si="15"/>
        <v/>
      </c>
      <c r="R179" s="27">
        <f t="shared" si="16"/>
        <v>1</v>
      </c>
      <c r="S179" s="27" t="str">
        <f t="shared" si="17"/>
        <v/>
      </c>
      <c r="V179" s="2"/>
      <c r="Y179" s="2"/>
    </row>
    <row r="180" spans="1:25" x14ac:dyDescent="0.25">
      <c r="A180" s="33"/>
      <c r="B180" s="41" t="s">
        <v>446</v>
      </c>
      <c r="C180" s="30"/>
      <c r="D180" s="30"/>
      <c r="E180" s="33"/>
      <c r="F180" s="36">
        <v>471650</v>
      </c>
      <c r="G180" s="33"/>
      <c r="H180" s="33"/>
      <c r="N180" s="25" t="str">
        <f t="shared" si="18"/>
        <v/>
      </c>
      <c r="O180" s="25" t="str">
        <f t="shared" si="13"/>
        <v/>
      </c>
      <c r="P180" s="25">
        <f t="shared" si="14"/>
        <v>1</v>
      </c>
      <c r="Q180" s="25" t="str">
        <f t="shared" si="15"/>
        <v/>
      </c>
      <c r="R180" s="27">
        <f t="shared" si="16"/>
        <v>1</v>
      </c>
      <c r="S180" s="27" t="str">
        <f t="shared" si="17"/>
        <v/>
      </c>
      <c r="V180" s="2"/>
      <c r="Y180" s="2"/>
    </row>
    <row r="181" spans="1:25" x14ac:dyDescent="0.25">
      <c r="A181" s="33"/>
      <c r="B181" s="41" t="s">
        <v>447</v>
      </c>
      <c r="C181" s="41" t="s">
        <v>448</v>
      </c>
      <c r="D181" s="41" t="s">
        <v>449</v>
      </c>
      <c r="E181" s="33"/>
      <c r="F181" s="36">
        <v>471653</v>
      </c>
      <c r="G181" s="33"/>
      <c r="H181" s="33"/>
      <c r="N181" s="25" t="str">
        <f t="shared" si="18"/>
        <v/>
      </c>
      <c r="O181" s="25" t="str">
        <f t="shared" si="13"/>
        <v/>
      </c>
      <c r="P181" s="25">
        <f t="shared" si="14"/>
        <v>1</v>
      </c>
      <c r="Q181" s="25" t="str">
        <f t="shared" si="15"/>
        <v/>
      </c>
      <c r="R181" s="27">
        <f t="shared" si="16"/>
        <v>1</v>
      </c>
      <c r="S181" s="27" t="str">
        <f t="shared" si="17"/>
        <v/>
      </c>
      <c r="V181" s="2"/>
      <c r="Y181" s="2"/>
    </row>
    <row r="182" spans="1:25" x14ac:dyDescent="0.25">
      <c r="A182" s="33"/>
      <c r="B182" s="41" t="s">
        <v>450</v>
      </c>
      <c r="C182" s="39" t="s">
        <v>87</v>
      </c>
      <c r="D182" s="39" t="s">
        <v>451</v>
      </c>
      <c r="E182" s="33"/>
      <c r="F182" s="36">
        <v>471830</v>
      </c>
      <c r="G182" s="33"/>
      <c r="H182" s="33"/>
      <c r="N182" s="25" t="str">
        <f t="shared" si="18"/>
        <v/>
      </c>
      <c r="O182" s="25" t="str">
        <f t="shared" si="13"/>
        <v/>
      </c>
      <c r="P182" s="25">
        <f t="shared" si="14"/>
        <v>1</v>
      </c>
      <c r="Q182" s="25" t="str">
        <f t="shared" si="15"/>
        <v/>
      </c>
      <c r="R182" s="27">
        <f t="shared" si="16"/>
        <v>1</v>
      </c>
      <c r="S182" s="27" t="str">
        <f t="shared" si="17"/>
        <v/>
      </c>
      <c r="V182" s="2"/>
      <c r="Y182" s="2"/>
    </row>
    <row r="183" spans="1:25" x14ac:dyDescent="0.25">
      <c r="A183" s="33"/>
      <c r="B183" s="41" t="s">
        <v>452</v>
      </c>
      <c r="C183" s="39" t="s">
        <v>87</v>
      </c>
      <c r="D183" s="39" t="s">
        <v>93</v>
      </c>
      <c r="E183" s="33"/>
      <c r="F183" s="36">
        <v>471764</v>
      </c>
      <c r="G183" s="33"/>
      <c r="H183" s="33"/>
      <c r="N183" s="25" t="str">
        <f t="shared" si="18"/>
        <v/>
      </c>
      <c r="O183" s="25" t="str">
        <f t="shared" si="13"/>
        <v/>
      </c>
      <c r="P183" s="25">
        <f t="shared" si="14"/>
        <v>1</v>
      </c>
      <c r="Q183" s="25" t="str">
        <f t="shared" si="15"/>
        <v/>
      </c>
      <c r="R183" s="27">
        <f t="shared" si="16"/>
        <v>1</v>
      </c>
      <c r="S183" s="27" t="str">
        <f t="shared" si="17"/>
        <v/>
      </c>
      <c r="V183" s="2"/>
      <c r="Y183" s="2"/>
    </row>
    <row r="184" spans="1:25" x14ac:dyDescent="0.25">
      <c r="A184" s="33"/>
      <c r="B184" s="41" t="s">
        <v>453</v>
      </c>
      <c r="C184" s="39" t="s">
        <v>122</v>
      </c>
      <c r="D184" s="39" t="s">
        <v>78</v>
      </c>
      <c r="E184" s="36" t="s">
        <v>15</v>
      </c>
      <c r="F184" s="36">
        <v>471768</v>
      </c>
      <c r="G184" s="33"/>
      <c r="H184" s="33"/>
      <c r="M184" s="34">
        <v>211769</v>
      </c>
      <c r="N184" s="25" t="str">
        <f t="shared" si="18"/>
        <v/>
      </c>
      <c r="O184" s="25">
        <f t="shared" si="13"/>
        <v>1</v>
      </c>
      <c r="P184" s="25">
        <f t="shared" si="14"/>
        <v>1</v>
      </c>
      <c r="Q184" s="25" t="str">
        <f t="shared" si="15"/>
        <v/>
      </c>
      <c r="R184" s="27">
        <f t="shared" si="16"/>
        <v>1</v>
      </c>
      <c r="S184" s="27">
        <f t="shared" si="17"/>
        <v>1</v>
      </c>
      <c r="V184" s="2"/>
      <c r="Y184" s="2"/>
    </row>
    <row r="185" spans="1:25" x14ac:dyDescent="0.25">
      <c r="A185" s="30"/>
      <c r="B185" s="41" t="s">
        <v>454</v>
      </c>
      <c r="C185" s="30"/>
      <c r="D185" s="30"/>
      <c r="E185" s="30"/>
      <c r="F185" s="36">
        <v>471767</v>
      </c>
      <c r="G185" s="33"/>
      <c r="H185" s="33"/>
      <c r="N185" s="25" t="str">
        <f t="shared" si="18"/>
        <v/>
      </c>
      <c r="O185" s="25" t="str">
        <f t="shared" si="13"/>
        <v/>
      </c>
      <c r="P185" s="25">
        <f t="shared" si="14"/>
        <v>1</v>
      </c>
      <c r="Q185" s="25" t="str">
        <f t="shared" si="15"/>
        <v/>
      </c>
      <c r="R185" s="27">
        <f t="shared" si="16"/>
        <v>1</v>
      </c>
      <c r="S185" s="27" t="str">
        <f t="shared" si="17"/>
        <v/>
      </c>
      <c r="V185" s="2"/>
      <c r="Y185" s="2"/>
    </row>
    <row r="186" spans="1:25" x14ac:dyDescent="0.25">
      <c r="A186" s="36"/>
      <c r="B186" s="41" t="s">
        <v>751</v>
      </c>
      <c r="C186" s="39" t="s">
        <v>123</v>
      </c>
      <c r="D186" s="39" t="s">
        <v>442</v>
      </c>
      <c r="E186" s="36" t="s">
        <v>15</v>
      </c>
      <c r="F186" s="36">
        <v>471765</v>
      </c>
      <c r="G186" s="36"/>
      <c r="H186" s="36"/>
      <c r="I186" s="36"/>
      <c r="J186" s="36"/>
      <c r="K186" s="36"/>
      <c r="L186" s="36"/>
      <c r="M186" s="34">
        <v>211753</v>
      </c>
      <c r="N186" s="25" t="str">
        <f t="shared" si="18"/>
        <v/>
      </c>
      <c r="O186" s="25">
        <f t="shared" si="13"/>
        <v>1</v>
      </c>
      <c r="P186" s="25">
        <f t="shared" si="14"/>
        <v>1</v>
      </c>
      <c r="Q186" s="25" t="str">
        <f t="shared" si="15"/>
        <v/>
      </c>
      <c r="R186" s="27">
        <f t="shared" si="16"/>
        <v>1</v>
      </c>
      <c r="S186" s="27">
        <f t="shared" si="17"/>
        <v>1</v>
      </c>
      <c r="V186" s="2"/>
      <c r="Y186" s="2"/>
    </row>
    <row r="187" spans="1:25" x14ac:dyDescent="0.25">
      <c r="A187" s="33"/>
      <c r="B187" s="41" t="s">
        <v>456</v>
      </c>
      <c r="C187" s="39" t="s">
        <v>62</v>
      </c>
      <c r="D187" s="39" t="s">
        <v>366</v>
      </c>
      <c r="E187" s="33"/>
      <c r="F187" s="36">
        <v>471662</v>
      </c>
      <c r="G187" s="33"/>
      <c r="H187" s="33"/>
      <c r="N187" s="25" t="str">
        <f t="shared" si="18"/>
        <v/>
      </c>
      <c r="O187" s="25" t="str">
        <f t="shared" si="13"/>
        <v/>
      </c>
      <c r="P187" s="25">
        <f t="shared" si="14"/>
        <v>1</v>
      </c>
      <c r="Q187" s="25" t="str">
        <f t="shared" si="15"/>
        <v/>
      </c>
      <c r="R187" s="27">
        <f t="shared" si="16"/>
        <v>1</v>
      </c>
      <c r="S187" s="27" t="str">
        <f t="shared" si="17"/>
        <v/>
      </c>
      <c r="V187" s="2"/>
      <c r="Y187" s="2"/>
    </row>
    <row r="188" spans="1:25" x14ac:dyDescent="0.25">
      <c r="A188" s="33"/>
      <c r="B188" s="41" t="s">
        <v>457</v>
      </c>
      <c r="C188" s="39" t="s">
        <v>312</v>
      </c>
      <c r="D188" s="39" t="s">
        <v>159</v>
      </c>
      <c r="E188" s="33"/>
      <c r="F188" s="36">
        <v>471904</v>
      </c>
      <c r="G188" s="33"/>
      <c r="H188" s="33"/>
      <c r="N188" s="25" t="str">
        <f t="shared" si="18"/>
        <v/>
      </c>
      <c r="O188" s="25" t="str">
        <f t="shared" si="13"/>
        <v/>
      </c>
      <c r="P188" s="25">
        <f t="shared" si="14"/>
        <v>1</v>
      </c>
      <c r="Q188" s="25" t="str">
        <f t="shared" si="15"/>
        <v/>
      </c>
      <c r="R188" s="27">
        <f t="shared" si="16"/>
        <v>1</v>
      </c>
      <c r="S188" s="27" t="str">
        <f t="shared" si="17"/>
        <v/>
      </c>
      <c r="V188" s="2"/>
      <c r="Y188" s="2"/>
    </row>
    <row r="189" spans="1:25" x14ac:dyDescent="0.25">
      <c r="A189" s="33"/>
      <c r="B189" s="41" t="s">
        <v>458</v>
      </c>
      <c r="C189" s="39" t="s">
        <v>124</v>
      </c>
      <c r="D189" s="39" t="s">
        <v>71</v>
      </c>
      <c r="E189" s="36" t="s">
        <v>15</v>
      </c>
      <c r="F189" s="36">
        <v>471620</v>
      </c>
      <c r="G189" s="33"/>
      <c r="H189" s="33"/>
      <c r="M189" s="34">
        <v>211748</v>
      </c>
      <c r="N189" s="25" t="str">
        <f t="shared" si="18"/>
        <v/>
      </c>
      <c r="O189" s="25">
        <f t="shared" si="13"/>
        <v>1</v>
      </c>
      <c r="P189" s="25">
        <f t="shared" si="14"/>
        <v>1</v>
      </c>
      <c r="Q189" s="25" t="str">
        <f t="shared" si="15"/>
        <v/>
      </c>
      <c r="R189" s="27">
        <f t="shared" si="16"/>
        <v>1</v>
      </c>
      <c r="S189" s="27">
        <f t="shared" si="17"/>
        <v>1</v>
      </c>
      <c r="V189" s="2"/>
      <c r="Y189" s="2"/>
    </row>
    <row r="190" spans="1:25" x14ac:dyDescent="0.25">
      <c r="A190" s="33"/>
      <c r="B190" s="41" t="s">
        <v>459</v>
      </c>
      <c r="C190" s="30"/>
      <c r="D190" s="39" t="s">
        <v>460</v>
      </c>
      <c r="E190" s="33"/>
      <c r="F190" s="36">
        <v>471936</v>
      </c>
      <c r="G190" s="33"/>
      <c r="H190" s="33"/>
      <c r="N190" s="25" t="str">
        <f t="shared" si="18"/>
        <v/>
      </c>
      <c r="O190" s="25" t="str">
        <f t="shared" si="13"/>
        <v/>
      </c>
      <c r="P190" s="25">
        <f t="shared" si="14"/>
        <v>1</v>
      </c>
      <c r="Q190" s="25" t="str">
        <f t="shared" si="15"/>
        <v/>
      </c>
      <c r="R190" s="27">
        <f t="shared" si="16"/>
        <v>1</v>
      </c>
      <c r="S190" s="27" t="str">
        <f t="shared" si="17"/>
        <v/>
      </c>
      <c r="V190" s="2"/>
      <c r="Y190" s="2"/>
    </row>
    <row r="191" spans="1:25" ht="15.75" x14ac:dyDescent="0.25">
      <c r="A191" s="28" t="s">
        <v>738</v>
      </c>
      <c r="B191" s="50" t="s">
        <v>28</v>
      </c>
      <c r="C191" s="47" t="s">
        <v>6</v>
      </c>
      <c r="D191" s="47" t="s">
        <v>7</v>
      </c>
      <c r="E191" s="44" t="s">
        <v>8</v>
      </c>
      <c r="F191" s="53"/>
      <c r="G191" s="53"/>
      <c r="H191" s="53"/>
      <c r="I191" s="53"/>
      <c r="J191" s="53"/>
      <c r="K191" s="53"/>
      <c r="L191" s="53"/>
      <c r="N191" s="25" t="str">
        <f t="shared" si="18"/>
        <v/>
      </c>
      <c r="O191" s="25" t="str">
        <f t="shared" si="13"/>
        <v/>
      </c>
      <c r="P191" s="25" t="str">
        <f t="shared" si="14"/>
        <v/>
      </c>
      <c r="Q191" s="25" t="str">
        <f t="shared" si="15"/>
        <v/>
      </c>
      <c r="R191" s="27" t="str">
        <f t="shared" si="16"/>
        <v/>
      </c>
      <c r="S191" s="27" t="str">
        <f t="shared" si="17"/>
        <v/>
      </c>
      <c r="V191" s="2"/>
      <c r="Y191" s="2"/>
    </row>
    <row r="192" spans="1:25" x14ac:dyDescent="0.25">
      <c r="A192" s="33"/>
      <c r="B192" s="41" t="s">
        <v>461</v>
      </c>
      <c r="C192" s="39" t="s">
        <v>64</v>
      </c>
      <c r="D192" s="39" t="s">
        <v>462</v>
      </c>
      <c r="E192" s="33"/>
      <c r="F192" s="36">
        <v>471793</v>
      </c>
      <c r="G192" s="33"/>
      <c r="H192" s="33"/>
      <c r="N192" s="25" t="str">
        <f t="shared" si="18"/>
        <v/>
      </c>
      <c r="O192" s="25" t="str">
        <f t="shared" si="13"/>
        <v/>
      </c>
      <c r="P192" s="25">
        <f t="shared" si="14"/>
        <v>1</v>
      </c>
      <c r="Q192" s="25" t="str">
        <f t="shared" si="15"/>
        <v/>
      </c>
      <c r="R192" s="27">
        <f t="shared" si="16"/>
        <v>1</v>
      </c>
      <c r="S192" s="27" t="str">
        <f t="shared" si="17"/>
        <v/>
      </c>
      <c r="V192" s="2"/>
      <c r="Y192" s="2"/>
    </row>
    <row r="193" spans="1:25" x14ac:dyDescent="0.25">
      <c r="A193" s="33"/>
      <c r="B193" s="41" t="s">
        <v>463</v>
      </c>
      <c r="C193" s="41" t="s">
        <v>464</v>
      </c>
      <c r="D193" s="41" t="s">
        <v>465</v>
      </c>
      <c r="E193" s="33"/>
      <c r="F193" s="36">
        <v>471893</v>
      </c>
      <c r="G193" s="33"/>
      <c r="H193" s="33"/>
      <c r="N193" s="25" t="str">
        <f t="shared" si="18"/>
        <v/>
      </c>
      <c r="O193" s="25" t="str">
        <f t="shared" si="13"/>
        <v/>
      </c>
      <c r="P193" s="25">
        <f t="shared" si="14"/>
        <v>1</v>
      </c>
      <c r="Q193" s="25" t="str">
        <f t="shared" si="15"/>
        <v/>
      </c>
      <c r="R193" s="27">
        <f t="shared" si="16"/>
        <v>1</v>
      </c>
      <c r="S193" s="27" t="str">
        <f t="shared" si="17"/>
        <v/>
      </c>
      <c r="V193" s="2"/>
      <c r="Y193" s="2"/>
    </row>
    <row r="194" spans="1:25" x14ac:dyDescent="0.25">
      <c r="A194" s="30"/>
      <c r="B194" s="41" t="s">
        <v>466</v>
      </c>
      <c r="C194" s="31" t="s">
        <v>104</v>
      </c>
      <c r="D194" s="31" t="s">
        <v>153</v>
      </c>
      <c r="E194" s="33"/>
      <c r="F194" s="36">
        <v>471794</v>
      </c>
      <c r="G194" s="33"/>
      <c r="H194" s="33"/>
      <c r="M194" s="2"/>
      <c r="N194" s="25" t="str">
        <f t="shared" si="18"/>
        <v/>
      </c>
      <c r="O194" s="25" t="str">
        <f t="shared" si="13"/>
        <v/>
      </c>
      <c r="P194" s="25">
        <f t="shared" si="14"/>
        <v>1</v>
      </c>
      <c r="Q194" s="25" t="str">
        <f t="shared" si="15"/>
        <v/>
      </c>
      <c r="R194" s="27">
        <f t="shared" si="16"/>
        <v>1</v>
      </c>
      <c r="S194" s="27" t="str">
        <f t="shared" si="17"/>
        <v/>
      </c>
      <c r="V194" s="2"/>
      <c r="Y194" s="2"/>
    </row>
    <row r="195" spans="1:25" x14ac:dyDescent="0.25">
      <c r="A195" s="30"/>
      <c r="B195" s="41" t="s">
        <v>467</v>
      </c>
      <c r="C195" s="41" t="s">
        <v>468</v>
      </c>
      <c r="D195" s="41" t="s">
        <v>469</v>
      </c>
      <c r="E195" s="33"/>
      <c r="F195" s="36">
        <v>471894</v>
      </c>
      <c r="G195" s="33"/>
      <c r="H195" s="33"/>
      <c r="M195" s="2"/>
      <c r="N195" s="25" t="str">
        <f t="shared" si="18"/>
        <v/>
      </c>
      <c r="O195" s="25" t="str">
        <f t="shared" ref="O195:O258" si="19">IF(M195="","",1)</f>
        <v/>
      </c>
      <c r="P195" s="25">
        <f t="shared" ref="P195:P258" si="20">IF(F195="","",1)</f>
        <v>1</v>
      </c>
      <c r="Q195" s="25" t="str">
        <f t="shared" ref="Q195:Q258" si="21">IF(H195="","",1)</f>
        <v/>
      </c>
      <c r="R195" s="27">
        <f t="shared" ref="R195:R258" si="22">IF(SUM(O195:Q195)&gt;0,1,"")</f>
        <v>1</v>
      </c>
      <c r="S195" s="27" t="str">
        <f t="shared" ref="S195:S258" si="23">IF(SUM(O195:P195)=2,1,"")</f>
        <v/>
      </c>
      <c r="V195" s="2"/>
      <c r="Y195" s="2"/>
    </row>
    <row r="196" spans="1:25" x14ac:dyDescent="0.25">
      <c r="A196" s="30"/>
      <c r="B196" s="41" t="s">
        <v>470</v>
      </c>
      <c r="C196" s="39" t="s">
        <v>471</v>
      </c>
      <c r="D196" s="41" t="s">
        <v>472</v>
      </c>
      <c r="E196" s="33"/>
      <c r="F196" s="36">
        <v>471895</v>
      </c>
      <c r="G196" s="33"/>
      <c r="H196" s="33"/>
      <c r="M196" s="2"/>
      <c r="N196" s="25" t="str">
        <f t="shared" si="18"/>
        <v/>
      </c>
      <c r="O196" s="25" t="str">
        <f t="shared" si="19"/>
        <v/>
      </c>
      <c r="P196" s="25">
        <f t="shared" si="20"/>
        <v>1</v>
      </c>
      <c r="Q196" s="25" t="str">
        <f t="shared" si="21"/>
        <v/>
      </c>
      <c r="R196" s="27">
        <f t="shared" si="22"/>
        <v>1</v>
      </c>
      <c r="S196" s="27" t="str">
        <f t="shared" si="23"/>
        <v/>
      </c>
      <c r="V196" s="2"/>
      <c r="Y196" s="2"/>
    </row>
    <row r="197" spans="1:25" x14ac:dyDescent="0.25">
      <c r="A197" s="30"/>
      <c r="B197" s="41" t="s">
        <v>473</v>
      </c>
      <c r="C197" s="41" t="s">
        <v>73</v>
      </c>
      <c r="D197" s="41" t="s">
        <v>474</v>
      </c>
      <c r="E197" s="36" t="s">
        <v>739</v>
      </c>
      <c r="F197" s="36">
        <v>471804</v>
      </c>
      <c r="G197" s="33"/>
      <c r="H197" s="33"/>
      <c r="M197" s="34">
        <v>212456</v>
      </c>
      <c r="N197" s="25" t="str">
        <f t="shared" ref="N197:N260" si="24">IF(I197="","",1)</f>
        <v/>
      </c>
      <c r="O197" s="25">
        <f t="shared" si="19"/>
        <v>1</v>
      </c>
      <c r="P197" s="25">
        <f t="shared" si="20"/>
        <v>1</v>
      </c>
      <c r="Q197" s="25" t="str">
        <f t="shared" si="21"/>
        <v/>
      </c>
      <c r="R197" s="27">
        <f t="shared" si="22"/>
        <v>1</v>
      </c>
      <c r="S197" s="27">
        <f t="shared" si="23"/>
        <v>1</v>
      </c>
      <c r="V197" s="2"/>
      <c r="Y197" s="2"/>
    </row>
    <row r="198" spans="1:25" x14ac:dyDescent="0.25">
      <c r="A198" s="30"/>
      <c r="B198" s="41" t="s">
        <v>475</v>
      </c>
      <c r="C198" s="39" t="s">
        <v>121</v>
      </c>
      <c r="D198" s="39" t="s">
        <v>476</v>
      </c>
      <c r="E198" s="33"/>
      <c r="F198" s="36">
        <v>471924</v>
      </c>
      <c r="G198" s="33"/>
      <c r="H198" s="33"/>
      <c r="M198" s="2"/>
      <c r="N198" s="25" t="str">
        <f t="shared" si="24"/>
        <v/>
      </c>
      <c r="O198" s="25" t="str">
        <f t="shared" si="19"/>
        <v/>
      </c>
      <c r="P198" s="25">
        <f t="shared" si="20"/>
        <v>1</v>
      </c>
      <c r="Q198" s="25" t="str">
        <f t="shared" si="21"/>
        <v/>
      </c>
      <c r="R198" s="27">
        <f t="shared" si="22"/>
        <v>1</v>
      </c>
      <c r="S198" s="27" t="str">
        <f t="shared" si="23"/>
        <v/>
      </c>
      <c r="V198" s="2"/>
      <c r="Y198" s="2"/>
    </row>
    <row r="199" spans="1:25" x14ac:dyDescent="0.25">
      <c r="A199" s="30"/>
      <c r="B199" s="41" t="s">
        <v>477</v>
      </c>
      <c r="C199" s="39" t="s">
        <v>118</v>
      </c>
      <c r="D199" s="39" t="s">
        <v>478</v>
      </c>
      <c r="E199" s="33"/>
      <c r="F199" s="36">
        <v>471925</v>
      </c>
      <c r="G199" s="33"/>
      <c r="H199" s="33"/>
      <c r="M199" s="2"/>
      <c r="N199" s="25" t="str">
        <f t="shared" si="24"/>
        <v/>
      </c>
      <c r="O199" s="25" t="str">
        <f t="shared" si="19"/>
        <v/>
      </c>
      <c r="P199" s="25">
        <f t="shared" si="20"/>
        <v>1</v>
      </c>
      <c r="Q199" s="25" t="str">
        <f t="shared" si="21"/>
        <v/>
      </c>
      <c r="R199" s="27">
        <f t="shared" si="22"/>
        <v>1</v>
      </c>
      <c r="S199" s="27" t="str">
        <f t="shared" si="23"/>
        <v/>
      </c>
      <c r="V199" s="2"/>
      <c r="Y199" s="2"/>
    </row>
    <row r="200" spans="1:25" ht="15.75" x14ac:dyDescent="0.25">
      <c r="A200" s="35" t="s">
        <v>738</v>
      </c>
      <c r="B200" s="50" t="s">
        <v>29</v>
      </c>
      <c r="C200" s="47" t="s">
        <v>6</v>
      </c>
      <c r="D200" s="47" t="s">
        <v>7</v>
      </c>
      <c r="E200" s="44" t="s">
        <v>8</v>
      </c>
      <c r="F200" s="53"/>
      <c r="G200" s="53"/>
      <c r="H200" s="53"/>
      <c r="I200" s="53"/>
      <c r="J200" s="53"/>
      <c r="K200" s="53"/>
      <c r="L200" s="53"/>
      <c r="M200" s="2"/>
      <c r="N200" s="25" t="str">
        <f t="shared" si="24"/>
        <v/>
      </c>
      <c r="O200" s="25" t="str">
        <f t="shared" si="19"/>
        <v/>
      </c>
      <c r="P200" s="25" t="str">
        <f t="shared" si="20"/>
        <v/>
      </c>
      <c r="Q200" s="25" t="str">
        <f t="shared" si="21"/>
        <v/>
      </c>
      <c r="R200" s="27" t="str">
        <f t="shared" si="22"/>
        <v/>
      </c>
      <c r="S200" s="27" t="str">
        <f t="shared" si="23"/>
        <v/>
      </c>
      <c r="V200" s="2"/>
      <c r="Y200" s="2"/>
    </row>
    <row r="201" spans="1:25" x14ac:dyDescent="0.25">
      <c r="A201" s="30"/>
      <c r="B201" s="41" t="s">
        <v>479</v>
      </c>
      <c r="C201" s="39" t="s">
        <v>116</v>
      </c>
      <c r="D201" s="39" t="s">
        <v>126</v>
      </c>
      <c r="E201" s="33"/>
      <c r="F201" s="36">
        <v>471771</v>
      </c>
      <c r="G201" s="33"/>
      <c r="H201" s="33"/>
      <c r="M201" s="2"/>
      <c r="N201" s="25" t="str">
        <f t="shared" si="24"/>
        <v/>
      </c>
      <c r="O201" s="25" t="str">
        <f t="shared" si="19"/>
        <v/>
      </c>
      <c r="P201" s="25">
        <f t="shared" si="20"/>
        <v>1</v>
      </c>
      <c r="Q201" s="25" t="str">
        <f t="shared" si="21"/>
        <v/>
      </c>
      <c r="R201" s="27">
        <f t="shared" si="22"/>
        <v>1</v>
      </c>
      <c r="S201" s="27" t="str">
        <f t="shared" si="23"/>
        <v/>
      </c>
      <c r="V201" s="2"/>
      <c r="Y201" s="2"/>
    </row>
    <row r="202" spans="1:25" x14ac:dyDescent="0.25">
      <c r="A202" s="30"/>
      <c r="B202" s="41" t="s">
        <v>481</v>
      </c>
      <c r="C202" s="30"/>
      <c r="D202" s="30"/>
      <c r="E202" s="33"/>
      <c r="F202" s="36">
        <v>471805</v>
      </c>
      <c r="G202" s="33"/>
      <c r="H202" s="33"/>
      <c r="M202" s="2"/>
      <c r="N202" s="25" t="str">
        <f t="shared" si="24"/>
        <v/>
      </c>
      <c r="O202" s="25" t="str">
        <f t="shared" si="19"/>
        <v/>
      </c>
      <c r="P202" s="25">
        <f t="shared" si="20"/>
        <v>1</v>
      </c>
      <c r="Q202" s="25" t="str">
        <f t="shared" si="21"/>
        <v/>
      </c>
      <c r="R202" s="27">
        <f t="shared" si="22"/>
        <v>1</v>
      </c>
      <c r="S202" s="27" t="str">
        <f t="shared" si="23"/>
        <v/>
      </c>
      <c r="V202" s="2"/>
      <c r="Y202" s="2"/>
    </row>
    <row r="203" spans="1:25" x14ac:dyDescent="0.25">
      <c r="A203" s="30"/>
      <c r="B203" s="41" t="s">
        <v>480</v>
      </c>
      <c r="C203" s="39" t="s">
        <v>74</v>
      </c>
      <c r="D203" s="39" t="s">
        <v>75</v>
      </c>
      <c r="E203" s="36" t="s">
        <v>739</v>
      </c>
      <c r="F203" s="36">
        <v>471808</v>
      </c>
      <c r="G203" s="33"/>
      <c r="H203" s="33"/>
      <c r="M203" s="34">
        <v>213099</v>
      </c>
      <c r="N203" s="25" t="str">
        <f t="shared" si="24"/>
        <v/>
      </c>
      <c r="O203" s="25">
        <f t="shared" si="19"/>
        <v>1</v>
      </c>
      <c r="P203" s="25">
        <f t="shared" si="20"/>
        <v>1</v>
      </c>
      <c r="Q203" s="25" t="str">
        <f t="shared" si="21"/>
        <v/>
      </c>
      <c r="R203" s="27">
        <f t="shared" si="22"/>
        <v>1</v>
      </c>
      <c r="S203" s="27">
        <f t="shared" si="23"/>
        <v>1</v>
      </c>
      <c r="V203" s="2"/>
      <c r="Y203" s="2"/>
    </row>
    <row r="204" spans="1:25" x14ac:dyDescent="0.25">
      <c r="A204" s="30"/>
      <c r="B204" s="41" t="s">
        <v>482</v>
      </c>
      <c r="C204" s="39" t="s">
        <v>139</v>
      </c>
      <c r="D204" s="39" t="s">
        <v>374</v>
      </c>
      <c r="E204" s="33"/>
      <c r="F204" s="36">
        <v>471807</v>
      </c>
      <c r="G204" s="33"/>
      <c r="H204" s="33"/>
      <c r="M204" s="2"/>
      <c r="N204" s="25" t="str">
        <f t="shared" si="24"/>
        <v/>
      </c>
      <c r="O204" s="25" t="str">
        <f t="shared" si="19"/>
        <v/>
      </c>
      <c r="P204" s="25">
        <f t="shared" si="20"/>
        <v>1</v>
      </c>
      <c r="Q204" s="25" t="str">
        <f t="shared" si="21"/>
        <v/>
      </c>
      <c r="R204" s="27">
        <f t="shared" si="22"/>
        <v>1</v>
      </c>
      <c r="S204" s="27" t="str">
        <f t="shared" si="23"/>
        <v/>
      </c>
      <c r="V204" s="2"/>
      <c r="Y204" s="2"/>
    </row>
    <row r="205" spans="1:25" x14ac:dyDescent="0.25">
      <c r="A205" s="30"/>
      <c r="B205" s="41" t="s">
        <v>483</v>
      </c>
      <c r="C205" s="30"/>
      <c r="D205" s="39" t="s">
        <v>76</v>
      </c>
      <c r="E205" s="36" t="s">
        <v>752</v>
      </c>
      <c r="F205" s="36">
        <v>471811</v>
      </c>
      <c r="G205" s="33"/>
      <c r="H205" s="33"/>
      <c r="M205" s="34">
        <v>213105</v>
      </c>
      <c r="N205" s="25" t="str">
        <f t="shared" si="24"/>
        <v/>
      </c>
      <c r="O205" s="25">
        <f t="shared" si="19"/>
        <v>1</v>
      </c>
      <c r="P205" s="25">
        <f t="shared" si="20"/>
        <v>1</v>
      </c>
      <c r="Q205" s="25" t="str">
        <f t="shared" si="21"/>
        <v/>
      </c>
      <c r="R205" s="27">
        <f t="shared" si="22"/>
        <v>1</v>
      </c>
      <c r="S205" s="27">
        <f t="shared" si="23"/>
        <v>1</v>
      </c>
      <c r="V205" s="2"/>
      <c r="Y205" s="2"/>
    </row>
    <row r="206" spans="1:25" x14ac:dyDescent="0.25">
      <c r="A206" s="30"/>
      <c r="B206" s="41" t="s">
        <v>484</v>
      </c>
      <c r="C206" s="33"/>
      <c r="D206" s="33"/>
      <c r="E206" s="33"/>
      <c r="F206" s="36">
        <v>471770</v>
      </c>
      <c r="G206" s="33"/>
      <c r="H206" s="33"/>
      <c r="M206" s="2"/>
      <c r="N206" s="25" t="str">
        <f t="shared" si="24"/>
        <v/>
      </c>
      <c r="O206" s="25" t="str">
        <f t="shared" si="19"/>
        <v/>
      </c>
      <c r="P206" s="25">
        <f t="shared" si="20"/>
        <v>1</v>
      </c>
      <c r="Q206" s="25" t="str">
        <f t="shared" si="21"/>
        <v/>
      </c>
      <c r="R206" s="27">
        <f t="shared" si="22"/>
        <v>1</v>
      </c>
      <c r="S206" s="27" t="str">
        <f t="shared" si="23"/>
        <v/>
      </c>
      <c r="V206" s="2"/>
      <c r="Y206" s="2"/>
    </row>
    <row r="207" spans="1:25" x14ac:dyDescent="0.25">
      <c r="A207" s="30"/>
      <c r="B207" s="41" t="s">
        <v>485</v>
      </c>
      <c r="C207" s="39" t="s">
        <v>106</v>
      </c>
      <c r="D207" s="39" t="s">
        <v>236</v>
      </c>
      <c r="E207" s="33"/>
      <c r="F207" s="36">
        <v>471772</v>
      </c>
      <c r="G207" s="33"/>
      <c r="H207" s="33"/>
      <c r="M207" s="2"/>
      <c r="N207" s="25" t="str">
        <f t="shared" si="24"/>
        <v/>
      </c>
      <c r="O207" s="25" t="str">
        <f t="shared" si="19"/>
        <v/>
      </c>
      <c r="P207" s="25">
        <f t="shared" si="20"/>
        <v>1</v>
      </c>
      <c r="Q207" s="25" t="str">
        <f t="shared" si="21"/>
        <v/>
      </c>
      <c r="R207" s="27">
        <f t="shared" si="22"/>
        <v>1</v>
      </c>
      <c r="S207" s="27" t="str">
        <f t="shared" si="23"/>
        <v/>
      </c>
      <c r="V207" s="2"/>
      <c r="Y207" s="2"/>
    </row>
    <row r="208" spans="1:25" x14ac:dyDescent="0.25">
      <c r="A208" s="30"/>
      <c r="B208" s="41" t="s">
        <v>486</v>
      </c>
      <c r="C208" s="39" t="s">
        <v>64</v>
      </c>
      <c r="D208" s="39" t="s">
        <v>219</v>
      </c>
      <c r="E208" s="33"/>
      <c r="F208" s="36">
        <v>471775</v>
      </c>
      <c r="G208" s="33"/>
      <c r="H208" s="33"/>
      <c r="M208" s="2"/>
      <c r="N208" s="25" t="str">
        <f t="shared" si="24"/>
        <v/>
      </c>
      <c r="O208" s="25" t="str">
        <f t="shared" si="19"/>
        <v/>
      </c>
      <c r="P208" s="25">
        <f t="shared" si="20"/>
        <v>1</v>
      </c>
      <c r="Q208" s="25" t="str">
        <f t="shared" si="21"/>
        <v/>
      </c>
      <c r="R208" s="27">
        <f t="shared" si="22"/>
        <v>1</v>
      </c>
      <c r="S208" s="27" t="str">
        <f t="shared" si="23"/>
        <v/>
      </c>
      <c r="V208" s="2"/>
      <c r="Y208" s="2"/>
    </row>
    <row r="209" spans="1:25" x14ac:dyDescent="0.25">
      <c r="A209" s="30"/>
      <c r="B209" s="41" t="s">
        <v>487</v>
      </c>
      <c r="C209" s="39" t="s">
        <v>97</v>
      </c>
      <c r="D209" s="39" t="s">
        <v>378</v>
      </c>
      <c r="E209" s="33"/>
      <c r="F209" s="36">
        <v>471777</v>
      </c>
      <c r="G209" s="33"/>
      <c r="H209" s="33"/>
      <c r="M209" s="2"/>
      <c r="N209" s="25" t="str">
        <f t="shared" si="24"/>
        <v/>
      </c>
      <c r="O209" s="25" t="str">
        <f t="shared" si="19"/>
        <v/>
      </c>
      <c r="P209" s="25">
        <f t="shared" si="20"/>
        <v>1</v>
      </c>
      <c r="Q209" s="25" t="str">
        <f t="shared" si="21"/>
        <v/>
      </c>
      <c r="R209" s="27">
        <f t="shared" si="22"/>
        <v>1</v>
      </c>
      <c r="S209" s="27" t="str">
        <f t="shared" si="23"/>
        <v/>
      </c>
      <c r="V209" s="2"/>
      <c r="Y209" s="2"/>
    </row>
    <row r="210" spans="1:25" x14ac:dyDescent="0.25">
      <c r="A210" s="33"/>
      <c r="B210" s="41" t="s">
        <v>488</v>
      </c>
      <c r="C210" s="39" t="s">
        <v>120</v>
      </c>
      <c r="D210" s="39" t="s">
        <v>489</v>
      </c>
      <c r="E210" s="33"/>
      <c r="F210" s="36">
        <v>471776</v>
      </c>
      <c r="G210" s="33"/>
      <c r="H210" s="33"/>
      <c r="M210" s="2"/>
      <c r="N210" s="25" t="str">
        <f t="shared" si="24"/>
        <v/>
      </c>
      <c r="O210" s="25" t="str">
        <f t="shared" si="19"/>
        <v/>
      </c>
      <c r="P210" s="25">
        <f t="shared" si="20"/>
        <v>1</v>
      </c>
      <c r="Q210" s="25" t="str">
        <f t="shared" si="21"/>
        <v/>
      </c>
      <c r="R210" s="27">
        <f t="shared" si="22"/>
        <v>1</v>
      </c>
      <c r="S210" s="27" t="str">
        <f t="shared" si="23"/>
        <v/>
      </c>
      <c r="V210" s="2"/>
      <c r="Y210" s="2"/>
    </row>
    <row r="211" spans="1:25" x14ac:dyDescent="0.25">
      <c r="A211" s="33"/>
      <c r="B211" s="41" t="s">
        <v>490</v>
      </c>
      <c r="C211" s="39" t="s">
        <v>138</v>
      </c>
      <c r="D211" s="39" t="s">
        <v>315</v>
      </c>
      <c r="E211" s="33"/>
      <c r="F211" s="36">
        <v>471774</v>
      </c>
      <c r="G211" s="33"/>
      <c r="H211" s="33"/>
      <c r="M211" s="2"/>
      <c r="N211" s="25" t="str">
        <f t="shared" si="24"/>
        <v/>
      </c>
      <c r="O211" s="25" t="str">
        <f t="shared" si="19"/>
        <v/>
      </c>
      <c r="P211" s="25">
        <f t="shared" si="20"/>
        <v>1</v>
      </c>
      <c r="Q211" s="25" t="str">
        <f t="shared" si="21"/>
        <v/>
      </c>
      <c r="R211" s="27">
        <f t="shared" si="22"/>
        <v>1</v>
      </c>
      <c r="S211" s="27" t="str">
        <f t="shared" si="23"/>
        <v/>
      </c>
      <c r="V211" s="2"/>
      <c r="Y211" s="2"/>
    </row>
    <row r="212" spans="1:25" x14ac:dyDescent="0.25">
      <c r="A212" s="33"/>
      <c r="B212" s="41" t="s">
        <v>491</v>
      </c>
      <c r="C212" s="31" t="s">
        <v>129</v>
      </c>
      <c r="D212" s="31" t="s">
        <v>422</v>
      </c>
      <c r="E212" s="33"/>
      <c r="F212" s="36">
        <v>471806</v>
      </c>
      <c r="G212" s="33"/>
      <c r="H212" s="33"/>
      <c r="M212" s="2"/>
      <c r="N212" s="25" t="str">
        <f t="shared" si="24"/>
        <v/>
      </c>
      <c r="O212" s="25" t="str">
        <f t="shared" si="19"/>
        <v/>
      </c>
      <c r="P212" s="25">
        <f t="shared" si="20"/>
        <v>1</v>
      </c>
      <c r="Q212" s="25" t="str">
        <f t="shared" si="21"/>
        <v/>
      </c>
      <c r="R212" s="27">
        <f t="shared" si="22"/>
        <v>1</v>
      </c>
      <c r="S212" s="27" t="str">
        <f t="shared" si="23"/>
        <v/>
      </c>
      <c r="V212" s="2"/>
      <c r="Y212" s="2"/>
    </row>
    <row r="213" spans="1:25" ht="15.75" x14ac:dyDescent="0.25">
      <c r="A213" s="28" t="s">
        <v>738</v>
      </c>
      <c r="B213" s="50" t="s">
        <v>30</v>
      </c>
      <c r="C213" s="47" t="s">
        <v>6</v>
      </c>
      <c r="D213" s="47" t="s">
        <v>7</v>
      </c>
      <c r="E213" s="44" t="s">
        <v>8</v>
      </c>
      <c r="F213" s="53"/>
      <c r="G213" s="53"/>
      <c r="H213" s="53"/>
      <c r="I213" s="53"/>
      <c r="J213" s="53"/>
      <c r="K213" s="53"/>
      <c r="L213" s="53"/>
      <c r="M213" s="2"/>
      <c r="N213" s="25" t="str">
        <f t="shared" si="24"/>
        <v/>
      </c>
      <c r="O213" s="25" t="str">
        <f t="shared" si="19"/>
        <v/>
      </c>
      <c r="P213" s="25" t="str">
        <f t="shared" si="20"/>
        <v/>
      </c>
      <c r="Q213" s="25" t="str">
        <f t="shared" si="21"/>
        <v/>
      </c>
      <c r="R213" s="27" t="str">
        <f t="shared" si="22"/>
        <v/>
      </c>
      <c r="S213" s="27" t="str">
        <f t="shared" si="23"/>
        <v/>
      </c>
      <c r="V213" s="2"/>
      <c r="Y213" s="2"/>
    </row>
    <row r="214" spans="1:25" x14ac:dyDescent="0.25">
      <c r="A214" s="33"/>
      <c r="B214" s="41" t="s">
        <v>492</v>
      </c>
      <c r="C214" s="39" t="s">
        <v>251</v>
      </c>
      <c r="D214" s="39" t="s">
        <v>389</v>
      </c>
      <c r="E214" s="33"/>
      <c r="F214" s="36">
        <v>471920</v>
      </c>
      <c r="G214" s="33"/>
      <c r="H214" s="33"/>
      <c r="M214" s="2"/>
      <c r="N214" s="25" t="str">
        <f t="shared" si="24"/>
        <v/>
      </c>
      <c r="O214" s="25" t="str">
        <f t="shared" si="19"/>
        <v/>
      </c>
      <c r="P214" s="25">
        <f t="shared" si="20"/>
        <v>1</v>
      </c>
      <c r="Q214" s="25" t="str">
        <f t="shared" si="21"/>
        <v/>
      </c>
      <c r="R214" s="27">
        <f t="shared" si="22"/>
        <v>1</v>
      </c>
      <c r="S214" s="27" t="str">
        <f t="shared" si="23"/>
        <v/>
      </c>
      <c r="V214" s="2"/>
      <c r="Y214" s="2"/>
    </row>
    <row r="215" spans="1:25" x14ac:dyDescent="0.25">
      <c r="A215" s="33"/>
      <c r="B215" s="41" t="s">
        <v>493</v>
      </c>
      <c r="C215" s="39" t="s">
        <v>91</v>
      </c>
      <c r="D215" s="39" t="s">
        <v>221</v>
      </c>
      <c r="E215" s="33"/>
      <c r="F215" s="36">
        <v>471921</v>
      </c>
      <c r="G215" s="33"/>
      <c r="H215" s="33"/>
      <c r="M215" s="2"/>
      <c r="N215" s="25" t="str">
        <f t="shared" si="24"/>
        <v/>
      </c>
      <c r="O215" s="25" t="str">
        <f t="shared" si="19"/>
        <v/>
      </c>
      <c r="P215" s="25">
        <f t="shared" si="20"/>
        <v>1</v>
      </c>
      <c r="Q215" s="25" t="str">
        <f t="shared" si="21"/>
        <v/>
      </c>
      <c r="R215" s="27">
        <f t="shared" si="22"/>
        <v>1</v>
      </c>
      <c r="S215" s="27" t="str">
        <f t="shared" si="23"/>
        <v/>
      </c>
      <c r="V215" s="2"/>
      <c r="Y215" s="2"/>
    </row>
    <row r="216" spans="1:25" ht="15.75" x14ac:dyDescent="0.25">
      <c r="A216" s="28" t="s">
        <v>738</v>
      </c>
      <c r="B216" s="50" t="s">
        <v>31</v>
      </c>
      <c r="C216" s="44" t="s">
        <v>6</v>
      </c>
      <c r="D216" s="44" t="s">
        <v>7</v>
      </c>
      <c r="E216" s="44" t="s">
        <v>8</v>
      </c>
      <c r="F216" s="53"/>
      <c r="G216" s="53"/>
      <c r="H216" s="53"/>
      <c r="I216" s="53"/>
      <c r="J216" s="53"/>
      <c r="K216" s="53"/>
      <c r="L216" s="53"/>
      <c r="M216" s="2"/>
      <c r="N216" s="25" t="str">
        <f t="shared" si="24"/>
        <v/>
      </c>
      <c r="O216" s="25" t="str">
        <f t="shared" si="19"/>
        <v/>
      </c>
      <c r="P216" s="25" t="str">
        <f t="shared" si="20"/>
        <v/>
      </c>
      <c r="Q216" s="25" t="str">
        <f t="shared" si="21"/>
        <v/>
      </c>
      <c r="R216" s="27" t="str">
        <f t="shared" si="22"/>
        <v/>
      </c>
      <c r="S216" s="27" t="str">
        <f t="shared" si="23"/>
        <v/>
      </c>
      <c r="V216" s="2"/>
      <c r="Y216" s="2"/>
    </row>
    <row r="217" spans="1:25" x14ac:dyDescent="0.25">
      <c r="A217" s="33"/>
      <c r="B217" s="41" t="s">
        <v>494</v>
      </c>
      <c r="C217" s="39" t="s">
        <v>97</v>
      </c>
      <c r="D217" s="39" t="s">
        <v>177</v>
      </c>
      <c r="E217" s="33"/>
      <c r="F217" s="36">
        <v>471586</v>
      </c>
      <c r="G217" s="33"/>
      <c r="H217" s="33"/>
      <c r="M217" s="2"/>
      <c r="N217" s="25" t="str">
        <f t="shared" si="24"/>
        <v/>
      </c>
      <c r="O217" s="25" t="str">
        <f t="shared" si="19"/>
        <v/>
      </c>
      <c r="P217" s="25">
        <f t="shared" si="20"/>
        <v>1</v>
      </c>
      <c r="Q217" s="25" t="str">
        <f t="shared" si="21"/>
        <v/>
      </c>
      <c r="R217" s="27">
        <f t="shared" si="22"/>
        <v>1</v>
      </c>
      <c r="S217" s="27" t="str">
        <f t="shared" si="23"/>
        <v/>
      </c>
      <c r="V217" s="2"/>
      <c r="Y217" s="2"/>
    </row>
    <row r="218" spans="1:25" x14ac:dyDescent="0.25">
      <c r="A218" s="33"/>
      <c r="B218" s="41" t="s">
        <v>495</v>
      </c>
      <c r="C218" s="39" t="s">
        <v>82</v>
      </c>
      <c r="D218" s="39" t="s">
        <v>496</v>
      </c>
      <c r="E218" s="33"/>
      <c r="F218" s="36">
        <v>471590</v>
      </c>
      <c r="G218" s="33"/>
      <c r="H218" s="33"/>
      <c r="M218" s="2"/>
      <c r="N218" s="25" t="str">
        <f t="shared" si="24"/>
        <v/>
      </c>
      <c r="O218" s="25" t="str">
        <f t="shared" si="19"/>
        <v/>
      </c>
      <c r="P218" s="25">
        <f t="shared" si="20"/>
        <v>1</v>
      </c>
      <c r="Q218" s="25" t="str">
        <f t="shared" si="21"/>
        <v/>
      </c>
      <c r="R218" s="27">
        <f t="shared" si="22"/>
        <v>1</v>
      </c>
      <c r="S218" s="27" t="str">
        <f t="shared" si="23"/>
        <v/>
      </c>
      <c r="V218" s="2"/>
      <c r="Y218" s="2"/>
    </row>
    <row r="219" spans="1:25" x14ac:dyDescent="0.25">
      <c r="A219" s="33"/>
      <c r="B219" s="41" t="s">
        <v>497</v>
      </c>
      <c r="C219" s="31" t="s">
        <v>64</v>
      </c>
      <c r="D219" s="39" t="s">
        <v>462</v>
      </c>
      <c r="E219" s="33"/>
      <c r="F219" s="36">
        <v>471587</v>
      </c>
      <c r="G219" s="33"/>
      <c r="H219" s="33"/>
      <c r="M219" s="2"/>
      <c r="N219" s="25" t="str">
        <f t="shared" si="24"/>
        <v/>
      </c>
      <c r="O219" s="25" t="str">
        <f t="shared" si="19"/>
        <v/>
      </c>
      <c r="P219" s="25">
        <f t="shared" si="20"/>
        <v>1</v>
      </c>
      <c r="Q219" s="25" t="str">
        <f t="shared" si="21"/>
        <v/>
      </c>
      <c r="R219" s="27">
        <f t="shared" si="22"/>
        <v>1</v>
      </c>
      <c r="S219" s="27" t="str">
        <f t="shared" si="23"/>
        <v/>
      </c>
      <c r="V219" s="2"/>
      <c r="Y219" s="2"/>
    </row>
    <row r="220" spans="1:25" x14ac:dyDescent="0.25">
      <c r="A220" s="30"/>
      <c r="B220" s="41" t="s">
        <v>498</v>
      </c>
      <c r="C220" s="39" t="s">
        <v>101</v>
      </c>
      <c r="D220" s="39" t="s">
        <v>322</v>
      </c>
      <c r="E220" s="30"/>
      <c r="F220" s="36">
        <v>471617</v>
      </c>
      <c r="G220" s="33"/>
      <c r="H220" s="33"/>
      <c r="M220" s="2"/>
      <c r="N220" s="25" t="str">
        <f t="shared" si="24"/>
        <v/>
      </c>
      <c r="O220" s="25" t="str">
        <f t="shared" si="19"/>
        <v/>
      </c>
      <c r="P220" s="25">
        <f t="shared" si="20"/>
        <v>1</v>
      </c>
      <c r="Q220" s="25" t="str">
        <f t="shared" si="21"/>
        <v/>
      </c>
      <c r="R220" s="27">
        <f t="shared" si="22"/>
        <v>1</v>
      </c>
      <c r="S220" s="27" t="str">
        <f t="shared" si="23"/>
        <v/>
      </c>
      <c r="V220" s="2"/>
      <c r="Y220" s="2"/>
    </row>
    <row r="221" spans="1:25" x14ac:dyDescent="0.25">
      <c r="A221" s="33"/>
      <c r="B221" s="41" t="s">
        <v>499</v>
      </c>
      <c r="C221" s="41" t="s">
        <v>500</v>
      </c>
      <c r="D221" s="41" t="s">
        <v>501</v>
      </c>
      <c r="E221" s="33"/>
      <c r="F221" s="36">
        <v>471906</v>
      </c>
      <c r="G221" s="33"/>
      <c r="H221" s="33"/>
      <c r="M221" s="2"/>
      <c r="N221" s="25" t="str">
        <f t="shared" si="24"/>
        <v/>
      </c>
      <c r="O221" s="25" t="str">
        <f t="shared" si="19"/>
        <v/>
      </c>
      <c r="P221" s="25">
        <f t="shared" si="20"/>
        <v>1</v>
      </c>
      <c r="Q221" s="25" t="str">
        <f t="shared" si="21"/>
        <v/>
      </c>
      <c r="R221" s="27">
        <f t="shared" si="22"/>
        <v>1</v>
      </c>
      <c r="S221" s="27" t="str">
        <f t="shared" si="23"/>
        <v/>
      </c>
      <c r="V221" s="2"/>
      <c r="Y221" s="2"/>
    </row>
    <row r="222" spans="1:25" x14ac:dyDescent="0.25">
      <c r="A222" s="33"/>
      <c r="B222" s="41" t="s">
        <v>502</v>
      </c>
      <c r="C222" s="39" t="s">
        <v>180</v>
      </c>
      <c r="D222" s="39" t="s">
        <v>503</v>
      </c>
      <c r="E222" s="33"/>
      <c r="F222" s="36">
        <v>471908</v>
      </c>
      <c r="G222" s="33"/>
      <c r="H222" s="33"/>
      <c r="M222" s="2"/>
      <c r="N222" s="25" t="str">
        <f t="shared" si="24"/>
        <v/>
      </c>
      <c r="O222" s="25" t="str">
        <f t="shared" si="19"/>
        <v/>
      </c>
      <c r="P222" s="25">
        <f t="shared" si="20"/>
        <v>1</v>
      </c>
      <c r="Q222" s="25" t="str">
        <f t="shared" si="21"/>
        <v/>
      </c>
      <c r="R222" s="27">
        <f t="shared" si="22"/>
        <v>1</v>
      </c>
      <c r="S222" s="27" t="str">
        <f t="shared" si="23"/>
        <v/>
      </c>
      <c r="V222" s="2"/>
      <c r="Y222" s="2"/>
    </row>
    <row r="223" spans="1:25" x14ac:dyDescent="0.25">
      <c r="A223" s="33"/>
      <c r="B223" s="41" t="s">
        <v>504</v>
      </c>
      <c r="C223" s="41" t="s">
        <v>505</v>
      </c>
      <c r="D223" s="41" t="s">
        <v>506</v>
      </c>
      <c r="E223" s="33"/>
      <c r="F223" s="36">
        <v>471589</v>
      </c>
      <c r="G223" s="33"/>
      <c r="H223" s="33"/>
      <c r="M223" s="2"/>
      <c r="N223" s="25" t="str">
        <f t="shared" si="24"/>
        <v/>
      </c>
      <c r="O223" s="25" t="str">
        <f t="shared" si="19"/>
        <v/>
      </c>
      <c r="P223" s="25">
        <f t="shared" si="20"/>
        <v>1</v>
      </c>
      <c r="Q223" s="25" t="str">
        <f t="shared" si="21"/>
        <v/>
      </c>
      <c r="R223" s="27">
        <f t="shared" si="22"/>
        <v>1</v>
      </c>
      <c r="S223" s="27" t="str">
        <f t="shared" si="23"/>
        <v/>
      </c>
      <c r="V223" s="2"/>
      <c r="Y223" s="2"/>
    </row>
    <row r="224" spans="1:25" x14ac:dyDescent="0.25">
      <c r="A224" s="33"/>
      <c r="B224" s="41" t="s">
        <v>507</v>
      </c>
      <c r="C224" s="30"/>
      <c r="D224" s="30"/>
      <c r="E224" s="33"/>
      <c r="F224" s="36">
        <v>471616</v>
      </c>
      <c r="G224" s="33"/>
      <c r="H224" s="33"/>
      <c r="M224" s="2"/>
      <c r="N224" s="25" t="str">
        <f t="shared" si="24"/>
        <v/>
      </c>
      <c r="O224" s="25" t="str">
        <f t="shared" si="19"/>
        <v/>
      </c>
      <c r="P224" s="25">
        <f t="shared" si="20"/>
        <v>1</v>
      </c>
      <c r="Q224" s="25" t="str">
        <f t="shared" si="21"/>
        <v/>
      </c>
      <c r="R224" s="27">
        <f t="shared" si="22"/>
        <v>1</v>
      </c>
      <c r="S224" s="27" t="str">
        <f t="shared" si="23"/>
        <v/>
      </c>
      <c r="V224" s="2"/>
      <c r="Y224" s="2"/>
    </row>
    <row r="225" spans="1:25" x14ac:dyDescent="0.25">
      <c r="A225" s="36"/>
      <c r="B225" s="41" t="s">
        <v>508</v>
      </c>
      <c r="C225" s="39" t="s">
        <v>77</v>
      </c>
      <c r="D225" s="39" t="s">
        <v>78</v>
      </c>
      <c r="E225" s="36" t="s">
        <v>739</v>
      </c>
      <c r="F225" s="36">
        <v>471618</v>
      </c>
      <c r="G225" s="36"/>
      <c r="H225" s="36"/>
      <c r="I225" s="36"/>
      <c r="J225" s="36"/>
      <c r="K225" s="36"/>
      <c r="L225" s="36"/>
      <c r="M225" s="34">
        <v>213610</v>
      </c>
      <c r="N225" s="25" t="str">
        <f t="shared" si="24"/>
        <v/>
      </c>
      <c r="O225" s="25">
        <f t="shared" si="19"/>
        <v>1</v>
      </c>
      <c r="P225" s="25">
        <f t="shared" si="20"/>
        <v>1</v>
      </c>
      <c r="Q225" s="25" t="str">
        <f t="shared" si="21"/>
        <v/>
      </c>
      <c r="R225" s="27">
        <f t="shared" si="22"/>
        <v>1</v>
      </c>
      <c r="S225" s="27">
        <f t="shared" si="23"/>
        <v>1</v>
      </c>
      <c r="V225" s="2"/>
      <c r="Y225" s="2"/>
    </row>
    <row r="226" spans="1:25" x14ac:dyDescent="0.25">
      <c r="A226" s="33"/>
      <c r="B226" s="41" t="s">
        <v>509</v>
      </c>
      <c r="C226" s="41" t="s">
        <v>510</v>
      </c>
      <c r="D226" s="41" t="s">
        <v>511</v>
      </c>
      <c r="E226" s="33"/>
      <c r="F226" s="36">
        <v>471907</v>
      </c>
      <c r="G226" s="33"/>
      <c r="H226" s="33"/>
      <c r="M226" s="2"/>
      <c r="N226" s="25" t="str">
        <f t="shared" si="24"/>
        <v/>
      </c>
      <c r="O226" s="25" t="str">
        <f t="shared" si="19"/>
        <v/>
      </c>
      <c r="P226" s="25">
        <f t="shared" si="20"/>
        <v>1</v>
      </c>
      <c r="Q226" s="25" t="str">
        <f t="shared" si="21"/>
        <v/>
      </c>
      <c r="R226" s="27">
        <f t="shared" si="22"/>
        <v>1</v>
      </c>
      <c r="S226" s="27" t="str">
        <f t="shared" si="23"/>
        <v/>
      </c>
      <c r="V226" s="2"/>
      <c r="Y226" s="2"/>
    </row>
    <row r="227" spans="1:25" x14ac:dyDescent="0.25">
      <c r="A227" s="33"/>
      <c r="B227" s="41" t="s">
        <v>512</v>
      </c>
      <c r="C227" s="39" t="s">
        <v>82</v>
      </c>
      <c r="D227" s="39" t="s">
        <v>513</v>
      </c>
      <c r="E227" s="33"/>
      <c r="F227" s="36">
        <v>471588</v>
      </c>
      <c r="G227" s="33"/>
      <c r="H227" s="33"/>
      <c r="M227" s="2"/>
      <c r="N227" s="25" t="str">
        <f t="shared" si="24"/>
        <v/>
      </c>
      <c r="O227" s="25" t="str">
        <f t="shared" si="19"/>
        <v/>
      </c>
      <c r="P227" s="25">
        <f t="shared" si="20"/>
        <v>1</v>
      </c>
      <c r="Q227" s="25" t="str">
        <f t="shared" si="21"/>
        <v/>
      </c>
      <c r="R227" s="27">
        <f t="shared" si="22"/>
        <v>1</v>
      </c>
      <c r="S227" s="27" t="str">
        <f t="shared" si="23"/>
        <v/>
      </c>
      <c r="V227" s="2"/>
      <c r="Y227" s="2"/>
    </row>
    <row r="228" spans="1:25" ht="15.75" x14ac:dyDescent="0.25">
      <c r="A228" s="35" t="s">
        <v>738</v>
      </c>
      <c r="B228" s="50" t="s">
        <v>32</v>
      </c>
      <c r="C228" s="47" t="s">
        <v>6</v>
      </c>
      <c r="D228" s="47" t="s">
        <v>7</v>
      </c>
      <c r="E228" s="47" t="s">
        <v>8</v>
      </c>
      <c r="F228" s="53"/>
      <c r="G228" s="53"/>
      <c r="H228" s="53"/>
      <c r="I228" s="53"/>
      <c r="J228" s="53"/>
      <c r="K228" s="53"/>
      <c r="L228" s="53"/>
      <c r="M228" s="2"/>
      <c r="N228" s="25" t="str">
        <f t="shared" si="24"/>
        <v/>
      </c>
      <c r="O228" s="25" t="str">
        <f t="shared" si="19"/>
        <v/>
      </c>
      <c r="P228" s="25" t="str">
        <f t="shared" si="20"/>
        <v/>
      </c>
      <c r="Q228" s="25" t="str">
        <f t="shared" si="21"/>
        <v/>
      </c>
      <c r="R228" s="27" t="str">
        <f t="shared" si="22"/>
        <v/>
      </c>
      <c r="S228" s="27" t="str">
        <f t="shared" si="23"/>
        <v/>
      </c>
      <c r="V228" s="2"/>
      <c r="Y228" s="2"/>
    </row>
    <row r="229" spans="1:25" ht="15.75" x14ac:dyDescent="0.25">
      <c r="A229" s="28" t="s">
        <v>738</v>
      </c>
      <c r="B229" s="50" t="s">
        <v>33</v>
      </c>
      <c r="C229" s="47" t="s">
        <v>6</v>
      </c>
      <c r="D229" s="47" t="s">
        <v>7</v>
      </c>
      <c r="E229" s="44" t="s">
        <v>8</v>
      </c>
      <c r="F229" s="53"/>
      <c r="G229" s="53"/>
      <c r="H229" s="53"/>
      <c r="I229" s="53"/>
      <c r="J229" s="53"/>
      <c r="K229" s="53"/>
      <c r="L229" s="53"/>
      <c r="M229" s="2"/>
      <c r="N229" s="25" t="str">
        <f t="shared" si="24"/>
        <v/>
      </c>
      <c r="O229" s="25" t="str">
        <f t="shared" si="19"/>
        <v/>
      </c>
      <c r="P229" s="25" t="str">
        <f t="shared" si="20"/>
        <v/>
      </c>
      <c r="Q229" s="25" t="str">
        <f t="shared" si="21"/>
        <v/>
      </c>
      <c r="R229" s="27" t="str">
        <f t="shared" si="22"/>
        <v/>
      </c>
      <c r="S229" s="27" t="str">
        <f t="shared" si="23"/>
        <v/>
      </c>
      <c r="V229" s="2"/>
      <c r="Y229" s="2"/>
    </row>
    <row r="230" spans="1:25" x14ac:dyDescent="0.25">
      <c r="A230" s="33"/>
      <c r="B230" s="41" t="s">
        <v>514</v>
      </c>
      <c r="C230" s="31" t="s">
        <v>515</v>
      </c>
      <c r="D230" s="31" t="s">
        <v>516</v>
      </c>
      <c r="E230" s="33"/>
      <c r="F230" s="36">
        <v>471553</v>
      </c>
      <c r="G230" s="33"/>
      <c r="H230" s="33"/>
      <c r="M230" s="2"/>
      <c r="N230" s="25" t="str">
        <f t="shared" si="24"/>
        <v/>
      </c>
      <c r="O230" s="25" t="str">
        <f t="shared" si="19"/>
        <v/>
      </c>
      <c r="P230" s="25">
        <f t="shared" si="20"/>
        <v>1</v>
      </c>
      <c r="Q230" s="25" t="str">
        <f t="shared" si="21"/>
        <v/>
      </c>
      <c r="R230" s="27">
        <f t="shared" si="22"/>
        <v>1</v>
      </c>
      <c r="S230" s="27" t="str">
        <f t="shared" si="23"/>
        <v/>
      </c>
      <c r="V230" s="2"/>
      <c r="Y230" s="2"/>
    </row>
    <row r="231" spans="1:25" x14ac:dyDescent="0.25">
      <c r="A231" s="33"/>
      <c r="B231" s="41" t="s">
        <v>517</v>
      </c>
      <c r="C231" s="41" t="s">
        <v>518</v>
      </c>
      <c r="D231" s="41" t="s">
        <v>519</v>
      </c>
      <c r="E231" s="33"/>
      <c r="F231" s="36">
        <v>471552</v>
      </c>
      <c r="G231" s="33"/>
      <c r="H231" s="33"/>
      <c r="M231" s="2"/>
      <c r="N231" s="25" t="str">
        <f t="shared" si="24"/>
        <v/>
      </c>
      <c r="O231" s="25" t="str">
        <f t="shared" si="19"/>
        <v/>
      </c>
      <c r="P231" s="25">
        <f t="shared" si="20"/>
        <v>1</v>
      </c>
      <c r="Q231" s="25" t="str">
        <f t="shared" si="21"/>
        <v/>
      </c>
      <c r="R231" s="27">
        <f t="shared" si="22"/>
        <v>1</v>
      </c>
      <c r="S231" s="27" t="str">
        <f t="shared" si="23"/>
        <v/>
      </c>
      <c r="V231" s="2"/>
      <c r="Y231" s="2"/>
    </row>
    <row r="232" spans="1:25" x14ac:dyDescent="0.25">
      <c r="A232" s="33"/>
      <c r="B232" s="41" t="s">
        <v>520</v>
      </c>
      <c r="C232" s="33"/>
      <c r="D232" s="33"/>
      <c r="E232" s="33"/>
      <c r="F232" s="36">
        <v>471670</v>
      </c>
      <c r="G232" s="33"/>
      <c r="H232" s="33"/>
      <c r="M232" s="2"/>
      <c r="N232" s="25" t="str">
        <f t="shared" si="24"/>
        <v/>
      </c>
      <c r="O232" s="25" t="str">
        <f t="shared" si="19"/>
        <v/>
      </c>
      <c r="P232" s="25">
        <f t="shared" si="20"/>
        <v>1</v>
      </c>
      <c r="Q232" s="25" t="str">
        <f t="shared" si="21"/>
        <v/>
      </c>
      <c r="R232" s="27">
        <f t="shared" si="22"/>
        <v>1</v>
      </c>
      <c r="S232" s="27" t="str">
        <f t="shared" si="23"/>
        <v/>
      </c>
      <c r="V232" s="2"/>
      <c r="Y232" s="2"/>
    </row>
    <row r="233" spans="1:25" x14ac:dyDescent="0.25">
      <c r="A233" s="33"/>
      <c r="B233" s="41" t="s">
        <v>521</v>
      </c>
      <c r="C233" s="39" t="s">
        <v>138</v>
      </c>
      <c r="D233" s="39" t="s">
        <v>503</v>
      </c>
      <c r="E233" s="33"/>
      <c r="F233" s="36">
        <v>471964</v>
      </c>
      <c r="G233" s="33"/>
      <c r="H233" s="33"/>
      <c r="M233" s="2"/>
      <c r="N233" s="25" t="str">
        <f t="shared" si="24"/>
        <v/>
      </c>
      <c r="O233" s="25" t="str">
        <f t="shared" si="19"/>
        <v/>
      </c>
      <c r="P233" s="25">
        <f t="shared" si="20"/>
        <v>1</v>
      </c>
      <c r="Q233" s="25" t="str">
        <f t="shared" si="21"/>
        <v/>
      </c>
      <c r="R233" s="27">
        <f t="shared" si="22"/>
        <v>1</v>
      </c>
      <c r="S233" s="27" t="str">
        <f t="shared" si="23"/>
        <v/>
      </c>
      <c r="V233" s="2"/>
      <c r="Y233" s="2"/>
    </row>
    <row r="234" spans="1:25" x14ac:dyDescent="0.25">
      <c r="A234" s="33"/>
      <c r="B234" s="41" t="s">
        <v>522</v>
      </c>
      <c r="C234" s="39" t="s">
        <v>74</v>
      </c>
      <c r="D234" s="39" t="s">
        <v>523</v>
      </c>
      <c r="E234" s="33"/>
      <c r="F234" s="36">
        <v>471963</v>
      </c>
      <c r="G234" s="33"/>
      <c r="H234" s="33"/>
      <c r="M234" s="2"/>
      <c r="N234" s="25" t="str">
        <f t="shared" si="24"/>
        <v/>
      </c>
      <c r="O234" s="25" t="str">
        <f t="shared" si="19"/>
        <v/>
      </c>
      <c r="P234" s="25">
        <f t="shared" si="20"/>
        <v>1</v>
      </c>
      <c r="Q234" s="25" t="str">
        <f t="shared" si="21"/>
        <v/>
      </c>
      <c r="R234" s="27">
        <f t="shared" si="22"/>
        <v>1</v>
      </c>
      <c r="S234" s="27" t="str">
        <f t="shared" si="23"/>
        <v/>
      </c>
      <c r="V234" s="2"/>
      <c r="Y234" s="2"/>
    </row>
    <row r="235" spans="1:25" ht="15.75" x14ac:dyDescent="0.25">
      <c r="A235" s="28" t="s">
        <v>738</v>
      </c>
      <c r="B235" s="50" t="s">
        <v>34</v>
      </c>
      <c r="C235" s="47" t="s">
        <v>6</v>
      </c>
      <c r="D235" s="47" t="s">
        <v>7</v>
      </c>
      <c r="E235" s="44" t="s">
        <v>8</v>
      </c>
      <c r="F235" s="53"/>
      <c r="G235" s="53"/>
      <c r="H235" s="53"/>
      <c r="I235" s="53"/>
      <c r="J235" s="53"/>
      <c r="K235" s="53"/>
      <c r="L235" s="53"/>
      <c r="M235" s="2"/>
      <c r="N235" s="25" t="str">
        <f t="shared" si="24"/>
        <v/>
      </c>
      <c r="O235" s="25" t="str">
        <f t="shared" si="19"/>
        <v/>
      </c>
      <c r="P235" s="25" t="str">
        <f t="shared" si="20"/>
        <v/>
      </c>
      <c r="Q235" s="25" t="str">
        <f t="shared" si="21"/>
        <v/>
      </c>
      <c r="R235" s="27" t="str">
        <f t="shared" si="22"/>
        <v/>
      </c>
      <c r="S235" s="27" t="str">
        <f t="shared" si="23"/>
        <v/>
      </c>
      <c r="V235" s="2"/>
      <c r="Y235" s="2"/>
    </row>
    <row r="236" spans="1:25" x14ac:dyDescent="0.25">
      <c r="A236" s="33"/>
      <c r="B236" s="41" t="s">
        <v>524</v>
      </c>
      <c r="C236" s="39" t="s">
        <v>161</v>
      </c>
      <c r="D236" s="39" t="s">
        <v>177</v>
      </c>
      <c r="E236" s="33"/>
      <c r="F236" s="36">
        <v>471748</v>
      </c>
      <c r="G236" s="33"/>
      <c r="H236" s="33"/>
      <c r="M236" s="2"/>
      <c r="N236" s="25" t="str">
        <f t="shared" si="24"/>
        <v/>
      </c>
      <c r="O236" s="25" t="str">
        <f t="shared" si="19"/>
        <v/>
      </c>
      <c r="P236" s="25">
        <f t="shared" si="20"/>
        <v>1</v>
      </c>
      <c r="Q236" s="25" t="str">
        <f t="shared" si="21"/>
        <v/>
      </c>
      <c r="R236" s="27">
        <f t="shared" si="22"/>
        <v>1</v>
      </c>
      <c r="S236" s="27" t="str">
        <f t="shared" si="23"/>
        <v/>
      </c>
      <c r="V236" s="2"/>
      <c r="Y236" s="2"/>
    </row>
    <row r="237" spans="1:25" x14ac:dyDescent="0.25">
      <c r="A237" s="33"/>
      <c r="B237" s="41" t="s">
        <v>525</v>
      </c>
      <c r="C237" s="30"/>
      <c r="D237" s="30"/>
      <c r="E237" s="33"/>
      <c r="F237" s="36">
        <v>471751</v>
      </c>
      <c r="G237" s="33"/>
      <c r="H237" s="33"/>
      <c r="M237" s="2"/>
      <c r="N237" s="25" t="str">
        <f t="shared" si="24"/>
        <v/>
      </c>
      <c r="O237" s="25" t="str">
        <f t="shared" si="19"/>
        <v/>
      </c>
      <c r="P237" s="25">
        <f t="shared" si="20"/>
        <v>1</v>
      </c>
      <c r="Q237" s="25" t="str">
        <f t="shared" si="21"/>
        <v/>
      </c>
      <c r="R237" s="27">
        <f t="shared" si="22"/>
        <v>1</v>
      </c>
      <c r="S237" s="27" t="str">
        <f t="shared" si="23"/>
        <v/>
      </c>
      <c r="V237" s="2"/>
      <c r="Y237" s="2"/>
    </row>
    <row r="238" spans="1:25" x14ac:dyDescent="0.25">
      <c r="A238" s="33"/>
      <c r="B238" s="41" t="s">
        <v>526</v>
      </c>
      <c r="C238" s="39" t="s">
        <v>76</v>
      </c>
      <c r="D238" s="39" t="s">
        <v>153</v>
      </c>
      <c r="E238" s="33"/>
      <c r="F238" s="36">
        <v>471728</v>
      </c>
      <c r="G238" s="33"/>
      <c r="H238" s="33"/>
      <c r="M238" s="2"/>
      <c r="N238" s="25" t="str">
        <f t="shared" si="24"/>
        <v/>
      </c>
      <c r="O238" s="25" t="str">
        <f t="shared" si="19"/>
        <v/>
      </c>
      <c r="P238" s="25">
        <f t="shared" si="20"/>
        <v>1</v>
      </c>
      <c r="Q238" s="25" t="str">
        <f t="shared" si="21"/>
        <v/>
      </c>
      <c r="R238" s="27">
        <f t="shared" si="22"/>
        <v>1</v>
      </c>
      <c r="S238" s="27" t="str">
        <f t="shared" si="23"/>
        <v/>
      </c>
      <c r="V238" s="2"/>
      <c r="Y238" s="2"/>
    </row>
    <row r="239" spans="1:25" x14ac:dyDescent="0.25">
      <c r="A239" s="30"/>
      <c r="B239" s="41" t="s">
        <v>527</v>
      </c>
      <c r="C239" s="39" t="s">
        <v>438</v>
      </c>
      <c r="D239" s="39" t="s">
        <v>333</v>
      </c>
      <c r="E239" s="30"/>
      <c r="F239" s="36">
        <v>471928</v>
      </c>
      <c r="G239" s="33"/>
      <c r="H239" s="33"/>
      <c r="M239" s="2"/>
      <c r="N239" s="25" t="str">
        <f t="shared" si="24"/>
        <v/>
      </c>
      <c r="O239" s="25" t="str">
        <f t="shared" si="19"/>
        <v/>
      </c>
      <c r="P239" s="25">
        <f t="shared" si="20"/>
        <v>1</v>
      </c>
      <c r="Q239" s="25" t="str">
        <f t="shared" si="21"/>
        <v/>
      </c>
      <c r="R239" s="27">
        <f t="shared" si="22"/>
        <v>1</v>
      </c>
      <c r="S239" s="27" t="str">
        <f t="shared" si="23"/>
        <v/>
      </c>
      <c r="V239" s="2"/>
      <c r="Y239" s="2"/>
    </row>
    <row r="240" spans="1:25" x14ac:dyDescent="0.25">
      <c r="A240" s="33"/>
      <c r="B240" s="41" t="s">
        <v>528</v>
      </c>
      <c r="C240" s="39" t="s">
        <v>118</v>
      </c>
      <c r="D240" s="39" t="s">
        <v>187</v>
      </c>
      <c r="E240" s="33"/>
      <c r="F240" s="36">
        <v>471726</v>
      </c>
      <c r="G240" s="33"/>
      <c r="H240" s="33"/>
      <c r="M240" s="2"/>
      <c r="N240" s="25" t="str">
        <f t="shared" si="24"/>
        <v/>
      </c>
      <c r="O240" s="25" t="str">
        <f t="shared" si="19"/>
        <v/>
      </c>
      <c r="P240" s="25">
        <f t="shared" si="20"/>
        <v>1</v>
      </c>
      <c r="Q240" s="25" t="str">
        <f t="shared" si="21"/>
        <v/>
      </c>
      <c r="R240" s="27">
        <f t="shared" si="22"/>
        <v>1</v>
      </c>
      <c r="S240" s="27" t="str">
        <f t="shared" si="23"/>
        <v/>
      </c>
      <c r="V240" s="2"/>
      <c r="Y240" s="2"/>
    </row>
    <row r="241" spans="1:25" x14ac:dyDescent="0.25">
      <c r="A241" s="33"/>
      <c r="B241" s="41" t="s">
        <v>529</v>
      </c>
      <c r="C241" s="39" t="s">
        <v>77</v>
      </c>
      <c r="D241" s="39" t="s">
        <v>530</v>
      </c>
      <c r="E241" s="33"/>
      <c r="F241" s="36">
        <v>471749</v>
      </c>
      <c r="G241" s="33"/>
      <c r="H241" s="33"/>
      <c r="M241" s="2"/>
      <c r="N241" s="25" t="str">
        <f t="shared" si="24"/>
        <v/>
      </c>
      <c r="O241" s="25" t="str">
        <f t="shared" si="19"/>
        <v/>
      </c>
      <c r="P241" s="25">
        <f t="shared" si="20"/>
        <v>1</v>
      </c>
      <c r="Q241" s="25" t="str">
        <f t="shared" si="21"/>
        <v/>
      </c>
      <c r="R241" s="27">
        <f t="shared" si="22"/>
        <v>1</v>
      </c>
      <c r="S241" s="27" t="str">
        <f t="shared" si="23"/>
        <v/>
      </c>
      <c r="V241" s="2"/>
      <c r="Y241" s="2"/>
    </row>
    <row r="242" spans="1:25" x14ac:dyDescent="0.25">
      <c r="A242" s="30"/>
      <c r="B242" s="41" t="s">
        <v>531</v>
      </c>
      <c r="C242" s="39" t="s">
        <v>251</v>
      </c>
      <c r="D242" s="39" t="s">
        <v>126</v>
      </c>
      <c r="E242" s="30"/>
      <c r="F242" s="36">
        <v>471750</v>
      </c>
      <c r="G242" s="33"/>
      <c r="H242" s="33"/>
      <c r="M242" s="2"/>
      <c r="N242" s="25" t="str">
        <f t="shared" si="24"/>
        <v/>
      </c>
      <c r="O242" s="25" t="str">
        <f t="shared" si="19"/>
        <v/>
      </c>
      <c r="P242" s="25">
        <f t="shared" si="20"/>
        <v>1</v>
      </c>
      <c r="Q242" s="25" t="str">
        <f t="shared" si="21"/>
        <v/>
      </c>
      <c r="R242" s="27">
        <f t="shared" si="22"/>
        <v>1</v>
      </c>
      <c r="S242" s="27" t="str">
        <f t="shared" si="23"/>
        <v/>
      </c>
      <c r="V242" s="2"/>
      <c r="Y242" s="2"/>
    </row>
    <row r="243" spans="1:25" x14ac:dyDescent="0.25">
      <c r="A243" s="33"/>
      <c r="B243" s="41" t="s">
        <v>532</v>
      </c>
      <c r="C243" s="39" t="s">
        <v>67</v>
      </c>
      <c r="D243" s="39" t="s">
        <v>187</v>
      </c>
      <c r="E243" s="33"/>
      <c r="F243" s="36">
        <v>471929</v>
      </c>
      <c r="G243" s="33"/>
      <c r="H243" s="33"/>
      <c r="M243" s="2"/>
      <c r="N243" s="25" t="str">
        <f t="shared" si="24"/>
        <v/>
      </c>
      <c r="O243" s="25" t="str">
        <f t="shared" si="19"/>
        <v/>
      </c>
      <c r="P243" s="25">
        <f t="shared" si="20"/>
        <v>1</v>
      </c>
      <c r="Q243" s="25" t="str">
        <f t="shared" si="21"/>
        <v/>
      </c>
      <c r="R243" s="27">
        <f t="shared" si="22"/>
        <v>1</v>
      </c>
      <c r="S243" s="27" t="str">
        <f t="shared" si="23"/>
        <v/>
      </c>
      <c r="V243" s="2"/>
      <c r="Y243" s="2"/>
    </row>
    <row r="244" spans="1:25" x14ac:dyDescent="0.25">
      <c r="A244" s="33"/>
      <c r="B244" s="41" t="s">
        <v>533</v>
      </c>
      <c r="C244" s="39" t="s">
        <v>129</v>
      </c>
      <c r="D244" s="39" t="s">
        <v>320</v>
      </c>
      <c r="E244" s="33"/>
      <c r="F244" s="36">
        <v>471727</v>
      </c>
      <c r="G244" s="33"/>
      <c r="H244" s="33"/>
      <c r="M244" s="2"/>
      <c r="N244" s="25" t="str">
        <f t="shared" si="24"/>
        <v/>
      </c>
      <c r="O244" s="25" t="str">
        <f t="shared" si="19"/>
        <v/>
      </c>
      <c r="P244" s="25">
        <f t="shared" si="20"/>
        <v>1</v>
      </c>
      <c r="Q244" s="25" t="str">
        <f t="shared" si="21"/>
        <v/>
      </c>
      <c r="R244" s="27">
        <f t="shared" si="22"/>
        <v>1</v>
      </c>
      <c r="S244" s="27" t="str">
        <f t="shared" si="23"/>
        <v/>
      </c>
      <c r="V244" s="2"/>
      <c r="Y244" s="2"/>
    </row>
    <row r="245" spans="1:25" x14ac:dyDescent="0.25">
      <c r="A245" s="33"/>
      <c r="B245" s="41" t="s">
        <v>534</v>
      </c>
      <c r="C245" s="39" t="s">
        <v>535</v>
      </c>
      <c r="D245" s="39" t="s">
        <v>536</v>
      </c>
      <c r="E245" s="33"/>
      <c r="F245" s="36">
        <v>471570</v>
      </c>
      <c r="G245" s="33"/>
      <c r="H245" s="33"/>
      <c r="M245" s="2"/>
      <c r="N245" s="25" t="str">
        <f t="shared" si="24"/>
        <v/>
      </c>
      <c r="O245" s="25" t="str">
        <f t="shared" si="19"/>
        <v/>
      </c>
      <c r="P245" s="25">
        <f t="shared" si="20"/>
        <v>1</v>
      </c>
      <c r="Q245" s="25" t="str">
        <f t="shared" si="21"/>
        <v/>
      </c>
      <c r="R245" s="27">
        <f t="shared" si="22"/>
        <v>1</v>
      </c>
      <c r="S245" s="27" t="str">
        <f t="shared" si="23"/>
        <v/>
      </c>
      <c r="V245" s="2"/>
      <c r="Y245" s="2"/>
    </row>
    <row r="246" spans="1:25" x14ac:dyDescent="0.25">
      <c r="A246" s="33"/>
      <c r="B246" s="41" t="s">
        <v>537</v>
      </c>
      <c r="C246" s="39" t="s">
        <v>538</v>
      </c>
      <c r="D246" s="39" t="s">
        <v>539</v>
      </c>
      <c r="E246" s="33"/>
      <c r="F246" s="36">
        <v>471581</v>
      </c>
      <c r="G246" s="33"/>
      <c r="H246" s="33"/>
      <c r="M246" s="2"/>
      <c r="N246" s="25" t="str">
        <f t="shared" si="24"/>
        <v/>
      </c>
      <c r="O246" s="25" t="str">
        <f t="shared" si="19"/>
        <v/>
      </c>
      <c r="P246" s="25">
        <f t="shared" si="20"/>
        <v>1</v>
      </c>
      <c r="Q246" s="25" t="str">
        <f t="shared" si="21"/>
        <v/>
      </c>
      <c r="R246" s="27">
        <f t="shared" si="22"/>
        <v>1</v>
      </c>
      <c r="S246" s="27" t="str">
        <f t="shared" si="23"/>
        <v/>
      </c>
      <c r="V246" s="2"/>
      <c r="Y246" s="2"/>
    </row>
    <row r="247" spans="1:25" x14ac:dyDescent="0.25">
      <c r="A247" s="33"/>
      <c r="B247" s="41" t="s">
        <v>540</v>
      </c>
      <c r="C247" s="39" t="s">
        <v>164</v>
      </c>
      <c r="D247" s="39" t="s">
        <v>462</v>
      </c>
      <c r="E247" s="33"/>
      <c r="F247" s="36">
        <v>471568</v>
      </c>
      <c r="G247" s="33"/>
      <c r="H247" s="33"/>
      <c r="M247" s="2"/>
      <c r="N247" s="25" t="str">
        <f t="shared" si="24"/>
        <v/>
      </c>
      <c r="O247" s="25" t="str">
        <f t="shared" si="19"/>
        <v/>
      </c>
      <c r="P247" s="25">
        <f t="shared" si="20"/>
        <v>1</v>
      </c>
      <c r="Q247" s="25" t="str">
        <f t="shared" si="21"/>
        <v/>
      </c>
      <c r="R247" s="27">
        <f t="shared" si="22"/>
        <v>1</v>
      </c>
      <c r="S247" s="27" t="str">
        <f t="shared" si="23"/>
        <v/>
      </c>
      <c r="V247" s="2"/>
      <c r="Y247" s="2"/>
    </row>
    <row r="248" spans="1:25" x14ac:dyDescent="0.25">
      <c r="A248" s="33"/>
      <c r="B248" s="41" t="s">
        <v>541</v>
      </c>
      <c r="C248" s="41" t="s">
        <v>542</v>
      </c>
      <c r="D248" s="41" t="s">
        <v>543</v>
      </c>
      <c r="E248" s="33"/>
      <c r="F248" s="36">
        <v>471582</v>
      </c>
      <c r="G248" s="33"/>
      <c r="H248" s="33"/>
      <c r="M248" s="2"/>
      <c r="N248" s="25" t="str">
        <f t="shared" si="24"/>
        <v/>
      </c>
      <c r="O248" s="25" t="str">
        <f t="shared" si="19"/>
        <v/>
      </c>
      <c r="P248" s="25">
        <f t="shared" si="20"/>
        <v>1</v>
      </c>
      <c r="Q248" s="25" t="str">
        <f t="shared" si="21"/>
        <v/>
      </c>
      <c r="R248" s="27">
        <f t="shared" si="22"/>
        <v>1</v>
      </c>
      <c r="S248" s="27" t="str">
        <f t="shared" si="23"/>
        <v/>
      </c>
      <c r="V248" s="2"/>
      <c r="Y248" s="2"/>
    </row>
    <row r="249" spans="1:25" x14ac:dyDescent="0.25">
      <c r="A249" s="32"/>
      <c r="B249" s="41" t="s">
        <v>544</v>
      </c>
      <c r="C249" s="41" t="s">
        <v>545</v>
      </c>
      <c r="D249" s="41" t="s">
        <v>546</v>
      </c>
      <c r="E249" s="33"/>
      <c r="F249" s="36">
        <v>471580</v>
      </c>
      <c r="G249" s="5"/>
      <c r="H249" s="5"/>
      <c r="I249" s="5"/>
      <c r="J249" s="5"/>
      <c r="K249" s="5"/>
      <c r="L249" s="5"/>
      <c r="M249" s="2"/>
      <c r="N249" s="25" t="str">
        <f t="shared" si="24"/>
        <v/>
      </c>
      <c r="O249" s="25" t="str">
        <f t="shared" si="19"/>
        <v/>
      </c>
      <c r="P249" s="25">
        <f t="shared" si="20"/>
        <v>1</v>
      </c>
      <c r="Q249" s="25" t="str">
        <f t="shared" si="21"/>
        <v/>
      </c>
      <c r="R249" s="27">
        <f t="shared" si="22"/>
        <v>1</v>
      </c>
      <c r="S249" s="27" t="str">
        <f t="shared" si="23"/>
        <v/>
      </c>
      <c r="V249" s="2"/>
      <c r="Y249" s="2"/>
    </row>
    <row r="250" spans="1:25" x14ac:dyDescent="0.25">
      <c r="A250" s="32"/>
      <c r="B250" s="41" t="s">
        <v>547</v>
      </c>
      <c r="C250" s="36" t="s">
        <v>548</v>
      </c>
      <c r="D250" s="36" t="s">
        <v>549</v>
      </c>
      <c r="E250" s="33"/>
      <c r="F250" s="36">
        <v>471561</v>
      </c>
      <c r="G250" s="5"/>
      <c r="H250" s="5"/>
      <c r="I250" s="5"/>
      <c r="J250" s="5"/>
      <c r="K250" s="5"/>
      <c r="L250" s="5"/>
      <c r="M250" s="2"/>
      <c r="N250" s="25" t="str">
        <f t="shared" si="24"/>
        <v/>
      </c>
      <c r="O250" s="25" t="str">
        <f t="shared" si="19"/>
        <v/>
      </c>
      <c r="P250" s="25">
        <f t="shared" si="20"/>
        <v>1</v>
      </c>
      <c r="Q250" s="25" t="str">
        <f t="shared" si="21"/>
        <v/>
      </c>
      <c r="R250" s="27">
        <f t="shared" si="22"/>
        <v>1</v>
      </c>
      <c r="S250" s="27" t="str">
        <f t="shared" si="23"/>
        <v/>
      </c>
      <c r="V250" s="2"/>
      <c r="Y250" s="2"/>
    </row>
    <row r="251" spans="1:25" x14ac:dyDescent="0.25">
      <c r="A251" s="32"/>
      <c r="B251" s="41" t="s">
        <v>550</v>
      </c>
      <c r="C251" s="41" t="s">
        <v>551</v>
      </c>
      <c r="D251" s="41" t="s">
        <v>552</v>
      </c>
      <c r="E251" s="33"/>
      <c r="F251" s="36">
        <v>471738</v>
      </c>
      <c r="G251" s="5"/>
      <c r="H251" s="5"/>
      <c r="I251" s="5"/>
      <c r="J251" s="5"/>
      <c r="K251" s="5"/>
      <c r="L251" s="5"/>
      <c r="M251" s="2"/>
      <c r="N251" s="25" t="str">
        <f t="shared" si="24"/>
        <v/>
      </c>
      <c r="O251" s="25" t="str">
        <f t="shared" si="19"/>
        <v/>
      </c>
      <c r="P251" s="25">
        <f t="shared" si="20"/>
        <v>1</v>
      </c>
      <c r="Q251" s="25" t="str">
        <f t="shared" si="21"/>
        <v/>
      </c>
      <c r="R251" s="27">
        <f t="shared" si="22"/>
        <v>1</v>
      </c>
      <c r="S251" s="27" t="str">
        <f t="shared" si="23"/>
        <v/>
      </c>
      <c r="V251" s="2"/>
      <c r="Y251" s="2"/>
    </row>
    <row r="252" spans="1:25" x14ac:dyDescent="0.25">
      <c r="A252" s="32"/>
      <c r="B252" s="41" t="s">
        <v>553</v>
      </c>
      <c r="C252" s="41" t="s">
        <v>551</v>
      </c>
      <c r="D252" s="41" t="s">
        <v>552</v>
      </c>
      <c r="E252" s="33"/>
      <c r="F252" s="36">
        <v>471743</v>
      </c>
      <c r="G252" s="5"/>
      <c r="H252" s="5"/>
      <c r="I252" s="5"/>
      <c r="J252" s="5"/>
      <c r="K252" s="5"/>
      <c r="L252" s="5"/>
      <c r="M252" s="2"/>
      <c r="N252" s="25" t="str">
        <f t="shared" si="24"/>
        <v/>
      </c>
      <c r="O252" s="25" t="str">
        <f t="shared" si="19"/>
        <v/>
      </c>
      <c r="P252" s="25">
        <f t="shared" si="20"/>
        <v>1</v>
      </c>
      <c r="Q252" s="25" t="str">
        <f t="shared" si="21"/>
        <v/>
      </c>
      <c r="R252" s="27">
        <f t="shared" si="22"/>
        <v>1</v>
      </c>
      <c r="S252" s="27" t="str">
        <f t="shared" si="23"/>
        <v/>
      </c>
      <c r="V252" s="2"/>
      <c r="Y252" s="2"/>
    </row>
    <row r="253" spans="1:25" x14ac:dyDescent="0.25">
      <c r="A253" s="22"/>
      <c r="B253" s="41" t="s">
        <v>554</v>
      </c>
      <c r="C253" s="39" t="s">
        <v>104</v>
      </c>
      <c r="D253" s="39" t="s">
        <v>513</v>
      </c>
      <c r="E253" s="30"/>
      <c r="F253" s="36">
        <v>471578</v>
      </c>
      <c r="G253" s="5"/>
      <c r="H253" s="5"/>
      <c r="I253" s="5"/>
      <c r="J253" s="5"/>
      <c r="K253" s="5"/>
      <c r="L253" s="5"/>
      <c r="M253" s="2"/>
      <c r="N253" s="25" t="str">
        <f t="shared" si="24"/>
        <v/>
      </c>
      <c r="O253" s="25" t="str">
        <f t="shared" si="19"/>
        <v/>
      </c>
      <c r="P253" s="25">
        <f t="shared" si="20"/>
        <v>1</v>
      </c>
      <c r="Q253" s="25" t="str">
        <f t="shared" si="21"/>
        <v/>
      </c>
      <c r="R253" s="27">
        <f t="shared" si="22"/>
        <v>1</v>
      </c>
      <c r="S253" s="27" t="str">
        <f t="shared" si="23"/>
        <v/>
      </c>
      <c r="V253" s="2"/>
      <c r="Y253" s="2"/>
    </row>
    <row r="254" spans="1:25" x14ac:dyDescent="0.25">
      <c r="A254" s="22"/>
      <c r="B254" s="41" t="s">
        <v>555</v>
      </c>
      <c r="C254" s="39" t="s">
        <v>109</v>
      </c>
      <c r="D254" s="39" t="s">
        <v>159</v>
      </c>
      <c r="E254" s="30"/>
      <c r="F254" s="36">
        <v>471635</v>
      </c>
      <c r="G254" s="5"/>
      <c r="H254" s="5"/>
      <c r="I254" s="5"/>
      <c r="J254" s="5"/>
      <c r="K254" s="5"/>
      <c r="L254" s="5"/>
      <c r="M254" s="2"/>
      <c r="N254" s="25" t="str">
        <f t="shared" si="24"/>
        <v/>
      </c>
      <c r="O254" s="25" t="str">
        <f t="shared" si="19"/>
        <v/>
      </c>
      <c r="P254" s="25">
        <f t="shared" si="20"/>
        <v>1</v>
      </c>
      <c r="Q254" s="25" t="str">
        <f t="shared" si="21"/>
        <v/>
      </c>
      <c r="R254" s="27">
        <f t="shared" si="22"/>
        <v>1</v>
      </c>
      <c r="S254" s="27" t="str">
        <f t="shared" si="23"/>
        <v/>
      </c>
      <c r="V254" s="2"/>
      <c r="Y254" s="2"/>
    </row>
    <row r="255" spans="1:25" x14ac:dyDescent="0.25">
      <c r="A255" s="33"/>
      <c r="B255" s="41" t="s">
        <v>556</v>
      </c>
      <c r="C255" s="39" t="s">
        <v>64</v>
      </c>
      <c r="D255" s="39" t="s">
        <v>65</v>
      </c>
      <c r="E255" s="36" t="s">
        <v>15</v>
      </c>
      <c r="F255" s="36">
        <v>471558</v>
      </c>
      <c r="G255" s="33"/>
      <c r="H255" s="33"/>
      <c r="M255" s="34">
        <v>214597</v>
      </c>
      <c r="N255" s="25" t="str">
        <f t="shared" si="24"/>
        <v/>
      </c>
      <c r="O255" s="25">
        <f t="shared" si="19"/>
        <v>1</v>
      </c>
      <c r="P255" s="25">
        <f t="shared" si="20"/>
        <v>1</v>
      </c>
      <c r="Q255" s="25" t="str">
        <f t="shared" si="21"/>
        <v/>
      </c>
      <c r="R255" s="27">
        <f t="shared" si="22"/>
        <v>1</v>
      </c>
      <c r="S255" s="27">
        <f t="shared" si="23"/>
        <v>1</v>
      </c>
      <c r="V255" s="2"/>
      <c r="Y255" s="2"/>
    </row>
    <row r="256" spans="1:25" x14ac:dyDescent="0.25">
      <c r="A256" s="32"/>
      <c r="B256" s="41" t="s">
        <v>557</v>
      </c>
      <c r="C256" s="39" t="s">
        <v>74</v>
      </c>
      <c r="D256" s="39" t="s">
        <v>558</v>
      </c>
      <c r="E256" s="33"/>
      <c r="F256" s="36">
        <v>471556</v>
      </c>
      <c r="G256" s="5"/>
      <c r="H256" s="5"/>
      <c r="I256" s="5"/>
      <c r="J256" s="5"/>
      <c r="K256" s="5"/>
      <c r="L256" s="5"/>
      <c r="M256" s="2"/>
      <c r="N256" s="25" t="str">
        <f t="shared" si="24"/>
        <v/>
      </c>
      <c r="O256" s="25" t="str">
        <f t="shared" si="19"/>
        <v/>
      </c>
      <c r="P256" s="25">
        <f t="shared" si="20"/>
        <v>1</v>
      </c>
      <c r="Q256" s="25" t="str">
        <f t="shared" si="21"/>
        <v/>
      </c>
      <c r="R256" s="27">
        <f t="shared" si="22"/>
        <v>1</v>
      </c>
      <c r="S256" s="27" t="str">
        <f t="shared" si="23"/>
        <v/>
      </c>
      <c r="V256" s="2"/>
      <c r="Y256" s="2"/>
    </row>
    <row r="257" spans="1:25" x14ac:dyDescent="0.25">
      <c r="A257" s="32"/>
      <c r="B257" s="41" t="s">
        <v>559</v>
      </c>
      <c r="C257" s="31" t="s">
        <v>560</v>
      </c>
      <c r="D257" s="36" t="s">
        <v>561</v>
      </c>
      <c r="E257" s="33"/>
      <c r="F257" s="36">
        <v>471562</v>
      </c>
      <c r="G257" s="5"/>
      <c r="H257" s="5"/>
      <c r="I257" s="5"/>
      <c r="J257" s="5"/>
      <c r="K257" s="5"/>
      <c r="L257" s="5"/>
      <c r="M257" s="2"/>
      <c r="N257" s="25" t="str">
        <f t="shared" si="24"/>
        <v/>
      </c>
      <c r="O257" s="25" t="str">
        <f t="shared" si="19"/>
        <v/>
      </c>
      <c r="P257" s="25">
        <f t="shared" si="20"/>
        <v>1</v>
      </c>
      <c r="Q257" s="25" t="str">
        <f t="shared" si="21"/>
        <v/>
      </c>
      <c r="R257" s="27">
        <f t="shared" si="22"/>
        <v>1</v>
      </c>
      <c r="S257" s="27" t="str">
        <f t="shared" si="23"/>
        <v/>
      </c>
      <c r="V257" s="2"/>
      <c r="Y257" s="2"/>
    </row>
    <row r="258" spans="1:25" x14ac:dyDescent="0.25">
      <c r="A258" s="32"/>
      <c r="B258" s="41" t="s">
        <v>562</v>
      </c>
      <c r="C258" s="39" t="s">
        <v>137</v>
      </c>
      <c r="D258" s="39" t="s">
        <v>563</v>
      </c>
      <c r="E258" s="33"/>
      <c r="F258" s="36">
        <v>471636</v>
      </c>
      <c r="G258" s="5"/>
      <c r="H258" s="5"/>
      <c r="I258" s="5"/>
      <c r="J258" s="5"/>
      <c r="K258" s="5"/>
      <c r="L258" s="5"/>
      <c r="M258" s="2"/>
      <c r="N258" s="25" t="str">
        <f t="shared" si="24"/>
        <v/>
      </c>
      <c r="O258" s="25" t="str">
        <f t="shared" si="19"/>
        <v/>
      </c>
      <c r="P258" s="25">
        <f t="shared" si="20"/>
        <v>1</v>
      </c>
      <c r="Q258" s="25" t="str">
        <f t="shared" si="21"/>
        <v/>
      </c>
      <c r="R258" s="27">
        <f t="shared" si="22"/>
        <v>1</v>
      </c>
      <c r="S258" s="27" t="str">
        <f t="shared" si="23"/>
        <v/>
      </c>
      <c r="V258" s="2"/>
      <c r="Y258" s="2"/>
    </row>
    <row r="259" spans="1:25" x14ac:dyDescent="0.25">
      <c r="A259" s="33"/>
      <c r="B259" s="41" t="s">
        <v>564</v>
      </c>
      <c r="C259" s="41" t="s">
        <v>565</v>
      </c>
      <c r="D259" s="41" t="s">
        <v>566</v>
      </c>
      <c r="E259" s="36" t="s">
        <v>15</v>
      </c>
      <c r="F259" s="36">
        <v>471673</v>
      </c>
      <c r="G259" s="33"/>
      <c r="H259" s="33"/>
      <c r="M259" s="34">
        <v>214599</v>
      </c>
      <c r="N259" s="25" t="str">
        <f t="shared" si="24"/>
        <v/>
      </c>
      <c r="O259" s="25">
        <f t="shared" ref="O259:O322" si="25">IF(M259="","",1)</f>
        <v>1</v>
      </c>
      <c r="P259" s="25">
        <f t="shared" ref="P259:P322" si="26">IF(F259="","",1)</f>
        <v>1</v>
      </c>
      <c r="Q259" s="25" t="str">
        <f t="shared" ref="Q259:Q322" si="27">IF(H259="","",1)</f>
        <v/>
      </c>
      <c r="R259" s="27">
        <f t="shared" ref="R259:R322" si="28">IF(SUM(O259:Q259)&gt;0,1,"")</f>
        <v>1</v>
      </c>
      <c r="S259" s="27">
        <f t="shared" ref="S259:S322" si="29">IF(SUM(O259:P259)=2,1,"")</f>
        <v>1</v>
      </c>
      <c r="V259" s="2"/>
      <c r="Y259" s="2"/>
    </row>
    <row r="260" spans="1:25" x14ac:dyDescent="0.25">
      <c r="A260" s="22"/>
      <c r="B260" s="41" t="s">
        <v>567</v>
      </c>
      <c r="C260" s="39" t="s">
        <v>127</v>
      </c>
      <c r="D260" s="39" t="s">
        <v>568</v>
      </c>
      <c r="E260" s="30"/>
      <c r="F260" s="36">
        <v>471637</v>
      </c>
      <c r="G260" s="5"/>
      <c r="H260" s="5"/>
      <c r="I260" s="5"/>
      <c r="J260" s="5"/>
      <c r="K260" s="5"/>
      <c r="L260" s="5"/>
      <c r="M260" s="2"/>
      <c r="N260" s="25" t="str">
        <f t="shared" si="24"/>
        <v/>
      </c>
      <c r="O260" s="25" t="str">
        <f t="shared" si="25"/>
        <v/>
      </c>
      <c r="P260" s="25">
        <f t="shared" si="26"/>
        <v>1</v>
      </c>
      <c r="Q260" s="25" t="str">
        <f t="shared" si="27"/>
        <v/>
      </c>
      <c r="R260" s="27">
        <f t="shared" si="28"/>
        <v>1</v>
      </c>
      <c r="S260" s="27" t="str">
        <f t="shared" si="29"/>
        <v/>
      </c>
      <c r="V260" s="2"/>
      <c r="Y260" s="2"/>
    </row>
    <row r="261" spans="1:25" x14ac:dyDescent="0.25">
      <c r="A261" s="32"/>
      <c r="B261" s="41" t="s">
        <v>569</v>
      </c>
      <c r="C261" s="39" t="s">
        <v>570</v>
      </c>
      <c r="D261" s="39" t="s">
        <v>571</v>
      </c>
      <c r="E261" s="33"/>
      <c r="F261" s="36">
        <v>471913</v>
      </c>
      <c r="G261" s="5"/>
      <c r="H261" s="5"/>
      <c r="I261" s="5"/>
      <c r="J261" s="5"/>
      <c r="K261" s="5"/>
      <c r="L261" s="5"/>
      <c r="M261" s="2"/>
      <c r="N261" s="25" t="str">
        <f t="shared" ref="N261:N324" si="30">IF(I261="","",1)</f>
        <v/>
      </c>
      <c r="O261" s="25" t="str">
        <f t="shared" si="25"/>
        <v/>
      </c>
      <c r="P261" s="25">
        <f t="shared" si="26"/>
        <v>1</v>
      </c>
      <c r="Q261" s="25" t="str">
        <f t="shared" si="27"/>
        <v/>
      </c>
      <c r="R261" s="27">
        <f t="shared" si="28"/>
        <v>1</v>
      </c>
      <c r="S261" s="27" t="str">
        <f t="shared" si="29"/>
        <v/>
      </c>
      <c r="V261" s="2"/>
      <c r="Y261" s="2"/>
    </row>
    <row r="262" spans="1:25" x14ac:dyDescent="0.25">
      <c r="A262" s="32"/>
      <c r="B262" s="41" t="s">
        <v>572</v>
      </c>
      <c r="C262" s="31" t="s">
        <v>573</v>
      </c>
      <c r="D262" s="36" t="s">
        <v>574</v>
      </c>
      <c r="E262" s="33"/>
      <c r="F262" s="36">
        <v>471915</v>
      </c>
      <c r="G262" s="5"/>
      <c r="H262" s="5"/>
      <c r="I262" s="5"/>
      <c r="J262" s="5"/>
      <c r="K262" s="5"/>
      <c r="L262" s="5"/>
      <c r="M262" s="2"/>
      <c r="N262" s="25" t="str">
        <f t="shared" si="30"/>
        <v/>
      </c>
      <c r="O262" s="25" t="str">
        <f t="shared" si="25"/>
        <v/>
      </c>
      <c r="P262" s="25">
        <f t="shared" si="26"/>
        <v>1</v>
      </c>
      <c r="Q262" s="25" t="str">
        <f t="shared" si="27"/>
        <v/>
      </c>
      <c r="R262" s="27">
        <f t="shared" si="28"/>
        <v>1</v>
      </c>
      <c r="S262" s="27" t="str">
        <f t="shared" si="29"/>
        <v/>
      </c>
      <c r="V262" s="2"/>
      <c r="Y262" s="2"/>
    </row>
    <row r="263" spans="1:25" x14ac:dyDescent="0.25">
      <c r="A263" s="32"/>
      <c r="B263" s="41" t="s">
        <v>575</v>
      </c>
      <c r="C263" s="39" t="s">
        <v>65</v>
      </c>
      <c r="D263" s="39" t="s">
        <v>219</v>
      </c>
      <c r="E263" s="33"/>
      <c r="F263" s="36">
        <v>471914</v>
      </c>
      <c r="G263" s="5"/>
      <c r="H263" s="5"/>
      <c r="I263" s="5"/>
      <c r="J263" s="5"/>
      <c r="K263" s="5"/>
      <c r="L263" s="5"/>
      <c r="M263" s="2"/>
      <c r="N263" s="25" t="str">
        <f t="shared" si="30"/>
        <v/>
      </c>
      <c r="O263" s="25" t="str">
        <f t="shared" si="25"/>
        <v/>
      </c>
      <c r="P263" s="25">
        <f t="shared" si="26"/>
        <v>1</v>
      </c>
      <c r="Q263" s="25" t="str">
        <f t="shared" si="27"/>
        <v/>
      </c>
      <c r="R263" s="27">
        <f t="shared" si="28"/>
        <v>1</v>
      </c>
      <c r="S263" s="27" t="str">
        <f t="shared" si="29"/>
        <v/>
      </c>
      <c r="V263" s="2"/>
      <c r="Y263" s="2"/>
    </row>
    <row r="264" spans="1:25" x14ac:dyDescent="0.25">
      <c r="A264" s="32"/>
      <c r="B264" s="41" t="s">
        <v>576</v>
      </c>
      <c r="C264" s="41" t="s">
        <v>577</v>
      </c>
      <c r="D264" s="41" t="s">
        <v>577</v>
      </c>
      <c r="E264" s="33"/>
      <c r="F264" s="36">
        <v>471744</v>
      </c>
      <c r="G264" s="5"/>
      <c r="H264" s="5"/>
      <c r="I264" s="5"/>
      <c r="J264" s="5"/>
      <c r="K264" s="5"/>
      <c r="L264" s="5"/>
      <c r="M264" s="2"/>
      <c r="N264" s="25" t="str">
        <f t="shared" si="30"/>
        <v/>
      </c>
      <c r="O264" s="25" t="str">
        <f t="shared" si="25"/>
        <v/>
      </c>
      <c r="P264" s="25">
        <f t="shared" si="26"/>
        <v>1</v>
      </c>
      <c r="Q264" s="25" t="str">
        <f t="shared" si="27"/>
        <v/>
      </c>
      <c r="R264" s="27">
        <f t="shared" si="28"/>
        <v>1</v>
      </c>
      <c r="S264" s="27" t="str">
        <f t="shared" si="29"/>
        <v/>
      </c>
      <c r="V264" s="2"/>
      <c r="Y264" s="2"/>
    </row>
    <row r="265" spans="1:25" x14ac:dyDescent="0.25">
      <c r="A265" s="32"/>
      <c r="B265" s="41" t="s">
        <v>578</v>
      </c>
      <c r="C265" s="39" t="s">
        <v>579</v>
      </c>
      <c r="D265" s="39" t="s">
        <v>580</v>
      </c>
      <c r="E265" s="33"/>
      <c r="F265" s="36">
        <v>471569</v>
      </c>
      <c r="G265" s="5"/>
      <c r="H265" s="5"/>
      <c r="I265" s="5"/>
      <c r="J265" s="5"/>
      <c r="K265" s="5"/>
      <c r="L265" s="5"/>
      <c r="M265" s="2"/>
      <c r="N265" s="25" t="str">
        <f t="shared" si="30"/>
        <v/>
      </c>
      <c r="O265" s="25" t="str">
        <f t="shared" si="25"/>
        <v/>
      </c>
      <c r="P265" s="25">
        <f t="shared" si="26"/>
        <v>1</v>
      </c>
      <c r="Q265" s="25" t="str">
        <f t="shared" si="27"/>
        <v/>
      </c>
      <c r="R265" s="27">
        <f t="shared" si="28"/>
        <v>1</v>
      </c>
      <c r="S265" s="27" t="str">
        <f t="shared" si="29"/>
        <v/>
      </c>
      <c r="V265" s="2"/>
      <c r="Y265" s="2"/>
    </row>
    <row r="266" spans="1:25" x14ac:dyDescent="0.25">
      <c r="A266" s="32"/>
      <c r="B266" s="41" t="s">
        <v>581</v>
      </c>
      <c r="C266" s="41" t="s">
        <v>582</v>
      </c>
      <c r="D266" s="39" t="s">
        <v>583</v>
      </c>
      <c r="E266" s="33"/>
      <c r="F266" s="36">
        <v>471741</v>
      </c>
      <c r="G266" s="5"/>
      <c r="H266" s="5"/>
      <c r="I266" s="5"/>
      <c r="J266" s="5"/>
      <c r="K266" s="5"/>
      <c r="L266" s="5"/>
      <c r="M266" s="2"/>
      <c r="N266" s="25" t="str">
        <f t="shared" si="30"/>
        <v/>
      </c>
      <c r="O266" s="25" t="str">
        <f t="shared" si="25"/>
        <v/>
      </c>
      <c r="P266" s="25">
        <f t="shared" si="26"/>
        <v>1</v>
      </c>
      <c r="Q266" s="25" t="str">
        <f t="shared" si="27"/>
        <v/>
      </c>
      <c r="R266" s="27">
        <f t="shared" si="28"/>
        <v>1</v>
      </c>
      <c r="S266" s="27" t="str">
        <f t="shared" si="29"/>
        <v/>
      </c>
      <c r="V266" s="2"/>
      <c r="Y266" s="2"/>
    </row>
    <row r="267" spans="1:25" x14ac:dyDescent="0.25">
      <c r="A267" s="32"/>
      <c r="B267" s="41" t="s">
        <v>584</v>
      </c>
      <c r="C267" s="39" t="s">
        <v>127</v>
      </c>
      <c r="D267" s="39" t="s">
        <v>585</v>
      </c>
      <c r="E267" s="33"/>
      <c r="F267" s="36">
        <v>471559</v>
      </c>
      <c r="G267" s="5"/>
      <c r="H267" s="5"/>
      <c r="I267" s="5"/>
      <c r="J267" s="5"/>
      <c r="K267" s="5"/>
      <c r="L267" s="5"/>
      <c r="M267" s="2"/>
      <c r="N267" s="25" t="str">
        <f t="shared" si="30"/>
        <v/>
      </c>
      <c r="O267" s="25" t="str">
        <f t="shared" si="25"/>
        <v/>
      </c>
      <c r="P267" s="25">
        <f t="shared" si="26"/>
        <v>1</v>
      </c>
      <c r="Q267" s="25" t="str">
        <f t="shared" si="27"/>
        <v/>
      </c>
      <c r="R267" s="27">
        <f t="shared" si="28"/>
        <v>1</v>
      </c>
      <c r="S267" s="27" t="str">
        <f t="shared" si="29"/>
        <v/>
      </c>
      <c r="V267" s="2"/>
      <c r="Y267" s="2"/>
    </row>
    <row r="268" spans="1:25" x14ac:dyDescent="0.25">
      <c r="A268" s="32"/>
      <c r="B268" s="41" t="s">
        <v>586</v>
      </c>
      <c r="C268" s="41" t="s">
        <v>587</v>
      </c>
      <c r="D268" s="41" t="s">
        <v>588</v>
      </c>
      <c r="E268" s="33"/>
      <c r="F268" s="36">
        <v>471742</v>
      </c>
      <c r="G268" s="5"/>
      <c r="H268" s="5"/>
      <c r="I268" s="5"/>
      <c r="J268" s="5"/>
      <c r="K268" s="5"/>
      <c r="L268" s="5"/>
      <c r="M268" s="2"/>
      <c r="N268" s="25" t="str">
        <f t="shared" si="30"/>
        <v/>
      </c>
      <c r="O268" s="25" t="str">
        <f t="shared" si="25"/>
        <v/>
      </c>
      <c r="P268" s="25">
        <f t="shared" si="26"/>
        <v>1</v>
      </c>
      <c r="Q268" s="25" t="str">
        <f t="shared" si="27"/>
        <v/>
      </c>
      <c r="R268" s="27">
        <f t="shared" si="28"/>
        <v>1</v>
      </c>
      <c r="S268" s="27" t="str">
        <f t="shared" si="29"/>
        <v/>
      </c>
      <c r="V268" s="2"/>
      <c r="Y268" s="2"/>
    </row>
    <row r="269" spans="1:25" x14ac:dyDescent="0.25">
      <c r="A269" s="32"/>
      <c r="B269" s="41" t="s">
        <v>589</v>
      </c>
      <c r="C269" s="39" t="s">
        <v>94</v>
      </c>
      <c r="D269" s="39" t="s">
        <v>71</v>
      </c>
      <c r="E269" s="33"/>
      <c r="F269" s="36">
        <v>471839</v>
      </c>
      <c r="G269" s="5"/>
      <c r="H269" s="5"/>
      <c r="I269" s="5"/>
      <c r="J269" s="5"/>
      <c r="K269" s="5"/>
      <c r="L269" s="5"/>
      <c r="M269" s="2"/>
      <c r="N269" s="25" t="str">
        <f t="shared" si="30"/>
        <v/>
      </c>
      <c r="O269" s="25" t="str">
        <f t="shared" si="25"/>
        <v/>
      </c>
      <c r="P269" s="25">
        <f t="shared" si="26"/>
        <v>1</v>
      </c>
      <c r="Q269" s="25" t="str">
        <f t="shared" si="27"/>
        <v/>
      </c>
      <c r="R269" s="27">
        <f t="shared" si="28"/>
        <v>1</v>
      </c>
      <c r="S269" s="27" t="str">
        <f t="shared" si="29"/>
        <v/>
      </c>
      <c r="V269" s="2"/>
      <c r="Y269" s="2"/>
    </row>
    <row r="270" spans="1:25" x14ac:dyDescent="0.25">
      <c r="A270" s="32"/>
      <c r="B270" s="41" t="s">
        <v>590</v>
      </c>
      <c r="C270" s="39" t="s">
        <v>100</v>
      </c>
      <c r="D270" s="39" t="s">
        <v>389</v>
      </c>
      <c r="E270" s="33"/>
      <c r="F270" s="36">
        <v>471557</v>
      </c>
      <c r="G270" s="5"/>
      <c r="H270" s="5"/>
      <c r="I270" s="5"/>
      <c r="J270" s="5"/>
      <c r="K270" s="5"/>
      <c r="L270" s="5"/>
      <c r="M270" s="2"/>
      <c r="N270" s="25" t="str">
        <f t="shared" si="30"/>
        <v/>
      </c>
      <c r="O270" s="25" t="str">
        <f t="shared" si="25"/>
        <v/>
      </c>
      <c r="P270" s="25">
        <f t="shared" si="26"/>
        <v>1</v>
      </c>
      <c r="Q270" s="25" t="str">
        <f t="shared" si="27"/>
        <v/>
      </c>
      <c r="R270" s="27">
        <f t="shared" si="28"/>
        <v>1</v>
      </c>
      <c r="S270" s="27" t="str">
        <f t="shared" si="29"/>
        <v/>
      </c>
      <c r="V270" s="2"/>
      <c r="Y270" s="2"/>
    </row>
    <row r="271" spans="1:25" x14ac:dyDescent="0.25">
      <c r="A271" s="33"/>
      <c r="B271" s="41" t="s">
        <v>591</v>
      </c>
      <c r="C271" s="41" t="s">
        <v>83</v>
      </c>
      <c r="D271" s="41" t="s">
        <v>592</v>
      </c>
      <c r="E271" s="36" t="s">
        <v>15</v>
      </c>
      <c r="F271" s="36">
        <v>471840</v>
      </c>
      <c r="G271" s="33"/>
      <c r="H271" s="33"/>
      <c r="M271" s="34">
        <v>214603</v>
      </c>
      <c r="N271" s="25" t="str">
        <f t="shared" si="30"/>
        <v/>
      </c>
      <c r="O271" s="25">
        <f t="shared" si="25"/>
        <v>1</v>
      </c>
      <c r="P271" s="25">
        <f t="shared" si="26"/>
        <v>1</v>
      </c>
      <c r="Q271" s="25" t="str">
        <f t="shared" si="27"/>
        <v/>
      </c>
      <c r="R271" s="27">
        <f t="shared" si="28"/>
        <v>1</v>
      </c>
      <c r="S271" s="27">
        <f t="shared" si="29"/>
        <v>1</v>
      </c>
      <c r="V271" s="2"/>
      <c r="Y271" s="2"/>
    </row>
    <row r="272" spans="1:25" x14ac:dyDescent="0.25">
      <c r="A272" s="32"/>
      <c r="B272" s="41" t="s">
        <v>593</v>
      </c>
      <c r="C272" s="41" t="s">
        <v>594</v>
      </c>
      <c r="D272" s="41" t="s">
        <v>595</v>
      </c>
      <c r="E272" s="33"/>
      <c r="F272" s="36">
        <v>471576</v>
      </c>
      <c r="G272" s="5"/>
      <c r="H272" s="5"/>
      <c r="I272" s="34">
        <v>42</v>
      </c>
      <c r="J272" s="34">
        <v>264</v>
      </c>
      <c r="K272" s="34">
        <v>328</v>
      </c>
      <c r="L272" s="34" t="s">
        <v>774</v>
      </c>
      <c r="M272" s="2"/>
      <c r="N272" s="25">
        <f t="shared" si="30"/>
        <v>1</v>
      </c>
      <c r="O272" s="25" t="str">
        <f t="shared" si="25"/>
        <v/>
      </c>
      <c r="P272" s="25">
        <f t="shared" si="26"/>
        <v>1</v>
      </c>
      <c r="Q272" s="25" t="str">
        <f t="shared" si="27"/>
        <v/>
      </c>
      <c r="R272" s="27">
        <f t="shared" si="28"/>
        <v>1</v>
      </c>
      <c r="S272" s="27" t="str">
        <f t="shared" si="29"/>
        <v/>
      </c>
      <c r="V272" s="2"/>
      <c r="Y272" s="2"/>
    </row>
    <row r="273" spans="1:25" x14ac:dyDescent="0.25">
      <c r="A273" s="32"/>
      <c r="B273" s="41" t="s">
        <v>596</v>
      </c>
      <c r="C273" s="30"/>
      <c r="D273" s="30"/>
      <c r="E273" s="33"/>
      <c r="F273" s="36">
        <v>471577</v>
      </c>
      <c r="G273" s="5"/>
      <c r="H273" s="5"/>
      <c r="I273" s="5"/>
      <c r="J273" s="5"/>
      <c r="K273" s="5"/>
      <c r="L273" s="5"/>
      <c r="M273" s="2"/>
      <c r="N273" s="25" t="str">
        <f t="shared" si="30"/>
        <v/>
      </c>
      <c r="O273" s="25" t="str">
        <f t="shared" si="25"/>
        <v/>
      </c>
      <c r="P273" s="25">
        <f t="shared" si="26"/>
        <v>1</v>
      </c>
      <c r="Q273" s="25" t="str">
        <f t="shared" si="27"/>
        <v/>
      </c>
      <c r="R273" s="27">
        <f t="shared" si="28"/>
        <v>1</v>
      </c>
      <c r="S273" s="27" t="str">
        <f t="shared" si="29"/>
        <v/>
      </c>
      <c r="V273" s="2"/>
      <c r="Y273" s="2"/>
    </row>
    <row r="274" spans="1:25" x14ac:dyDescent="0.25">
      <c r="A274" s="22"/>
      <c r="B274" s="41" t="s">
        <v>597</v>
      </c>
      <c r="C274" s="41" t="s">
        <v>598</v>
      </c>
      <c r="D274" s="41" t="s">
        <v>599</v>
      </c>
      <c r="E274" s="33"/>
      <c r="F274" s="36">
        <v>471674</v>
      </c>
      <c r="G274" s="5"/>
      <c r="H274" s="5"/>
      <c r="I274" s="5"/>
      <c r="J274" s="5"/>
      <c r="K274" s="5"/>
      <c r="L274" s="5"/>
      <c r="M274" s="2"/>
      <c r="N274" s="25" t="str">
        <f t="shared" si="30"/>
        <v/>
      </c>
      <c r="O274" s="25" t="str">
        <f t="shared" si="25"/>
        <v/>
      </c>
      <c r="P274" s="25">
        <f t="shared" si="26"/>
        <v>1</v>
      </c>
      <c r="Q274" s="25" t="str">
        <f t="shared" si="27"/>
        <v/>
      </c>
      <c r="R274" s="27">
        <f t="shared" si="28"/>
        <v>1</v>
      </c>
      <c r="S274" s="27" t="str">
        <f t="shared" si="29"/>
        <v/>
      </c>
      <c r="V274" s="2"/>
      <c r="Y274" s="2"/>
    </row>
    <row r="275" spans="1:25" x14ac:dyDescent="0.25">
      <c r="A275" s="22"/>
      <c r="B275" s="41" t="s">
        <v>600</v>
      </c>
      <c r="C275" s="39" t="s">
        <v>108</v>
      </c>
      <c r="D275" s="39" t="s">
        <v>568</v>
      </c>
      <c r="E275" s="33"/>
      <c r="F275" s="36">
        <v>471579</v>
      </c>
      <c r="G275" s="5"/>
      <c r="H275" s="5"/>
      <c r="I275" s="5"/>
      <c r="J275" s="5"/>
      <c r="K275" s="5"/>
      <c r="L275" s="5"/>
      <c r="M275" s="2"/>
      <c r="N275" s="25" t="str">
        <f t="shared" si="30"/>
        <v/>
      </c>
      <c r="O275" s="25" t="str">
        <f t="shared" si="25"/>
        <v/>
      </c>
      <c r="P275" s="25">
        <f t="shared" si="26"/>
        <v>1</v>
      </c>
      <c r="Q275" s="25" t="str">
        <f t="shared" si="27"/>
        <v/>
      </c>
      <c r="R275" s="27">
        <f t="shared" si="28"/>
        <v>1</v>
      </c>
      <c r="S275" s="27" t="str">
        <f t="shared" si="29"/>
        <v/>
      </c>
      <c r="V275" s="2"/>
      <c r="Y275" s="2"/>
    </row>
    <row r="276" spans="1:25" x14ac:dyDescent="0.25">
      <c r="A276" s="22"/>
      <c r="B276" s="41" t="s">
        <v>601</v>
      </c>
      <c r="C276" s="39" t="s">
        <v>74</v>
      </c>
      <c r="D276" s="39" t="s">
        <v>602</v>
      </c>
      <c r="E276" s="33"/>
      <c r="F276" s="36">
        <v>471718</v>
      </c>
      <c r="G276" s="5"/>
      <c r="H276" s="5"/>
      <c r="I276" s="5"/>
      <c r="J276" s="5"/>
      <c r="K276" s="5"/>
      <c r="L276" s="5"/>
      <c r="M276" s="2"/>
      <c r="N276" s="25" t="str">
        <f t="shared" si="30"/>
        <v/>
      </c>
      <c r="O276" s="25" t="str">
        <f t="shared" si="25"/>
        <v/>
      </c>
      <c r="P276" s="25">
        <f t="shared" si="26"/>
        <v>1</v>
      </c>
      <c r="Q276" s="25" t="str">
        <f t="shared" si="27"/>
        <v/>
      </c>
      <c r="R276" s="27">
        <f t="shared" si="28"/>
        <v>1</v>
      </c>
      <c r="S276" s="27" t="str">
        <f t="shared" si="29"/>
        <v/>
      </c>
      <c r="V276" s="2"/>
      <c r="Y276" s="2"/>
    </row>
    <row r="277" spans="1:25" x14ac:dyDescent="0.25">
      <c r="A277" s="30"/>
      <c r="B277" s="41" t="s">
        <v>603</v>
      </c>
      <c r="C277" s="39" t="s">
        <v>119</v>
      </c>
      <c r="D277" s="39" t="s">
        <v>93</v>
      </c>
      <c r="E277" s="36" t="s">
        <v>15</v>
      </c>
      <c r="F277" s="36">
        <v>471722</v>
      </c>
      <c r="G277" s="33"/>
      <c r="H277" s="33"/>
      <c r="M277" s="34">
        <v>214802</v>
      </c>
      <c r="N277" s="25" t="str">
        <f t="shared" si="30"/>
        <v/>
      </c>
      <c r="O277" s="25">
        <f t="shared" si="25"/>
        <v>1</v>
      </c>
      <c r="P277" s="25">
        <f t="shared" si="26"/>
        <v>1</v>
      </c>
      <c r="Q277" s="25" t="str">
        <f t="shared" si="27"/>
        <v/>
      </c>
      <c r="R277" s="27">
        <f t="shared" si="28"/>
        <v>1</v>
      </c>
      <c r="S277" s="27">
        <f t="shared" si="29"/>
        <v>1</v>
      </c>
      <c r="V277" s="2"/>
      <c r="Y277" s="2"/>
    </row>
    <row r="278" spans="1:25" x14ac:dyDescent="0.25">
      <c r="A278" s="22"/>
      <c r="B278" s="41" t="s">
        <v>604</v>
      </c>
      <c r="C278" s="39" t="s">
        <v>74</v>
      </c>
      <c r="D278" s="39" t="s">
        <v>322</v>
      </c>
      <c r="E278" s="33"/>
      <c r="F278" s="36">
        <v>471725</v>
      </c>
      <c r="G278" s="5"/>
      <c r="H278" s="5"/>
      <c r="I278" s="5"/>
      <c r="J278" s="5"/>
      <c r="K278" s="5"/>
      <c r="L278" s="5"/>
      <c r="M278" s="2"/>
      <c r="N278" s="25" t="str">
        <f t="shared" si="30"/>
        <v/>
      </c>
      <c r="O278" s="25" t="str">
        <f t="shared" si="25"/>
        <v/>
      </c>
      <c r="P278" s="25">
        <f t="shared" si="26"/>
        <v>1</v>
      </c>
      <c r="Q278" s="25" t="str">
        <f t="shared" si="27"/>
        <v/>
      </c>
      <c r="R278" s="27">
        <f t="shared" si="28"/>
        <v>1</v>
      </c>
      <c r="S278" s="27" t="str">
        <f t="shared" si="29"/>
        <v/>
      </c>
      <c r="V278" s="2"/>
      <c r="Y278" s="2"/>
    </row>
    <row r="279" spans="1:25" x14ac:dyDescent="0.25">
      <c r="A279" s="22"/>
      <c r="B279" s="41" t="s">
        <v>605</v>
      </c>
      <c r="C279" s="39" t="s">
        <v>100</v>
      </c>
      <c r="D279" s="39" t="s">
        <v>606</v>
      </c>
      <c r="E279" s="33"/>
      <c r="F279" s="36">
        <v>471885</v>
      </c>
      <c r="G279" s="5"/>
      <c r="H279" s="5"/>
      <c r="I279" s="5"/>
      <c r="J279" s="5"/>
      <c r="K279" s="5"/>
      <c r="L279" s="5"/>
      <c r="M279" s="2"/>
      <c r="N279" s="25" t="str">
        <f t="shared" si="30"/>
        <v/>
      </c>
      <c r="O279" s="25" t="str">
        <f t="shared" si="25"/>
        <v/>
      </c>
      <c r="P279" s="25">
        <f t="shared" si="26"/>
        <v>1</v>
      </c>
      <c r="Q279" s="25" t="str">
        <f t="shared" si="27"/>
        <v/>
      </c>
      <c r="R279" s="27">
        <f t="shared" si="28"/>
        <v>1</v>
      </c>
      <c r="S279" s="27" t="str">
        <f t="shared" si="29"/>
        <v/>
      </c>
      <c r="V279" s="2"/>
      <c r="Y279" s="2"/>
    </row>
    <row r="280" spans="1:25" x14ac:dyDescent="0.25">
      <c r="A280" s="22"/>
      <c r="B280" s="41" t="s">
        <v>607</v>
      </c>
      <c r="C280" s="39" t="s">
        <v>513</v>
      </c>
      <c r="D280" s="39" t="s">
        <v>372</v>
      </c>
      <c r="E280" s="33"/>
      <c r="F280" s="36">
        <v>471901</v>
      </c>
      <c r="G280" s="5"/>
      <c r="H280" s="5"/>
      <c r="I280" s="5"/>
      <c r="J280" s="5"/>
      <c r="K280" s="5"/>
      <c r="L280" s="5"/>
      <c r="M280" s="2"/>
      <c r="N280" s="25" t="str">
        <f t="shared" si="30"/>
        <v/>
      </c>
      <c r="O280" s="25" t="str">
        <f t="shared" si="25"/>
        <v/>
      </c>
      <c r="P280" s="25">
        <f t="shared" si="26"/>
        <v>1</v>
      </c>
      <c r="Q280" s="25" t="str">
        <f t="shared" si="27"/>
        <v/>
      </c>
      <c r="R280" s="27">
        <f t="shared" si="28"/>
        <v>1</v>
      </c>
      <c r="S280" s="27" t="str">
        <f t="shared" si="29"/>
        <v/>
      </c>
      <c r="V280" s="2"/>
      <c r="Y280" s="2"/>
    </row>
    <row r="281" spans="1:25" x14ac:dyDescent="0.25">
      <c r="A281" s="22"/>
      <c r="B281" s="41" t="s">
        <v>608</v>
      </c>
      <c r="C281" s="39" t="s">
        <v>175</v>
      </c>
      <c r="D281" s="39" t="s">
        <v>609</v>
      </c>
      <c r="E281" s="33"/>
      <c r="F281" s="36">
        <v>471902</v>
      </c>
      <c r="G281" s="5"/>
      <c r="H281" s="5"/>
      <c r="I281" s="5"/>
      <c r="J281" s="5"/>
      <c r="K281" s="5"/>
      <c r="L281" s="5"/>
      <c r="M281" s="2"/>
      <c r="N281" s="25" t="str">
        <f t="shared" si="30"/>
        <v/>
      </c>
      <c r="O281" s="25" t="str">
        <f t="shared" si="25"/>
        <v/>
      </c>
      <c r="P281" s="25">
        <f t="shared" si="26"/>
        <v>1</v>
      </c>
      <c r="Q281" s="25" t="str">
        <f t="shared" si="27"/>
        <v/>
      </c>
      <c r="R281" s="27">
        <f t="shared" si="28"/>
        <v>1</v>
      </c>
      <c r="S281" s="27" t="str">
        <f t="shared" si="29"/>
        <v/>
      </c>
      <c r="V281" s="2"/>
      <c r="Y281" s="2"/>
    </row>
    <row r="282" spans="1:25" x14ac:dyDescent="0.25">
      <c r="A282" s="22"/>
      <c r="B282" s="41" t="s">
        <v>610</v>
      </c>
      <c r="C282" s="39" t="s">
        <v>442</v>
      </c>
      <c r="D282" s="39" t="s">
        <v>186</v>
      </c>
      <c r="E282" s="33"/>
      <c r="F282" s="36">
        <v>471760</v>
      </c>
      <c r="G282" s="5"/>
      <c r="H282" s="5"/>
      <c r="I282" s="5"/>
      <c r="J282" s="5"/>
      <c r="K282" s="5"/>
      <c r="L282" s="5"/>
      <c r="M282" s="2"/>
      <c r="N282" s="25" t="str">
        <f t="shared" si="30"/>
        <v/>
      </c>
      <c r="O282" s="25" t="str">
        <f t="shared" si="25"/>
        <v/>
      </c>
      <c r="P282" s="25">
        <f t="shared" si="26"/>
        <v>1</v>
      </c>
      <c r="Q282" s="25" t="str">
        <f t="shared" si="27"/>
        <v/>
      </c>
      <c r="R282" s="27">
        <f t="shared" si="28"/>
        <v>1</v>
      </c>
      <c r="S282" s="27" t="str">
        <f t="shared" si="29"/>
        <v/>
      </c>
      <c r="V282" s="2"/>
      <c r="Y282" s="2"/>
    </row>
    <row r="283" spans="1:25" x14ac:dyDescent="0.25">
      <c r="A283" s="30"/>
      <c r="B283" s="41" t="s">
        <v>611</v>
      </c>
      <c r="C283" s="39" t="s">
        <v>84</v>
      </c>
      <c r="D283" s="39" t="s">
        <v>85</v>
      </c>
      <c r="E283" s="36" t="s">
        <v>739</v>
      </c>
      <c r="F283" s="36">
        <v>471698</v>
      </c>
      <c r="G283" s="33"/>
      <c r="H283" s="33"/>
      <c r="M283" s="34">
        <v>214803</v>
      </c>
      <c r="N283" s="25" t="str">
        <f t="shared" si="30"/>
        <v/>
      </c>
      <c r="O283" s="25">
        <f t="shared" si="25"/>
        <v>1</v>
      </c>
      <c r="P283" s="25">
        <f t="shared" si="26"/>
        <v>1</v>
      </c>
      <c r="Q283" s="25" t="str">
        <f t="shared" si="27"/>
        <v/>
      </c>
      <c r="R283" s="27">
        <f t="shared" si="28"/>
        <v>1</v>
      </c>
      <c r="S283" s="27">
        <f t="shared" si="29"/>
        <v>1</v>
      </c>
      <c r="V283" s="2"/>
      <c r="Y283" s="2"/>
    </row>
    <row r="284" spans="1:25" x14ac:dyDescent="0.25">
      <c r="A284" s="22"/>
      <c r="B284" s="41" t="s">
        <v>612</v>
      </c>
      <c r="C284" s="39" t="s">
        <v>123</v>
      </c>
      <c r="D284" s="39" t="s">
        <v>613</v>
      </c>
      <c r="E284" s="33"/>
      <c r="F284" s="36">
        <v>471682</v>
      </c>
      <c r="G284" s="5"/>
      <c r="H284" s="5"/>
      <c r="I284" s="5"/>
      <c r="J284" s="5"/>
      <c r="K284" s="5"/>
      <c r="L284" s="5"/>
      <c r="M284" s="2"/>
      <c r="N284" s="25" t="str">
        <f t="shared" si="30"/>
        <v/>
      </c>
      <c r="O284" s="25" t="str">
        <f t="shared" si="25"/>
        <v/>
      </c>
      <c r="P284" s="25">
        <f t="shared" si="26"/>
        <v>1</v>
      </c>
      <c r="Q284" s="25" t="str">
        <f t="shared" si="27"/>
        <v/>
      </c>
      <c r="R284" s="27">
        <f t="shared" si="28"/>
        <v>1</v>
      </c>
      <c r="S284" s="27" t="str">
        <f t="shared" si="29"/>
        <v/>
      </c>
      <c r="V284" s="2"/>
      <c r="Y284" s="2"/>
    </row>
    <row r="285" spans="1:25" x14ac:dyDescent="0.25">
      <c r="A285" s="22"/>
      <c r="B285" s="41" t="s">
        <v>614</v>
      </c>
      <c r="C285" s="39" t="s">
        <v>442</v>
      </c>
      <c r="D285" s="39" t="s">
        <v>570</v>
      </c>
      <c r="E285" s="33"/>
      <c r="F285" s="36">
        <v>471697</v>
      </c>
      <c r="G285" s="5"/>
      <c r="H285" s="5"/>
      <c r="I285" s="5"/>
      <c r="J285" s="5"/>
      <c r="K285" s="5"/>
      <c r="L285" s="5"/>
      <c r="M285" s="2"/>
      <c r="N285" s="25" t="str">
        <f t="shared" si="30"/>
        <v/>
      </c>
      <c r="O285" s="25" t="str">
        <f t="shared" si="25"/>
        <v/>
      </c>
      <c r="P285" s="25">
        <f t="shared" si="26"/>
        <v>1</v>
      </c>
      <c r="Q285" s="25" t="str">
        <f t="shared" si="27"/>
        <v/>
      </c>
      <c r="R285" s="27">
        <f t="shared" si="28"/>
        <v>1</v>
      </c>
      <c r="S285" s="27" t="str">
        <f t="shared" si="29"/>
        <v/>
      </c>
      <c r="V285" s="2"/>
      <c r="Y285" s="2"/>
    </row>
    <row r="286" spans="1:25" x14ac:dyDescent="0.25">
      <c r="A286" s="30"/>
      <c r="B286" s="41" t="s">
        <v>615</v>
      </c>
      <c r="C286" s="39" t="s">
        <v>616</v>
      </c>
      <c r="D286" s="39" t="s">
        <v>563</v>
      </c>
      <c r="E286" s="33"/>
      <c r="F286" s="36">
        <v>471724</v>
      </c>
      <c r="G286" s="33"/>
      <c r="H286" s="33"/>
      <c r="M286" s="2"/>
      <c r="N286" s="25" t="str">
        <f t="shared" si="30"/>
        <v/>
      </c>
      <c r="O286" s="25" t="str">
        <f t="shared" si="25"/>
        <v/>
      </c>
      <c r="P286" s="25">
        <f t="shared" si="26"/>
        <v>1</v>
      </c>
      <c r="Q286" s="25" t="str">
        <f t="shared" si="27"/>
        <v/>
      </c>
      <c r="R286" s="27">
        <f t="shared" si="28"/>
        <v>1</v>
      </c>
      <c r="S286" s="27" t="str">
        <f t="shared" si="29"/>
        <v/>
      </c>
      <c r="V286" s="2"/>
      <c r="Y286" s="2"/>
    </row>
    <row r="287" spans="1:25" x14ac:dyDescent="0.25">
      <c r="A287" s="30"/>
      <c r="B287" s="41" t="s">
        <v>617</v>
      </c>
      <c r="C287" s="41" t="s">
        <v>86</v>
      </c>
      <c r="D287" s="41" t="s">
        <v>618</v>
      </c>
      <c r="E287" s="36" t="s">
        <v>739</v>
      </c>
      <c r="F287" s="36">
        <v>471699</v>
      </c>
      <c r="G287" s="33"/>
      <c r="H287" s="33"/>
      <c r="M287" s="34">
        <v>214804</v>
      </c>
      <c r="N287" s="25" t="str">
        <f t="shared" si="30"/>
        <v/>
      </c>
      <c r="O287" s="25">
        <f t="shared" si="25"/>
        <v>1</v>
      </c>
      <c r="P287" s="25">
        <f t="shared" si="26"/>
        <v>1</v>
      </c>
      <c r="Q287" s="25" t="str">
        <f t="shared" si="27"/>
        <v/>
      </c>
      <c r="R287" s="27">
        <f t="shared" si="28"/>
        <v>1</v>
      </c>
      <c r="S287" s="27">
        <f t="shared" si="29"/>
        <v>1</v>
      </c>
      <c r="V287" s="2"/>
      <c r="Y287" s="2"/>
    </row>
    <row r="288" spans="1:25" x14ac:dyDescent="0.25">
      <c r="A288" s="30"/>
      <c r="B288" s="41" t="s">
        <v>619</v>
      </c>
      <c r="C288" s="30"/>
      <c r="D288" s="30"/>
      <c r="E288" s="33"/>
      <c r="F288" s="36">
        <v>471683</v>
      </c>
      <c r="G288" s="33"/>
      <c r="H288" s="33"/>
      <c r="M288" s="2"/>
      <c r="N288" s="25" t="str">
        <f t="shared" si="30"/>
        <v/>
      </c>
      <c r="O288" s="25" t="str">
        <f t="shared" si="25"/>
        <v/>
      </c>
      <c r="P288" s="25">
        <f t="shared" si="26"/>
        <v>1</v>
      </c>
      <c r="Q288" s="25" t="str">
        <f t="shared" si="27"/>
        <v/>
      </c>
      <c r="R288" s="27">
        <f t="shared" si="28"/>
        <v>1</v>
      </c>
      <c r="S288" s="27" t="str">
        <f t="shared" si="29"/>
        <v/>
      </c>
      <c r="V288" s="2"/>
      <c r="Y288" s="2"/>
    </row>
    <row r="289" spans="1:25" x14ac:dyDescent="0.25">
      <c r="A289" s="30"/>
      <c r="B289" s="41" t="s">
        <v>620</v>
      </c>
      <c r="C289" s="39" t="s">
        <v>92</v>
      </c>
      <c r="D289" s="39" t="s">
        <v>621</v>
      </c>
      <c r="E289" s="33"/>
      <c r="F289" s="36">
        <v>471681</v>
      </c>
      <c r="G289" s="33"/>
      <c r="H289" s="33"/>
      <c r="M289" s="2"/>
      <c r="N289" s="25" t="str">
        <f t="shared" si="30"/>
        <v/>
      </c>
      <c r="O289" s="25" t="str">
        <f t="shared" si="25"/>
        <v/>
      </c>
      <c r="P289" s="25">
        <f t="shared" si="26"/>
        <v>1</v>
      </c>
      <c r="Q289" s="25" t="str">
        <f t="shared" si="27"/>
        <v/>
      </c>
      <c r="R289" s="27">
        <f t="shared" si="28"/>
        <v>1</v>
      </c>
      <c r="S289" s="27" t="str">
        <f t="shared" si="29"/>
        <v/>
      </c>
      <c r="V289" s="2"/>
      <c r="Y289" s="2"/>
    </row>
    <row r="290" spans="1:25" x14ac:dyDescent="0.25">
      <c r="A290" s="30"/>
      <c r="B290" s="41" t="s">
        <v>622</v>
      </c>
      <c r="C290" s="39" t="s">
        <v>119</v>
      </c>
      <c r="D290" s="39" t="s">
        <v>91</v>
      </c>
      <c r="E290" s="36" t="s">
        <v>15</v>
      </c>
      <c r="F290" s="36">
        <v>471723</v>
      </c>
      <c r="G290" s="33"/>
      <c r="H290" s="33"/>
      <c r="M290" s="34">
        <v>214805</v>
      </c>
      <c r="N290" s="25" t="str">
        <f t="shared" si="30"/>
        <v/>
      </c>
      <c r="O290" s="25">
        <f t="shared" si="25"/>
        <v>1</v>
      </c>
      <c r="P290" s="25">
        <f t="shared" si="26"/>
        <v>1</v>
      </c>
      <c r="Q290" s="25" t="str">
        <f t="shared" si="27"/>
        <v/>
      </c>
      <c r="R290" s="27">
        <f t="shared" si="28"/>
        <v>1</v>
      </c>
      <c r="S290" s="27">
        <f t="shared" si="29"/>
        <v>1</v>
      </c>
      <c r="V290" s="2"/>
      <c r="Y290" s="2"/>
    </row>
    <row r="291" spans="1:25" x14ac:dyDescent="0.25">
      <c r="A291" s="30"/>
      <c r="B291" s="41" t="s">
        <v>623</v>
      </c>
      <c r="C291" s="39" t="s">
        <v>105</v>
      </c>
      <c r="D291" s="39" t="s">
        <v>221</v>
      </c>
      <c r="E291" s="33"/>
      <c r="F291" s="36">
        <v>471886</v>
      </c>
      <c r="G291" s="33"/>
      <c r="H291" s="33"/>
      <c r="M291" s="2"/>
      <c r="N291" s="25" t="str">
        <f t="shared" si="30"/>
        <v/>
      </c>
      <c r="O291" s="25" t="str">
        <f t="shared" si="25"/>
        <v/>
      </c>
      <c r="P291" s="25">
        <f t="shared" si="26"/>
        <v>1</v>
      </c>
      <c r="Q291" s="25" t="str">
        <f t="shared" si="27"/>
        <v/>
      </c>
      <c r="R291" s="27">
        <f t="shared" si="28"/>
        <v>1</v>
      </c>
      <c r="S291" s="27" t="str">
        <f t="shared" si="29"/>
        <v/>
      </c>
      <c r="V291" s="2"/>
      <c r="Y291" s="2"/>
    </row>
    <row r="292" spans="1:25" x14ac:dyDescent="0.25">
      <c r="A292" s="30"/>
      <c r="B292" s="41" t="s">
        <v>624</v>
      </c>
      <c r="C292" s="39" t="s">
        <v>137</v>
      </c>
      <c r="D292" s="39" t="s">
        <v>568</v>
      </c>
      <c r="E292" s="33"/>
      <c r="F292" s="36">
        <v>471759</v>
      </c>
      <c r="G292" s="33"/>
      <c r="H292" s="33"/>
      <c r="M292" s="2"/>
      <c r="N292" s="25" t="str">
        <f t="shared" si="30"/>
        <v/>
      </c>
      <c r="O292" s="25" t="str">
        <f t="shared" si="25"/>
        <v/>
      </c>
      <c r="P292" s="25">
        <f t="shared" si="26"/>
        <v>1</v>
      </c>
      <c r="Q292" s="25" t="str">
        <f t="shared" si="27"/>
        <v/>
      </c>
      <c r="R292" s="27">
        <f t="shared" si="28"/>
        <v>1</v>
      </c>
      <c r="S292" s="27" t="str">
        <f t="shared" si="29"/>
        <v/>
      </c>
      <c r="V292" s="2"/>
      <c r="Y292" s="2"/>
    </row>
    <row r="293" spans="1:25" x14ac:dyDescent="0.25">
      <c r="A293" s="30"/>
      <c r="B293" s="41" t="s">
        <v>625</v>
      </c>
      <c r="C293" s="41" t="s">
        <v>626</v>
      </c>
      <c r="D293" s="41" t="s">
        <v>627</v>
      </c>
      <c r="E293" s="33"/>
      <c r="F293" s="36">
        <v>471593</v>
      </c>
      <c r="G293" s="33"/>
      <c r="H293" s="33"/>
      <c r="M293" s="2"/>
      <c r="N293" s="25" t="str">
        <f t="shared" si="30"/>
        <v/>
      </c>
      <c r="O293" s="25" t="str">
        <f t="shared" si="25"/>
        <v/>
      </c>
      <c r="P293" s="25">
        <f t="shared" si="26"/>
        <v>1</v>
      </c>
      <c r="Q293" s="25" t="str">
        <f t="shared" si="27"/>
        <v/>
      </c>
      <c r="R293" s="27">
        <f t="shared" si="28"/>
        <v>1</v>
      </c>
      <c r="S293" s="27" t="str">
        <f t="shared" si="29"/>
        <v/>
      </c>
      <c r="V293" s="2"/>
      <c r="Y293" s="2"/>
    </row>
    <row r="294" spans="1:25" x14ac:dyDescent="0.25">
      <c r="A294" s="30"/>
      <c r="B294" s="41" t="s">
        <v>628</v>
      </c>
      <c r="C294" s="41" t="s">
        <v>629</v>
      </c>
      <c r="D294" s="41" t="s">
        <v>630</v>
      </c>
      <c r="E294" s="36" t="s">
        <v>755</v>
      </c>
      <c r="F294" s="36">
        <v>471872</v>
      </c>
      <c r="G294" s="33"/>
      <c r="H294" s="33"/>
      <c r="M294" s="34">
        <v>214978</v>
      </c>
      <c r="N294" s="25" t="str">
        <f t="shared" si="30"/>
        <v/>
      </c>
      <c r="O294" s="25">
        <f t="shared" si="25"/>
        <v>1</v>
      </c>
      <c r="P294" s="25">
        <f t="shared" si="26"/>
        <v>1</v>
      </c>
      <c r="Q294" s="25" t="str">
        <f t="shared" si="27"/>
        <v/>
      </c>
      <c r="R294" s="27">
        <f t="shared" si="28"/>
        <v>1</v>
      </c>
      <c r="S294" s="27">
        <f t="shared" si="29"/>
        <v>1</v>
      </c>
      <c r="V294" s="2"/>
      <c r="Y294" s="2"/>
    </row>
    <row r="295" spans="1:25" x14ac:dyDescent="0.25">
      <c r="A295" s="30"/>
      <c r="B295" s="41" t="s">
        <v>631</v>
      </c>
      <c r="C295" s="31" t="s">
        <v>105</v>
      </c>
      <c r="D295" s="31" t="s">
        <v>632</v>
      </c>
      <c r="E295" s="33"/>
      <c r="F295" s="36">
        <v>471865</v>
      </c>
      <c r="G295" s="33"/>
      <c r="H295" s="33"/>
      <c r="M295" s="2"/>
      <c r="N295" s="25" t="str">
        <f t="shared" si="30"/>
        <v/>
      </c>
      <c r="O295" s="25" t="str">
        <f t="shared" si="25"/>
        <v/>
      </c>
      <c r="P295" s="25">
        <f t="shared" si="26"/>
        <v>1</v>
      </c>
      <c r="Q295" s="25" t="str">
        <f t="shared" si="27"/>
        <v/>
      </c>
      <c r="R295" s="27">
        <f t="shared" si="28"/>
        <v>1</v>
      </c>
      <c r="S295" s="27" t="str">
        <f t="shared" si="29"/>
        <v/>
      </c>
      <c r="V295" s="2"/>
      <c r="Y295" s="2"/>
    </row>
    <row r="296" spans="1:25" x14ac:dyDescent="0.25">
      <c r="A296" s="30"/>
      <c r="B296" s="41" t="s">
        <v>633</v>
      </c>
      <c r="C296" s="39" t="s">
        <v>121</v>
      </c>
      <c r="D296" s="39" t="s">
        <v>333</v>
      </c>
      <c r="E296" s="33"/>
      <c r="F296" s="36">
        <v>471837</v>
      </c>
      <c r="G296" s="33"/>
      <c r="H296" s="33"/>
      <c r="M296" s="2"/>
      <c r="N296" s="25" t="str">
        <f t="shared" si="30"/>
        <v/>
      </c>
      <c r="O296" s="25" t="str">
        <f t="shared" si="25"/>
        <v/>
      </c>
      <c r="P296" s="25">
        <f t="shared" si="26"/>
        <v>1</v>
      </c>
      <c r="Q296" s="25" t="str">
        <f t="shared" si="27"/>
        <v/>
      </c>
      <c r="R296" s="27">
        <f t="shared" si="28"/>
        <v>1</v>
      </c>
      <c r="S296" s="27" t="str">
        <f t="shared" si="29"/>
        <v/>
      </c>
      <c r="V296" s="2"/>
      <c r="Y296" s="2"/>
    </row>
    <row r="297" spans="1:25" x14ac:dyDescent="0.25">
      <c r="A297" s="30"/>
      <c r="B297" s="41" t="s">
        <v>634</v>
      </c>
      <c r="C297" s="41" t="s">
        <v>635</v>
      </c>
      <c r="D297" s="41" t="s">
        <v>636</v>
      </c>
      <c r="E297" s="36" t="s">
        <v>756</v>
      </c>
      <c r="F297" s="36">
        <v>471834</v>
      </c>
      <c r="G297" s="33"/>
      <c r="H297" s="33"/>
      <c r="M297" s="34">
        <v>214979</v>
      </c>
      <c r="N297" s="25" t="str">
        <f t="shared" si="30"/>
        <v/>
      </c>
      <c r="O297" s="25">
        <f t="shared" si="25"/>
        <v>1</v>
      </c>
      <c r="P297" s="25">
        <f t="shared" si="26"/>
        <v>1</v>
      </c>
      <c r="Q297" s="25" t="str">
        <f t="shared" si="27"/>
        <v/>
      </c>
      <c r="R297" s="27">
        <f t="shared" si="28"/>
        <v>1</v>
      </c>
      <c r="S297" s="27">
        <f t="shared" si="29"/>
        <v>1</v>
      </c>
      <c r="V297" s="2"/>
      <c r="Y297" s="2"/>
    </row>
    <row r="298" spans="1:25" x14ac:dyDescent="0.25">
      <c r="A298" s="30"/>
      <c r="B298" s="41" t="s">
        <v>637</v>
      </c>
      <c r="C298" s="39" t="s">
        <v>442</v>
      </c>
      <c r="D298" s="39" t="s">
        <v>187</v>
      </c>
      <c r="E298" s="33"/>
      <c r="F298" s="36">
        <v>471866</v>
      </c>
      <c r="G298" s="33"/>
      <c r="H298" s="33"/>
      <c r="M298" s="2"/>
      <c r="N298" s="25" t="str">
        <f t="shared" si="30"/>
        <v/>
      </c>
      <c r="O298" s="25" t="str">
        <f t="shared" si="25"/>
        <v/>
      </c>
      <c r="P298" s="25">
        <f t="shared" si="26"/>
        <v>1</v>
      </c>
      <c r="Q298" s="25" t="str">
        <f t="shared" si="27"/>
        <v/>
      </c>
      <c r="R298" s="27">
        <f t="shared" si="28"/>
        <v>1</v>
      </c>
      <c r="S298" s="27" t="str">
        <f t="shared" si="29"/>
        <v/>
      </c>
      <c r="V298" s="2"/>
      <c r="Y298" s="2"/>
    </row>
    <row r="299" spans="1:25" x14ac:dyDescent="0.25">
      <c r="A299" s="30"/>
      <c r="B299" s="41" t="s">
        <v>638</v>
      </c>
      <c r="C299" s="43" t="s">
        <v>639</v>
      </c>
      <c r="D299" s="41" t="s">
        <v>640</v>
      </c>
      <c r="E299" s="36" t="s">
        <v>757</v>
      </c>
      <c r="F299" s="36">
        <v>471835</v>
      </c>
      <c r="G299" s="33"/>
      <c r="H299" s="33"/>
      <c r="M299" s="34">
        <v>214980</v>
      </c>
      <c r="N299" s="25" t="str">
        <f t="shared" si="30"/>
        <v/>
      </c>
      <c r="O299" s="25">
        <f t="shared" si="25"/>
        <v>1</v>
      </c>
      <c r="P299" s="25">
        <f t="shared" si="26"/>
        <v>1</v>
      </c>
      <c r="Q299" s="25" t="str">
        <f t="shared" si="27"/>
        <v/>
      </c>
      <c r="R299" s="27">
        <f t="shared" si="28"/>
        <v>1</v>
      </c>
      <c r="S299" s="27">
        <f t="shared" si="29"/>
        <v>1</v>
      </c>
      <c r="V299" s="2"/>
      <c r="Y299" s="2"/>
    </row>
    <row r="300" spans="1:25" x14ac:dyDescent="0.25">
      <c r="A300" s="30"/>
      <c r="B300" s="41" t="s">
        <v>641</v>
      </c>
      <c r="C300" s="41" t="s">
        <v>642</v>
      </c>
      <c r="D300" s="41" t="s">
        <v>643</v>
      </c>
      <c r="E300" s="33"/>
      <c r="F300" s="36">
        <v>471864</v>
      </c>
      <c r="G300" s="33"/>
      <c r="H300" s="33"/>
      <c r="M300" s="2"/>
      <c r="N300" s="25" t="str">
        <f t="shared" si="30"/>
        <v/>
      </c>
      <c r="O300" s="25" t="str">
        <f t="shared" si="25"/>
        <v/>
      </c>
      <c r="P300" s="25">
        <f t="shared" si="26"/>
        <v>1</v>
      </c>
      <c r="Q300" s="25" t="str">
        <f t="shared" si="27"/>
        <v/>
      </c>
      <c r="R300" s="27">
        <f t="shared" si="28"/>
        <v>1</v>
      </c>
      <c r="S300" s="27" t="str">
        <f t="shared" si="29"/>
        <v/>
      </c>
      <c r="V300" s="2"/>
      <c r="Y300" s="2"/>
    </row>
    <row r="301" spans="1:25" x14ac:dyDescent="0.25">
      <c r="A301" s="30"/>
      <c r="B301" s="41" t="s">
        <v>644</v>
      </c>
      <c r="C301" s="41" t="s">
        <v>645</v>
      </c>
      <c r="D301" s="41" t="s">
        <v>646</v>
      </c>
      <c r="E301" s="36" t="s">
        <v>758</v>
      </c>
      <c r="F301" s="36">
        <v>471871</v>
      </c>
      <c r="G301" s="33"/>
      <c r="H301" s="33"/>
      <c r="M301" s="34">
        <v>214981</v>
      </c>
      <c r="N301" s="25" t="str">
        <f t="shared" si="30"/>
        <v/>
      </c>
      <c r="O301" s="25">
        <f t="shared" si="25"/>
        <v>1</v>
      </c>
      <c r="P301" s="25">
        <f t="shared" si="26"/>
        <v>1</v>
      </c>
      <c r="Q301" s="25" t="str">
        <f t="shared" si="27"/>
        <v/>
      </c>
      <c r="R301" s="27">
        <f t="shared" si="28"/>
        <v>1</v>
      </c>
      <c r="S301" s="27">
        <f t="shared" si="29"/>
        <v>1</v>
      </c>
      <c r="V301" s="2"/>
      <c r="Y301" s="2"/>
    </row>
    <row r="302" spans="1:25" x14ac:dyDescent="0.25">
      <c r="A302" s="30"/>
      <c r="B302" s="41" t="s">
        <v>647</v>
      </c>
      <c r="C302" s="39" t="s">
        <v>251</v>
      </c>
      <c r="D302" s="39" t="s">
        <v>648</v>
      </c>
      <c r="E302" s="33"/>
      <c r="F302" s="36">
        <v>471838</v>
      </c>
      <c r="G302" s="33"/>
      <c r="H302" s="33"/>
      <c r="M302" s="2"/>
      <c r="N302" s="25" t="str">
        <f t="shared" si="30"/>
        <v/>
      </c>
      <c r="O302" s="25" t="str">
        <f t="shared" si="25"/>
        <v/>
      </c>
      <c r="P302" s="25">
        <f t="shared" si="26"/>
        <v>1</v>
      </c>
      <c r="Q302" s="25" t="str">
        <f t="shared" si="27"/>
        <v/>
      </c>
      <c r="R302" s="27">
        <f t="shared" si="28"/>
        <v>1</v>
      </c>
      <c r="S302" s="27" t="str">
        <f t="shared" si="29"/>
        <v/>
      </c>
      <c r="V302" s="2"/>
      <c r="Y302" s="2"/>
    </row>
    <row r="303" spans="1:25" x14ac:dyDescent="0.25">
      <c r="A303" s="30"/>
      <c r="B303" s="41" t="s">
        <v>649</v>
      </c>
      <c r="C303" s="39" t="s">
        <v>650</v>
      </c>
      <c r="D303" s="39" t="s">
        <v>650</v>
      </c>
      <c r="E303" s="33"/>
      <c r="F303" s="36">
        <v>471889</v>
      </c>
      <c r="G303" s="33"/>
      <c r="H303" s="33"/>
      <c r="M303" s="2"/>
      <c r="N303" s="25" t="str">
        <f t="shared" si="30"/>
        <v/>
      </c>
      <c r="O303" s="25" t="str">
        <f t="shared" si="25"/>
        <v/>
      </c>
      <c r="P303" s="25">
        <f t="shared" si="26"/>
        <v>1</v>
      </c>
      <c r="Q303" s="25" t="str">
        <f t="shared" si="27"/>
        <v/>
      </c>
      <c r="R303" s="27">
        <f t="shared" si="28"/>
        <v>1</v>
      </c>
      <c r="S303" s="27" t="str">
        <f t="shared" si="29"/>
        <v/>
      </c>
      <c r="V303" s="2"/>
      <c r="Y303" s="2"/>
    </row>
    <row r="304" spans="1:25" x14ac:dyDescent="0.25">
      <c r="A304" s="30"/>
      <c r="B304" s="41" t="s">
        <v>651</v>
      </c>
      <c r="C304" s="39" t="s">
        <v>123</v>
      </c>
      <c r="D304" s="39" t="s">
        <v>366</v>
      </c>
      <c r="E304" s="33"/>
      <c r="F304" s="36">
        <v>471831</v>
      </c>
      <c r="G304" s="33"/>
      <c r="H304" s="33"/>
      <c r="M304" s="2"/>
      <c r="N304" s="25" t="str">
        <f t="shared" si="30"/>
        <v/>
      </c>
      <c r="O304" s="25" t="str">
        <f t="shared" si="25"/>
        <v/>
      </c>
      <c r="P304" s="25">
        <f t="shared" si="26"/>
        <v>1</v>
      </c>
      <c r="Q304" s="25" t="str">
        <f t="shared" si="27"/>
        <v/>
      </c>
      <c r="R304" s="27">
        <f t="shared" si="28"/>
        <v>1</v>
      </c>
      <c r="S304" s="27" t="str">
        <f t="shared" si="29"/>
        <v/>
      </c>
      <c r="V304" s="2"/>
      <c r="Y304" s="2"/>
    </row>
    <row r="305" spans="1:25" x14ac:dyDescent="0.25">
      <c r="A305" s="30"/>
      <c r="B305" s="41" t="s">
        <v>652</v>
      </c>
      <c r="C305" s="39" t="s">
        <v>179</v>
      </c>
      <c r="D305" s="39" t="s">
        <v>105</v>
      </c>
      <c r="E305" s="33"/>
      <c r="F305" s="36">
        <v>471832</v>
      </c>
      <c r="G305" s="33"/>
      <c r="H305" s="33"/>
      <c r="M305" s="2"/>
      <c r="N305" s="25" t="str">
        <f t="shared" si="30"/>
        <v/>
      </c>
      <c r="O305" s="25" t="str">
        <f t="shared" si="25"/>
        <v/>
      </c>
      <c r="P305" s="25">
        <f t="shared" si="26"/>
        <v>1</v>
      </c>
      <c r="Q305" s="25" t="str">
        <f t="shared" si="27"/>
        <v/>
      </c>
      <c r="R305" s="27">
        <f t="shared" si="28"/>
        <v>1</v>
      </c>
      <c r="S305" s="27" t="str">
        <f t="shared" si="29"/>
        <v/>
      </c>
      <c r="V305" s="2"/>
      <c r="Y305" s="2"/>
    </row>
    <row r="306" spans="1:25" x14ac:dyDescent="0.25">
      <c r="A306" s="33"/>
      <c r="B306" s="41" t="s">
        <v>653</v>
      </c>
      <c r="C306" s="39" t="s">
        <v>64</v>
      </c>
      <c r="D306" s="39" t="s">
        <v>654</v>
      </c>
      <c r="E306" s="33"/>
      <c r="F306" s="36">
        <v>471833</v>
      </c>
      <c r="G306" s="33"/>
      <c r="H306" s="33"/>
      <c r="N306" s="25" t="str">
        <f t="shared" si="30"/>
        <v/>
      </c>
      <c r="O306" s="25" t="str">
        <f t="shared" si="25"/>
        <v/>
      </c>
      <c r="P306" s="25">
        <f t="shared" si="26"/>
        <v>1</v>
      </c>
      <c r="Q306" s="25" t="str">
        <f t="shared" si="27"/>
        <v/>
      </c>
      <c r="R306" s="27">
        <f t="shared" si="28"/>
        <v>1</v>
      </c>
      <c r="S306" s="27" t="str">
        <f t="shared" si="29"/>
        <v/>
      </c>
      <c r="V306" s="2"/>
      <c r="Y306" s="2"/>
    </row>
    <row r="307" spans="1:25" ht="15.75" x14ac:dyDescent="0.25">
      <c r="A307" s="28" t="s">
        <v>738</v>
      </c>
      <c r="B307" s="50" t="s">
        <v>35</v>
      </c>
      <c r="C307" s="44" t="s">
        <v>6</v>
      </c>
      <c r="D307" s="44" t="s">
        <v>7</v>
      </c>
      <c r="E307" s="44" t="s">
        <v>8</v>
      </c>
      <c r="F307" s="53"/>
      <c r="G307" s="53"/>
      <c r="H307" s="53"/>
      <c r="I307" s="53"/>
      <c r="J307" s="53"/>
      <c r="K307" s="53"/>
      <c r="L307" s="53"/>
      <c r="M307" s="46"/>
      <c r="N307" s="25" t="str">
        <f t="shared" si="30"/>
        <v/>
      </c>
      <c r="O307" s="25" t="str">
        <f t="shared" si="25"/>
        <v/>
      </c>
      <c r="P307" s="25" t="str">
        <f t="shared" si="26"/>
        <v/>
      </c>
      <c r="Q307" s="25" t="str">
        <f t="shared" si="27"/>
        <v/>
      </c>
      <c r="R307" s="27" t="str">
        <f t="shared" si="28"/>
        <v/>
      </c>
      <c r="S307" s="27" t="str">
        <f t="shared" si="29"/>
        <v/>
      </c>
      <c r="V307" s="2"/>
      <c r="Y307" s="2"/>
    </row>
    <row r="308" spans="1:25" x14ac:dyDescent="0.25">
      <c r="A308" s="33"/>
      <c r="B308" s="41" t="s">
        <v>655</v>
      </c>
      <c r="C308" s="41" t="s">
        <v>656</v>
      </c>
      <c r="D308" s="41" t="s">
        <v>657</v>
      </c>
      <c r="E308" s="36" t="s">
        <v>739</v>
      </c>
      <c r="F308" s="36">
        <v>471730</v>
      </c>
      <c r="G308" s="33"/>
      <c r="H308" s="33"/>
      <c r="M308" s="34">
        <v>215336</v>
      </c>
      <c r="N308" s="25" t="str">
        <f t="shared" si="30"/>
        <v/>
      </c>
      <c r="O308" s="25">
        <f t="shared" si="25"/>
        <v>1</v>
      </c>
      <c r="P308" s="25">
        <f t="shared" si="26"/>
        <v>1</v>
      </c>
      <c r="Q308" s="25" t="str">
        <f t="shared" si="27"/>
        <v/>
      </c>
      <c r="R308" s="27">
        <f t="shared" si="28"/>
        <v>1</v>
      </c>
      <c r="S308" s="27">
        <f t="shared" si="29"/>
        <v>1</v>
      </c>
      <c r="V308" s="2"/>
      <c r="Y308" s="2"/>
    </row>
    <row r="309" spans="1:25" x14ac:dyDescent="0.25">
      <c r="A309" s="33"/>
      <c r="B309" s="41" t="s">
        <v>658</v>
      </c>
      <c r="C309" s="39" t="s">
        <v>659</v>
      </c>
      <c r="D309" s="41" t="s">
        <v>660</v>
      </c>
      <c r="E309" s="33"/>
      <c r="F309" s="36">
        <v>471735</v>
      </c>
      <c r="G309" s="33"/>
      <c r="H309" s="33"/>
      <c r="N309" s="25" t="str">
        <f t="shared" si="30"/>
        <v/>
      </c>
      <c r="O309" s="25" t="str">
        <f t="shared" si="25"/>
        <v/>
      </c>
      <c r="P309" s="25">
        <f t="shared" si="26"/>
        <v>1</v>
      </c>
      <c r="Q309" s="25" t="str">
        <f t="shared" si="27"/>
        <v/>
      </c>
      <c r="R309" s="27">
        <f t="shared" si="28"/>
        <v>1</v>
      </c>
      <c r="S309" s="27" t="str">
        <f t="shared" si="29"/>
        <v/>
      </c>
      <c r="V309" s="2"/>
      <c r="Y309" s="2"/>
    </row>
    <row r="310" spans="1:25" x14ac:dyDescent="0.25">
      <c r="A310" s="33"/>
      <c r="B310" s="41" t="s">
        <v>661</v>
      </c>
      <c r="C310" s="39" t="s">
        <v>125</v>
      </c>
      <c r="D310" s="39" t="s">
        <v>80</v>
      </c>
      <c r="E310" s="36" t="s">
        <v>15</v>
      </c>
      <c r="F310" s="36">
        <v>471734</v>
      </c>
      <c r="G310" s="33"/>
      <c r="H310" s="33"/>
      <c r="M310" s="34">
        <v>215337</v>
      </c>
      <c r="N310" s="25" t="str">
        <f t="shared" si="30"/>
        <v/>
      </c>
      <c r="O310" s="25">
        <f t="shared" si="25"/>
        <v>1</v>
      </c>
      <c r="P310" s="25">
        <f t="shared" si="26"/>
        <v>1</v>
      </c>
      <c r="Q310" s="25" t="str">
        <f t="shared" si="27"/>
        <v/>
      </c>
      <c r="R310" s="27">
        <f t="shared" si="28"/>
        <v>1</v>
      </c>
      <c r="S310" s="27">
        <f t="shared" si="29"/>
        <v>1</v>
      </c>
      <c r="V310" s="2"/>
      <c r="Y310" s="2"/>
    </row>
    <row r="311" spans="1:25" x14ac:dyDescent="0.25">
      <c r="A311" s="33"/>
      <c r="B311" s="41" t="s">
        <v>661</v>
      </c>
      <c r="C311" s="41" t="s">
        <v>662</v>
      </c>
      <c r="D311" s="41" t="s">
        <v>663</v>
      </c>
      <c r="E311" s="36" t="s">
        <v>739</v>
      </c>
      <c r="F311" s="36">
        <v>471731</v>
      </c>
      <c r="G311" s="33"/>
      <c r="H311" s="33"/>
      <c r="M311" s="34">
        <v>215338</v>
      </c>
      <c r="N311" s="25" t="str">
        <f t="shared" si="30"/>
        <v/>
      </c>
      <c r="O311" s="25">
        <f t="shared" si="25"/>
        <v>1</v>
      </c>
      <c r="P311" s="25">
        <f t="shared" si="26"/>
        <v>1</v>
      </c>
      <c r="Q311" s="25" t="str">
        <f t="shared" si="27"/>
        <v/>
      </c>
      <c r="R311" s="27">
        <f t="shared" si="28"/>
        <v>1</v>
      </c>
      <c r="S311" s="27">
        <f t="shared" si="29"/>
        <v>1</v>
      </c>
      <c r="V311" s="2"/>
      <c r="Y311" s="2"/>
    </row>
    <row r="312" spans="1:25" x14ac:dyDescent="0.25">
      <c r="A312" s="33"/>
      <c r="B312" s="41" t="s">
        <v>664</v>
      </c>
      <c r="C312" s="41" t="s">
        <v>665</v>
      </c>
      <c r="D312" s="41" t="s">
        <v>666</v>
      </c>
      <c r="E312" s="33"/>
      <c r="F312" s="36">
        <v>471745</v>
      </c>
      <c r="G312" s="33"/>
      <c r="H312" s="33"/>
      <c r="N312" s="25" t="str">
        <f t="shared" si="30"/>
        <v/>
      </c>
      <c r="O312" s="25" t="str">
        <f t="shared" si="25"/>
        <v/>
      </c>
      <c r="P312" s="25">
        <f t="shared" si="26"/>
        <v>1</v>
      </c>
      <c r="Q312" s="25" t="str">
        <f t="shared" si="27"/>
        <v/>
      </c>
      <c r="R312" s="27">
        <f t="shared" si="28"/>
        <v>1</v>
      </c>
      <c r="S312" s="27" t="str">
        <f t="shared" si="29"/>
        <v/>
      </c>
      <c r="V312" s="2"/>
      <c r="Y312" s="2"/>
    </row>
    <row r="313" spans="1:25" x14ac:dyDescent="0.25">
      <c r="A313" s="33"/>
      <c r="B313" s="41" t="s">
        <v>667</v>
      </c>
      <c r="C313" s="41" t="s">
        <v>668</v>
      </c>
      <c r="D313" s="41" t="s">
        <v>167</v>
      </c>
      <c r="E313" s="33"/>
      <c r="F313" s="36">
        <v>471747</v>
      </c>
      <c r="G313" s="33"/>
      <c r="H313" s="33"/>
      <c r="N313" s="25" t="str">
        <f t="shared" si="30"/>
        <v/>
      </c>
      <c r="O313" s="25" t="str">
        <f t="shared" si="25"/>
        <v/>
      </c>
      <c r="P313" s="25">
        <f t="shared" si="26"/>
        <v>1</v>
      </c>
      <c r="Q313" s="25" t="str">
        <f t="shared" si="27"/>
        <v/>
      </c>
      <c r="R313" s="27">
        <f t="shared" si="28"/>
        <v>1</v>
      </c>
      <c r="S313" s="27" t="str">
        <f t="shared" si="29"/>
        <v/>
      </c>
      <c r="V313" s="2"/>
      <c r="Y313" s="2"/>
    </row>
    <row r="314" spans="1:25" x14ac:dyDescent="0.25">
      <c r="A314" s="33"/>
      <c r="B314" s="41" t="s">
        <v>669</v>
      </c>
      <c r="C314" s="41" t="s">
        <v>670</v>
      </c>
      <c r="D314" s="39" t="s">
        <v>671</v>
      </c>
      <c r="E314" s="36" t="s">
        <v>15</v>
      </c>
      <c r="F314" s="36">
        <v>471733</v>
      </c>
      <c r="G314" s="33"/>
      <c r="H314" s="33"/>
      <c r="M314" s="34">
        <v>215339</v>
      </c>
      <c r="N314" s="25" t="str">
        <f t="shared" si="30"/>
        <v/>
      </c>
      <c r="O314" s="25">
        <f t="shared" si="25"/>
        <v>1</v>
      </c>
      <c r="P314" s="25">
        <f t="shared" si="26"/>
        <v>1</v>
      </c>
      <c r="Q314" s="25" t="str">
        <f t="shared" si="27"/>
        <v/>
      </c>
      <c r="R314" s="27">
        <f t="shared" si="28"/>
        <v>1</v>
      </c>
      <c r="S314" s="27">
        <f t="shared" si="29"/>
        <v>1</v>
      </c>
      <c r="V314" s="2"/>
      <c r="Y314" s="2"/>
    </row>
    <row r="315" spans="1:25" x14ac:dyDescent="0.25">
      <c r="A315" s="33"/>
      <c r="B315" s="41" t="s">
        <v>672</v>
      </c>
      <c r="C315" s="41" t="s">
        <v>673</v>
      </c>
      <c r="D315" s="39" t="s">
        <v>674</v>
      </c>
      <c r="E315" s="33"/>
      <c r="F315" s="36">
        <v>471746</v>
      </c>
      <c r="G315" s="33"/>
      <c r="H315" s="33"/>
      <c r="N315" s="25" t="str">
        <f t="shared" si="30"/>
        <v/>
      </c>
      <c r="O315" s="25" t="str">
        <f t="shared" si="25"/>
        <v/>
      </c>
      <c r="P315" s="25">
        <f t="shared" si="26"/>
        <v>1</v>
      </c>
      <c r="Q315" s="25" t="str">
        <f t="shared" si="27"/>
        <v/>
      </c>
      <c r="R315" s="27">
        <f t="shared" si="28"/>
        <v>1</v>
      </c>
      <c r="S315" s="27" t="str">
        <f t="shared" si="29"/>
        <v/>
      </c>
      <c r="V315" s="2"/>
      <c r="Y315" s="2"/>
    </row>
    <row r="316" spans="1:25" x14ac:dyDescent="0.25">
      <c r="A316" s="33"/>
      <c r="B316" s="41" t="s">
        <v>675</v>
      </c>
      <c r="C316" s="41" t="s">
        <v>676</v>
      </c>
      <c r="D316" s="41" t="s">
        <v>677</v>
      </c>
      <c r="E316" s="33"/>
      <c r="F316" s="36">
        <v>471671</v>
      </c>
      <c r="G316" s="33"/>
      <c r="H316" s="33"/>
      <c r="N316" s="25" t="str">
        <f t="shared" si="30"/>
        <v/>
      </c>
      <c r="O316" s="25" t="str">
        <f t="shared" si="25"/>
        <v/>
      </c>
      <c r="P316" s="25">
        <f t="shared" si="26"/>
        <v>1</v>
      </c>
      <c r="Q316" s="25" t="str">
        <f t="shared" si="27"/>
        <v/>
      </c>
      <c r="R316" s="27">
        <f t="shared" si="28"/>
        <v>1</v>
      </c>
      <c r="S316" s="27" t="str">
        <f t="shared" si="29"/>
        <v/>
      </c>
      <c r="V316" s="2"/>
      <c r="Y316" s="2"/>
    </row>
    <row r="317" spans="1:25" x14ac:dyDescent="0.25">
      <c r="A317" s="33"/>
      <c r="B317" s="41" t="s">
        <v>678</v>
      </c>
      <c r="C317" s="41" t="s">
        <v>679</v>
      </c>
      <c r="D317" s="41" t="s">
        <v>680</v>
      </c>
      <c r="E317" s="36" t="s">
        <v>15</v>
      </c>
      <c r="F317" s="36">
        <v>471761</v>
      </c>
      <c r="G317" s="33"/>
      <c r="H317" s="33"/>
      <c r="M317" s="34">
        <v>215481</v>
      </c>
      <c r="N317" s="25" t="str">
        <f t="shared" si="30"/>
        <v/>
      </c>
      <c r="O317" s="25">
        <f t="shared" si="25"/>
        <v>1</v>
      </c>
      <c r="P317" s="25">
        <f t="shared" si="26"/>
        <v>1</v>
      </c>
      <c r="Q317" s="25" t="str">
        <f t="shared" si="27"/>
        <v/>
      </c>
      <c r="R317" s="27">
        <f t="shared" si="28"/>
        <v>1</v>
      </c>
      <c r="S317" s="27">
        <f t="shared" si="29"/>
        <v>1</v>
      </c>
      <c r="V317" s="2"/>
      <c r="Y317" s="2"/>
    </row>
    <row r="318" spans="1:25" x14ac:dyDescent="0.25">
      <c r="A318" s="33"/>
      <c r="B318" s="41" t="s">
        <v>681</v>
      </c>
      <c r="C318" s="39" t="s">
        <v>79</v>
      </c>
      <c r="D318" s="39" t="s">
        <v>80</v>
      </c>
      <c r="E318" s="36" t="s">
        <v>753</v>
      </c>
      <c r="F318" s="36">
        <v>471574</v>
      </c>
      <c r="G318" s="33"/>
      <c r="H318" s="33"/>
      <c r="M318" s="34">
        <v>214595</v>
      </c>
      <c r="N318" s="25" t="str">
        <f t="shared" si="30"/>
        <v/>
      </c>
      <c r="O318" s="25">
        <f t="shared" si="25"/>
        <v>1</v>
      </c>
      <c r="P318" s="25">
        <f t="shared" si="26"/>
        <v>1</v>
      </c>
      <c r="Q318" s="25" t="str">
        <f t="shared" si="27"/>
        <v/>
      </c>
      <c r="R318" s="27">
        <f t="shared" si="28"/>
        <v>1</v>
      </c>
      <c r="S318" s="27">
        <f t="shared" si="29"/>
        <v>1</v>
      </c>
      <c r="V318" s="2"/>
      <c r="Y318" s="2"/>
    </row>
    <row r="319" spans="1:25" x14ac:dyDescent="0.25">
      <c r="A319" s="33"/>
      <c r="B319" s="41" t="s">
        <v>682</v>
      </c>
      <c r="C319" s="39" t="s">
        <v>81</v>
      </c>
      <c r="D319" s="39" t="s">
        <v>438</v>
      </c>
      <c r="E319" s="36" t="s">
        <v>754</v>
      </c>
      <c r="F319" s="36">
        <v>471575</v>
      </c>
      <c r="G319" s="33"/>
      <c r="H319" s="33"/>
      <c r="M319" s="34">
        <v>214598</v>
      </c>
      <c r="N319" s="25" t="str">
        <f t="shared" si="30"/>
        <v/>
      </c>
      <c r="O319" s="25">
        <f t="shared" si="25"/>
        <v>1</v>
      </c>
      <c r="P319" s="25">
        <f t="shared" si="26"/>
        <v>1</v>
      </c>
      <c r="Q319" s="25" t="str">
        <f t="shared" si="27"/>
        <v/>
      </c>
      <c r="R319" s="27">
        <f t="shared" si="28"/>
        <v>1</v>
      </c>
      <c r="S319" s="27">
        <f t="shared" si="29"/>
        <v>1</v>
      </c>
      <c r="V319" s="2"/>
      <c r="Y319" s="2"/>
    </row>
    <row r="320" spans="1:25" x14ac:dyDescent="0.25">
      <c r="A320" s="36"/>
      <c r="B320" s="41" t="s">
        <v>683</v>
      </c>
      <c r="C320" s="41" t="s">
        <v>684</v>
      </c>
      <c r="D320" s="39" t="s">
        <v>685</v>
      </c>
      <c r="E320" s="36" t="s">
        <v>739</v>
      </c>
      <c r="F320" s="36">
        <v>471762</v>
      </c>
      <c r="G320" s="36"/>
      <c r="H320" s="36"/>
      <c r="I320" s="36"/>
      <c r="J320" s="36"/>
      <c r="K320" s="36"/>
      <c r="L320" s="36"/>
      <c r="M320" s="34">
        <v>215482</v>
      </c>
      <c r="N320" s="25" t="str">
        <f t="shared" si="30"/>
        <v/>
      </c>
      <c r="O320" s="25">
        <f t="shared" si="25"/>
        <v>1</v>
      </c>
      <c r="P320" s="25">
        <f t="shared" si="26"/>
        <v>1</v>
      </c>
      <c r="Q320" s="25" t="str">
        <f t="shared" si="27"/>
        <v/>
      </c>
      <c r="R320" s="27">
        <f t="shared" si="28"/>
        <v>1</v>
      </c>
      <c r="S320" s="27">
        <f t="shared" si="29"/>
        <v>1</v>
      </c>
      <c r="V320" s="2"/>
      <c r="Y320" s="2"/>
    </row>
    <row r="321" spans="1:25" x14ac:dyDescent="0.25">
      <c r="A321" s="41"/>
      <c r="B321" s="41" t="s">
        <v>686</v>
      </c>
      <c r="C321" s="41" t="s">
        <v>687</v>
      </c>
      <c r="D321" s="41" t="s">
        <v>688</v>
      </c>
      <c r="E321" s="41" t="s">
        <v>739</v>
      </c>
      <c r="F321" s="36">
        <v>471763</v>
      </c>
      <c r="G321" s="36"/>
      <c r="H321" s="36"/>
      <c r="I321" s="36"/>
      <c r="J321" s="36"/>
      <c r="K321" s="36"/>
      <c r="L321" s="36"/>
      <c r="M321" s="34">
        <v>215483</v>
      </c>
      <c r="N321" s="25" t="str">
        <f t="shared" si="30"/>
        <v/>
      </c>
      <c r="O321" s="25">
        <f t="shared" si="25"/>
        <v>1</v>
      </c>
      <c r="P321" s="25">
        <f t="shared" si="26"/>
        <v>1</v>
      </c>
      <c r="Q321" s="25" t="str">
        <f t="shared" si="27"/>
        <v/>
      </c>
      <c r="R321" s="27">
        <f t="shared" si="28"/>
        <v>1</v>
      </c>
      <c r="S321" s="27">
        <f t="shared" si="29"/>
        <v>1</v>
      </c>
      <c r="V321" s="2"/>
      <c r="Y321" s="2"/>
    </row>
    <row r="322" spans="1:25" x14ac:dyDescent="0.25">
      <c r="A322" s="33"/>
      <c r="B322" s="41" t="s">
        <v>689</v>
      </c>
      <c r="C322" s="39" t="s">
        <v>104</v>
      </c>
      <c r="D322" s="39" t="s">
        <v>315</v>
      </c>
      <c r="E322" s="33"/>
      <c r="F322" s="36">
        <v>471716</v>
      </c>
      <c r="G322" s="33"/>
      <c r="H322" s="33"/>
      <c r="M322" s="2"/>
      <c r="N322" s="25" t="str">
        <f t="shared" si="30"/>
        <v/>
      </c>
      <c r="O322" s="25" t="str">
        <f t="shared" si="25"/>
        <v/>
      </c>
      <c r="P322" s="25">
        <f t="shared" si="26"/>
        <v>1</v>
      </c>
      <c r="Q322" s="25" t="str">
        <f t="shared" si="27"/>
        <v/>
      </c>
      <c r="R322" s="27">
        <f t="shared" si="28"/>
        <v>1</v>
      </c>
      <c r="S322" s="27" t="str">
        <f t="shared" si="29"/>
        <v/>
      </c>
      <c r="V322" s="2"/>
      <c r="Y322" s="2"/>
    </row>
    <row r="323" spans="1:25" x14ac:dyDescent="0.25">
      <c r="A323" s="33"/>
      <c r="B323" s="41" t="s">
        <v>690</v>
      </c>
      <c r="C323" s="39" t="s">
        <v>64</v>
      </c>
      <c r="D323" s="39" t="s">
        <v>153</v>
      </c>
      <c r="E323" s="33"/>
      <c r="F323" s="36">
        <v>471717</v>
      </c>
      <c r="G323" s="33"/>
      <c r="H323" s="33"/>
      <c r="M323" s="2"/>
      <c r="N323" s="25" t="str">
        <f t="shared" si="30"/>
        <v/>
      </c>
      <c r="O323" s="25" t="str">
        <f t="shared" ref="O323:O358" si="31">IF(M323="","",1)</f>
        <v/>
      </c>
      <c r="P323" s="25">
        <f t="shared" ref="P323:P358" si="32">IF(F323="","",1)</f>
        <v>1</v>
      </c>
      <c r="Q323" s="25" t="str">
        <f t="shared" ref="Q323:Q358" si="33">IF(H323="","",1)</f>
        <v/>
      </c>
      <c r="R323" s="27">
        <f t="shared" ref="R323:R358" si="34">IF(SUM(O323:Q323)&gt;0,1,"")</f>
        <v>1</v>
      </c>
      <c r="S323" s="27" t="str">
        <f t="shared" ref="S323:S358" si="35">IF(SUM(O323:P323)=2,1,"")</f>
        <v/>
      </c>
      <c r="V323" s="2"/>
      <c r="Y323" s="2"/>
    </row>
    <row r="324" spans="1:25" x14ac:dyDescent="0.25">
      <c r="A324" s="33"/>
      <c r="B324" s="41" t="s">
        <v>691</v>
      </c>
      <c r="C324" s="39" t="s">
        <v>118</v>
      </c>
      <c r="D324" s="39" t="s">
        <v>648</v>
      </c>
      <c r="E324" s="33"/>
      <c r="F324" s="36">
        <v>471655</v>
      </c>
      <c r="G324" s="33"/>
      <c r="H324" s="33"/>
      <c r="M324" s="2"/>
      <c r="N324" s="25" t="str">
        <f t="shared" si="30"/>
        <v/>
      </c>
      <c r="O324" s="25" t="str">
        <f t="shared" si="31"/>
        <v/>
      </c>
      <c r="P324" s="25">
        <f t="shared" si="32"/>
        <v>1</v>
      </c>
      <c r="Q324" s="25" t="str">
        <f t="shared" si="33"/>
        <v/>
      </c>
      <c r="R324" s="27">
        <f t="shared" si="34"/>
        <v>1</v>
      </c>
      <c r="S324" s="27" t="str">
        <f t="shared" si="35"/>
        <v/>
      </c>
      <c r="V324" s="2"/>
      <c r="Y324" s="2"/>
    </row>
    <row r="325" spans="1:25" x14ac:dyDescent="0.25">
      <c r="A325" s="33"/>
      <c r="B325" s="41" t="s">
        <v>692</v>
      </c>
      <c r="C325" s="39" t="s">
        <v>78</v>
      </c>
      <c r="D325" s="39" t="s">
        <v>478</v>
      </c>
      <c r="E325" s="33"/>
      <c r="F325" s="36">
        <v>471656</v>
      </c>
      <c r="G325" s="33"/>
      <c r="H325" s="33"/>
      <c r="M325" s="2"/>
      <c r="N325" s="25" t="str">
        <f t="shared" ref="N325:N358" si="36">IF(I325="","",1)</f>
        <v/>
      </c>
      <c r="O325" s="25" t="str">
        <f t="shared" si="31"/>
        <v/>
      </c>
      <c r="P325" s="25">
        <f t="shared" si="32"/>
        <v>1</v>
      </c>
      <c r="Q325" s="25" t="str">
        <f t="shared" si="33"/>
        <v/>
      </c>
      <c r="R325" s="27">
        <f t="shared" si="34"/>
        <v>1</v>
      </c>
      <c r="S325" s="27" t="str">
        <f t="shared" si="35"/>
        <v/>
      </c>
      <c r="V325" s="2"/>
      <c r="Y325" s="2"/>
    </row>
    <row r="326" spans="1:25" x14ac:dyDescent="0.25">
      <c r="A326" s="33"/>
      <c r="B326" s="41" t="s">
        <v>693</v>
      </c>
      <c r="C326" s="39" t="s">
        <v>78</v>
      </c>
      <c r="D326" s="39" t="s">
        <v>78</v>
      </c>
      <c r="E326" s="33"/>
      <c r="F326" s="36">
        <v>471841</v>
      </c>
      <c r="G326" s="33"/>
      <c r="H326" s="33"/>
      <c r="M326" s="2"/>
      <c r="N326" s="25" t="str">
        <f t="shared" si="36"/>
        <v/>
      </c>
      <c r="O326" s="25" t="str">
        <f t="shared" si="31"/>
        <v/>
      </c>
      <c r="P326" s="25">
        <f t="shared" si="32"/>
        <v>1</v>
      </c>
      <c r="Q326" s="25" t="str">
        <f t="shared" si="33"/>
        <v/>
      </c>
      <c r="R326" s="27">
        <f t="shared" si="34"/>
        <v>1</v>
      </c>
      <c r="S326" s="27" t="str">
        <f t="shared" si="35"/>
        <v/>
      </c>
      <c r="V326" s="2"/>
      <c r="Y326" s="2"/>
    </row>
    <row r="327" spans="1:25" x14ac:dyDescent="0.25">
      <c r="A327" s="33"/>
      <c r="B327" s="41" t="s">
        <v>694</v>
      </c>
      <c r="C327" s="39" t="s">
        <v>110</v>
      </c>
      <c r="D327" s="39" t="s">
        <v>162</v>
      </c>
      <c r="E327" s="33"/>
      <c r="F327" s="36">
        <v>471796</v>
      </c>
      <c r="G327" s="33"/>
      <c r="H327" s="33"/>
      <c r="M327" s="2"/>
      <c r="N327" s="25" t="str">
        <f t="shared" si="36"/>
        <v/>
      </c>
      <c r="O327" s="25" t="str">
        <f t="shared" si="31"/>
        <v/>
      </c>
      <c r="P327" s="25">
        <f t="shared" si="32"/>
        <v>1</v>
      </c>
      <c r="Q327" s="25" t="str">
        <f t="shared" si="33"/>
        <v/>
      </c>
      <c r="R327" s="27">
        <f t="shared" si="34"/>
        <v>1</v>
      </c>
      <c r="S327" s="27" t="str">
        <f t="shared" si="35"/>
        <v/>
      </c>
      <c r="V327" s="2"/>
      <c r="Y327" s="2"/>
    </row>
    <row r="328" spans="1:25" x14ac:dyDescent="0.25">
      <c r="A328" s="33"/>
      <c r="B328" s="41" t="s">
        <v>695</v>
      </c>
      <c r="C328" s="39" t="s">
        <v>101</v>
      </c>
      <c r="D328" s="39" t="s">
        <v>153</v>
      </c>
      <c r="E328" s="33"/>
      <c r="F328" s="36">
        <v>471781</v>
      </c>
      <c r="G328" s="33"/>
      <c r="H328" s="33"/>
      <c r="M328" s="2"/>
      <c r="N328" s="25" t="str">
        <f t="shared" si="36"/>
        <v/>
      </c>
      <c r="O328" s="25" t="str">
        <f t="shared" si="31"/>
        <v/>
      </c>
      <c r="P328" s="25">
        <f t="shared" si="32"/>
        <v>1</v>
      </c>
      <c r="Q328" s="25" t="str">
        <f t="shared" si="33"/>
        <v/>
      </c>
      <c r="R328" s="27">
        <f t="shared" si="34"/>
        <v>1</v>
      </c>
      <c r="S328" s="27" t="str">
        <f t="shared" si="35"/>
        <v/>
      </c>
      <c r="V328" s="2"/>
      <c r="Y328" s="2"/>
    </row>
    <row r="329" spans="1:25" x14ac:dyDescent="0.25">
      <c r="A329" s="33"/>
      <c r="B329" s="41" t="s">
        <v>696</v>
      </c>
      <c r="C329" s="39" t="s">
        <v>128</v>
      </c>
      <c r="D329" s="39" t="s">
        <v>621</v>
      </c>
      <c r="E329" s="33"/>
      <c r="F329" s="36">
        <v>471782</v>
      </c>
      <c r="G329" s="33"/>
      <c r="H329" s="33"/>
      <c r="M329" s="2"/>
      <c r="N329" s="25" t="str">
        <f t="shared" si="36"/>
        <v/>
      </c>
      <c r="O329" s="25" t="str">
        <f t="shared" si="31"/>
        <v/>
      </c>
      <c r="P329" s="25">
        <f t="shared" si="32"/>
        <v>1</v>
      </c>
      <c r="Q329" s="25" t="str">
        <f t="shared" si="33"/>
        <v/>
      </c>
      <c r="R329" s="27">
        <f t="shared" si="34"/>
        <v>1</v>
      </c>
      <c r="S329" s="27" t="str">
        <f t="shared" si="35"/>
        <v/>
      </c>
      <c r="V329" s="2"/>
      <c r="Y329" s="2"/>
    </row>
    <row r="330" spans="1:25" x14ac:dyDescent="0.25">
      <c r="A330" s="33"/>
      <c r="B330" s="41" t="s">
        <v>697</v>
      </c>
      <c r="C330" s="39" t="s">
        <v>103</v>
      </c>
      <c r="D330" s="39" t="s">
        <v>613</v>
      </c>
      <c r="E330" s="33"/>
      <c r="F330" s="36">
        <v>471797</v>
      </c>
      <c r="G330" s="33"/>
      <c r="H330" s="33"/>
      <c r="M330" s="2"/>
      <c r="N330" s="25" t="str">
        <f t="shared" si="36"/>
        <v/>
      </c>
      <c r="O330" s="25" t="str">
        <f t="shared" si="31"/>
        <v/>
      </c>
      <c r="P330" s="25">
        <f t="shared" si="32"/>
        <v>1</v>
      </c>
      <c r="Q330" s="25" t="str">
        <f t="shared" si="33"/>
        <v/>
      </c>
      <c r="R330" s="27">
        <f t="shared" si="34"/>
        <v>1</v>
      </c>
      <c r="S330" s="27" t="str">
        <f t="shared" si="35"/>
        <v/>
      </c>
      <c r="V330" s="2"/>
      <c r="Y330" s="2"/>
    </row>
    <row r="331" spans="1:25" x14ac:dyDescent="0.25">
      <c r="A331" s="33"/>
      <c r="B331" s="41" t="s">
        <v>759</v>
      </c>
      <c r="C331" s="37" t="s">
        <v>98</v>
      </c>
      <c r="D331" s="37" t="s">
        <v>99</v>
      </c>
      <c r="E331" s="36" t="s">
        <v>760</v>
      </c>
      <c r="F331" s="36">
        <v>471798</v>
      </c>
      <c r="G331" s="33"/>
      <c r="H331" s="33"/>
      <c r="M331" s="34">
        <v>215724</v>
      </c>
      <c r="N331" s="25" t="str">
        <f t="shared" si="36"/>
        <v/>
      </c>
      <c r="O331" s="25">
        <f t="shared" si="31"/>
        <v>1</v>
      </c>
      <c r="P331" s="25">
        <f t="shared" si="32"/>
        <v>1</v>
      </c>
      <c r="Q331" s="25" t="str">
        <f t="shared" si="33"/>
        <v/>
      </c>
      <c r="R331" s="27">
        <f t="shared" si="34"/>
        <v>1</v>
      </c>
      <c r="S331" s="27">
        <f t="shared" si="35"/>
        <v>1</v>
      </c>
      <c r="V331" s="2"/>
      <c r="Y331" s="2"/>
    </row>
    <row r="332" spans="1:25" ht="15.75" x14ac:dyDescent="0.25">
      <c r="A332" s="28" t="s">
        <v>738</v>
      </c>
      <c r="B332" s="50" t="s">
        <v>36</v>
      </c>
      <c r="C332" s="47" t="s">
        <v>6</v>
      </c>
      <c r="D332" s="47" t="s">
        <v>7</v>
      </c>
      <c r="E332" s="44" t="s">
        <v>8</v>
      </c>
      <c r="F332" s="53"/>
      <c r="G332" s="53"/>
      <c r="H332" s="53"/>
      <c r="I332" s="53"/>
      <c r="J332" s="53"/>
      <c r="K332" s="53"/>
      <c r="L332" s="53"/>
      <c r="M332" s="2"/>
      <c r="N332" s="25" t="str">
        <f t="shared" si="36"/>
        <v/>
      </c>
      <c r="O332" s="25" t="str">
        <f t="shared" si="31"/>
        <v/>
      </c>
      <c r="P332" s="25" t="str">
        <f t="shared" si="32"/>
        <v/>
      </c>
      <c r="Q332" s="25" t="str">
        <f t="shared" si="33"/>
        <v/>
      </c>
      <c r="R332" s="27" t="str">
        <f t="shared" si="34"/>
        <v/>
      </c>
      <c r="S332" s="27" t="str">
        <f t="shared" si="35"/>
        <v/>
      </c>
      <c r="V332" s="2"/>
      <c r="Y332" s="2"/>
    </row>
    <row r="333" spans="1:25" ht="15.75" x14ac:dyDescent="0.25">
      <c r="A333" s="28" t="s">
        <v>738</v>
      </c>
      <c r="B333" s="50" t="s">
        <v>37</v>
      </c>
      <c r="C333" s="47" t="s">
        <v>6</v>
      </c>
      <c r="D333" s="47" t="s">
        <v>7</v>
      </c>
      <c r="E333" s="44" t="s">
        <v>8</v>
      </c>
      <c r="F333" s="53"/>
      <c r="G333" s="53"/>
      <c r="H333" s="53"/>
      <c r="I333" s="53"/>
      <c r="J333" s="53"/>
      <c r="K333" s="53"/>
      <c r="L333" s="53"/>
      <c r="M333" s="2"/>
      <c r="N333" s="25" t="str">
        <f t="shared" si="36"/>
        <v/>
      </c>
      <c r="O333" s="25" t="str">
        <f t="shared" si="31"/>
        <v/>
      </c>
      <c r="P333" s="25" t="str">
        <f t="shared" si="32"/>
        <v/>
      </c>
      <c r="Q333" s="25" t="str">
        <f t="shared" si="33"/>
        <v/>
      </c>
      <c r="R333" s="27" t="str">
        <f t="shared" si="34"/>
        <v/>
      </c>
      <c r="S333" s="27" t="str">
        <f t="shared" si="35"/>
        <v/>
      </c>
      <c r="V333" s="2"/>
      <c r="Y333" s="2"/>
    </row>
    <row r="334" spans="1:25" ht="15.75" x14ac:dyDescent="0.25">
      <c r="A334" s="28" t="s">
        <v>738</v>
      </c>
      <c r="B334" s="50" t="s">
        <v>38</v>
      </c>
      <c r="C334" s="47" t="s">
        <v>6</v>
      </c>
      <c r="D334" s="47" t="s">
        <v>7</v>
      </c>
      <c r="E334" s="44" t="s">
        <v>8</v>
      </c>
      <c r="F334" s="53"/>
      <c r="G334" s="53"/>
      <c r="H334" s="53"/>
      <c r="I334" s="53"/>
      <c r="J334" s="53"/>
      <c r="K334" s="53"/>
      <c r="L334" s="53"/>
      <c r="M334" s="46"/>
      <c r="N334" s="25" t="str">
        <f t="shared" si="36"/>
        <v/>
      </c>
      <c r="O334" s="25" t="str">
        <f t="shared" si="31"/>
        <v/>
      </c>
      <c r="P334" s="25" t="str">
        <f t="shared" si="32"/>
        <v/>
      </c>
      <c r="Q334" s="25" t="str">
        <f t="shared" si="33"/>
        <v/>
      </c>
      <c r="R334" s="27" t="str">
        <f t="shared" si="34"/>
        <v/>
      </c>
      <c r="S334" s="27" t="str">
        <f t="shared" si="35"/>
        <v/>
      </c>
      <c r="V334" s="2"/>
      <c r="Y334" s="2"/>
    </row>
    <row r="335" spans="1:25" x14ac:dyDescent="0.25">
      <c r="A335" s="33"/>
      <c r="B335" s="41" t="s">
        <v>699</v>
      </c>
      <c r="C335" s="39" t="s">
        <v>700</v>
      </c>
      <c r="D335" s="41" t="s">
        <v>701</v>
      </c>
      <c r="E335" s="33"/>
      <c r="F335" s="36">
        <v>471934</v>
      </c>
      <c r="G335" s="33"/>
      <c r="H335" s="33"/>
      <c r="M335" s="2"/>
      <c r="N335" s="25" t="str">
        <f t="shared" si="36"/>
        <v/>
      </c>
      <c r="O335" s="25" t="str">
        <f t="shared" si="31"/>
        <v/>
      </c>
      <c r="P335" s="25">
        <f t="shared" si="32"/>
        <v>1</v>
      </c>
      <c r="Q335" s="25" t="str">
        <f t="shared" si="33"/>
        <v/>
      </c>
      <c r="R335" s="27">
        <f t="shared" si="34"/>
        <v>1</v>
      </c>
      <c r="S335" s="27" t="str">
        <f t="shared" si="35"/>
        <v/>
      </c>
      <c r="V335" s="2"/>
      <c r="Y335" s="2"/>
    </row>
    <row r="336" spans="1:25" x14ac:dyDescent="0.25">
      <c r="A336" s="30"/>
      <c r="B336" s="41" t="s">
        <v>702</v>
      </c>
      <c r="C336" s="39" t="s">
        <v>703</v>
      </c>
      <c r="D336" s="39" t="s">
        <v>704</v>
      </c>
      <c r="E336" s="30"/>
      <c r="F336" s="36">
        <v>471935</v>
      </c>
      <c r="G336" s="33"/>
      <c r="H336" s="33"/>
      <c r="M336" s="2"/>
      <c r="N336" s="25" t="str">
        <f t="shared" si="36"/>
        <v/>
      </c>
      <c r="O336" s="25" t="str">
        <f t="shared" si="31"/>
        <v/>
      </c>
      <c r="P336" s="25">
        <f t="shared" si="32"/>
        <v>1</v>
      </c>
      <c r="Q336" s="25" t="str">
        <f t="shared" si="33"/>
        <v/>
      </c>
      <c r="R336" s="27">
        <f t="shared" si="34"/>
        <v>1</v>
      </c>
      <c r="S336" s="27" t="str">
        <f t="shared" si="35"/>
        <v/>
      </c>
      <c r="V336" s="2"/>
      <c r="Y336" s="2"/>
    </row>
    <row r="337" spans="1:25" x14ac:dyDescent="0.25">
      <c r="A337" s="30"/>
      <c r="B337" s="41" t="s">
        <v>705</v>
      </c>
      <c r="C337" s="41" t="s">
        <v>706</v>
      </c>
      <c r="D337" s="41" t="s">
        <v>706</v>
      </c>
      <c r="E337" s="30"/>
      <c r="F337" s="36">
        <v>471598</v>
      </c>
      <c r="G337" s="33"/>
      <c r="H337" s="33"/>
      <c r="M337" s="2"/>
      <c r="N337" s="25" t="str">
        <f t="shared" si="36"/>
        <v/>
      </c>
      <c r="O337" s="25" t="str">
        <f t="shared" si="31"/>
        <v/>
      </c>
      <c r="P337" s="25">
        <f t="shared" si="32"/>
        <v>1</v>
      </c>
      <c r="Q337" s="25" t="str">
        <f t="shared" si="33"/>
        <v/>
      </c>
      <c r="R337" s="27">
        <f t="shared" si="34"/>
        <v>1</v>
      </c>
      <c r="S337" s="27" t="str">
        <f t="shared" si="35"/>
        <v/>
      </c>
      <c r="V337" s="2"/>
      <c r="Y337" s="2"/>
    </row>
    <row r="338" spans="1:25" x14ac:dyDescent="0.25">
      <c r="A338" s="30"/>
      <c r="B338" s="41" t="s">
        <v>707</v>
      </c>
      <c r="C338" s="39" t="s">
        <v>105</v>
      </c>
      <c r="D338" s="39" t="s">
        <v>708</v>
      </c>
      <c r="E338" s="30"/>
      <c r="F338" s="36">
        <v>471600</v>
      </c>
      <c r="G338" s="33"/>
      <c r="H338" s="33"/>
      <c r="N338" s="25" t="str">
        <f t="shared" si="36"/>
        <v/>
      </c>
      <c r="O338" s="25" t="str">
        <f t="shared" si="31"/>
        <v/>
      </c>
      <c r="P338" s="25">
        <f t="shared" si="32"/>
        <v>1</v>
      </c>
      <c r="Q338" s="25" t="str">
        <f t="shared" si="33"/>
        <v/>
      </c>
      <c r="R338" s="27">
        <f t="shared" si="34"/>
        <v>1</v>
      </c>
      <c r="S338" s="27" t="str">
        <f t="shared" si="35"/>
        <v/>
      </c>
      <c r="V338" s="2"/>
      <c r="Y338" s="2"/>
    </row>
    <row r="339" spans="1:25" x14ac:dyDescent="0.25">
      <c r="A339" s="33"/>
      <c r="B339" s="41" t="s">
        <v>709</v>
      </c>
      <c r="C339" s="30"/>
      <c r="D339" s="30"/>
      <c r="E339" s="33"/>
      <c r="F339" s="36">
        <v>471597</v>
      </c>
      <c r="G339" s="33"/>
      <c r="H339" s="33"/>
      <c r="N339" s="25" t="str">
        <f t="shared" si="36"/>
        <v/>
      </c>
      <c r="O339" s="25" t="str">
        <f t="shared" si="31"/>
        <v/>
      </c>
      <c r="P339" s="25">
        <f t="shared" si="32"/>
        <v>1</v>
      </c>
      <c r="Q339" s="25" t="str">
        <f t="shared" si="33"/>
        <v/>
      </c>
      <c r="R339" s="27">
        <f t="shared" si="34"/>
        <v>1</v>
      </c>
      <c r="S339" s="27" t="str">
        <f t="shared" si="35"/>
        <v/>
      </c>
      <c r="V339" s="2"/>
      <c r="Y339" s="2"/>
    </row>
    <row r="340" spans="1:25" x14ac:dyDescent="0.25">
      <c r="A340" s="33"/>
      <c r="B340" s="41" t="s">
        <v>710</v>
      </c>
      <c r="C340" s="39" t="s">
        <v>105</v>
      </c>
      <c r="D340" s="39" t="s">
        <v>523</v>
      </c>
      <c r="E340" s="33"/>
      <c r="F340" s="36">
        <v>471601</v>
      </c>
      <c r="G340" s="33"/>
      <c r="H340" s="33"/>
      <c r="N340" s="25" t="str">
        <f t="shared" si="36"/>
        <v/>
      </c>
      <c r="O340" s="25" t="str">
        <f t="shared" si="31"/>
        <v/>
      </c>
      <c r="P340" s="25">
        <f t="shared" si="32"/>
        <v>1</v>
      </c>
      <c r="Q340" s="25" t="str">
        <f t="shared" si="33"/>
        <v/>
      </c>
      <c r="R340" s="27">
        <f t="shared" si="34"/>
        <v>1</v>
      </c>
      <c r="S340" s="27" t="str">
        <f t="shared" si="35"/>
        <v/>
      </c>
      <c r="V340" s="2"/>
      <c r="Y340" s="2"/>
    </row>
    <row r="341" spans="1:25" x14ac:dyDescent="0.25">
      <c r="A341" s="33"/>
      <c r="B341" s="41" t="s">
        <v>711</v>
      </c>
      <c r="C341" s="39" t="s">
        <v>71</v>
      </c>
      <c r="D341" s="39" t="s">
        <v>253</v>
      </c>
      <c r="E341" s="33"/>
      <c r="F341" s="36">
        <v>471911</v>
      </c>
      <c r="G341" s="33"/>
      <c r="H341" s="33"/>
      <c r="N341" s="25" t="str">
        <f t="shared" si="36"/>
        <v/>
      </c>
      <c r="O341" s="25" t="str">
        <f t="shared" si="31"/>
        <v/>
      </c>
      <c r="P341" s="25">
        <f t="shared" si="32"/>
        <v>1</v>
      </c>
      <c r="Q341" s="25" t="str">
        <f t="shared" si="33"/>
        <v/>
      </c>
      <c r="R341" s="27">
        <f t="shared" si="34"/>
        <v>1</v>
      </c>
      <c r="S341" s="27" t="str">
        <f t="shared" si="35"/>
        <v/>
      </c>
      <c r="V341" s="2"/>
      <c r="Y341" s="2"/>
    </row>
    <row r="342" spans="1:25" x14ac:dyDescent="0.25">
      <c r="A342" s="33"/>
      <c r="B342" s="41" t="s">
        <v>711</v>
      </c>
      <c r="C342" s="41" t="s">
        <v>712</v>
      </c>
      <c r="D342" s="39" t="s">
        <v>713</v>
      </c>
      <c r="E342" s="33"/>
      <c r="F342" s="36">
        <v>471912</v>
      </c>
      <c r="G342" s="33"/>
      <c r="H342" s="33"/>
      <c r="N342" s="25" t="str">
        <f t="shared" si="36"/>
        <v/>
      </c>
      <c r="O342" s="25" t="str">
        <f t="shared" si="31"/>
        <v/>
      </c>
      <c r="P342" s="25">
        <f t="shared" si="32"/>
        <v>1</v>
      </c>
      <c r="Q342" s="25" t="str">
        <f t="shared" si="33"/>
        <v/>
      </c>
      <c r="R342" s="27">
        <f t="shared" si="34"/>
        <v>1</v>
      </c>
      <c r="S342" s="27" t="str">
        <f t="shared" si="35"/>
        <v/>
      </c>
      <c r="V342" s="2"/>
      <c r="Y342" s="2"/>
    </row>
    <row r="343" spans="1:25" x14ac:dyDescent="0.25">
      <c r="A343" s="36"/>
      <c r="B343" s="41" t="s">
        <v>714</v>
      </c>
      <c r="C343" s="36" t="s">
        <v>715</v>
      </c>
      <c r="D343" s="31" t="s">
        <v>130</v>
      </c>
      <c r="E343" s="36" t="s">
        <v>763</v>
      </c>
      <c r="F343" s="36">
        <v>471965</v>
      </c>
      <c r="G343" s="36"/>
      <c r="H343" s="36"/>
      <c r="I343" s="36"/>
      <c r="J343" s="36"/>
      <c r="K343" s="36"/>
      <c r="L343" s="36"/>
      <c r="M343" s="34">
        <v>216139</v>
      </c>
      <c r="N343" s="25" t="str">
        <f t="shared" si="36"/>
        <v/>
      </c>
      <c r="O343" s="25">
        <f t="shared" si="31"/>
        <v>1</v>
      </c>
      <c r="P343" s="25">
        <f t="shared" si="32"/>
        <v>1</v>
      </c>
      <c r="Q343" s="25" t="str">
        <f t="shared" si="33"/>
        <v/>
      </c>
      <c r="R343" s="27">
        <f t="shared" si="34"/>
        <v>1</v>
      </c>
      <c r="S343" s="27">
        <f t="shared" si="35"/>
        <v>1</v>
      </c>
      <c r="V343" s="2"/>
      <c r="Y343" s="2"/>
    </row>
    <row r="344" spans="1:25" x14ac:dyDescent="0.25">
      <c r="A344" s="33"/>
      <c r="B344" s="41" t="s">
        <v>716</v>
      </c>
      <c r="C344" s="39" t="s">
        <v>97</v>
      </c>
      <c r="D344" s="39" t="s">
        <v>378</v>
      </c>
      <c r="E344" s="33"/>
      <c r="F344" s="36">
        <v>471881</v>
      </c>
      <c r="G344" s="33"/>
      <c r="H344" s="33"/>
      <c r="N344" s="25" t="str">
        <f t="shared" si="36"/>
        <v/>
      </c>
      <c r="O344" s="25" t="str">
        <f t="shared" si="31"/>
        <v/>
      </c>
      <c r="P344" s="25">
        <f t="shared" si="32"/>
        <v>1</v>
      </c>
      <c r="Q344" s="25" t="str">
        <f t="shared" si="33"/>
        <v/>
      </c>
      <c r="R344" s="27">
        <f t="shared" si="34"/>
        <v>1</v>
      </c>
      <c r="S344" s="27" t="str">
        <f t="shared" si="35"/>
        <v/>
      </c>
      <c r="V344" s="2"/>
      <c r="Y344" s="2"/>
    </row>
    <row r="345" spans="1:25" x14ac:dyDescent="0.25">
      <c r="A345" s="33"/>
      <c r="B345" s="41" t="s">
        <v>717</v>
      </c>
      <c r="C345" s="39" t="s">
        <v>82</v>
      </c>
      <c r="D345" s="39" t="s">
        <v>255</v>
      </c>
      <c r="E345" s="33"/>
      <c r="F345" s="36">
        <v>471883</v>
      </c>
      <c r="G345" s="33"/>
      <c r="H345" s="33"/>
      <c r="N345" s="25" t="str">
        <f t="shared" si="36"/>
        <v/>
      </c>
      <c r="O345" s="25" t="str">
        <f t="shared" si="31"/>
        <v/>
      </c>
      <c r="P345" s="25">
        <f t="shared" si="32"/>
        <v>1</v>
      </c>
      <c r="Q345" s="25" t="str">
        <f t="shared" si="33"/>
        <v/>
      </c>
      <c r="R345" s="27">
        <f t="shared" si="34"/>
        <v>1</v>
      </c>
      <c r="S345" s="27" t="str">
        <f t="shared" si="35"/>
        <v/>
      </c>
      <c r="V345" s="2"/>
      <c r="Y345" s="2"/>
    </row>
    <row r="346" spans="1:25" x14ac:dyDescent="0.25">
      <c r="A346" s="33"/>
      <c r="B346" s="41" t="s">
        <v>718</v>
      </c>
      <c r="C346" s="41" t="s">
        <v>719</v>
      </c>
      <c r="D346" s="41" t="s">
        <v>720</v>
      </c>
      <c r="E346" s="33"/>
      <c r="F346" s="36">
        <v>471812</v>
      </c>
      <c r="G346" s="33"/>
      <c r="H346" s="33"/>
      <c r="N346" s="25" t="str">
        <f t="shared" si="36"/>
        <v/>
      </c>
      <c r="O346" s="25" t="str">
        <f t="shared" si="31"/>
        <v/>
      </c>
      <c r="P346" s="25">
        <f t="shared" si="32"/>
        <v>1</v>
      </c>
      <c r="Q346" s="25" t="str">
        <f t="shared" si="33"/>
        <v/>
      </c>
      <c r="R346" s="27">
        <f t="shared" si="34"/>
        <v>1</v>
      </c>
      <c r="S346" s="27" t="str">
        <f t="shared" si="35"/>
        <v/>
      </c>
      <c r="V346" s="2"/>
      <c r="Y346" s="2"/>
    </row>
    <row r="347" spans="1:25" x14ac:dyDescent="0.25">
      <c r="A347" s="33"/>
      <c r="B347" s="41" t="s">
        <v>721</v>
      </c>
      <c r="C347" s="41" t="s">
        <v>720</v>
      </c>
      <c r="D347" s="41" t="s">
        <v>722</v>
      </c>
      <c r="E347" s="36" t="s">
        <v>761</v>
      </c>
      <c r="F347" s="36">
        <v>471813</v>
      </c>
      <c r="G347" s="33"/>
      <c r="H347" s="33"/>
      <c r="M347" s="34">
        <v>216134</v>
      </c>
      <c r="N347" s="25" t="str">
        <f t="shared" si="36"/>
        <v/>
      </c>
      <c r="O347" s="25">
        <f t="shared" si="31"/>
        <v>1</v>
      </c>
      <c r="P347" s="25">
        <f t="shared" si="32"/>
        <v>1</v>
      </c>
      <c r="Q347" s="25" t="str">
        <f t="shared" si="33"/>
        <v/>
      </c>
      <c r="R347" s="27">
        <f t="shared" si="34"/>
        <v>1</v>
      </c>
      <c r="S347" s="27">
        <f t="shared" si="35"/>
        <v>1</v>
      </c>
      <c r="V347" s="2"/>
      <c r="Y347" s="2"/>
    </row>
    <row r="348" spans="1:25" x14ac:dyDescent="0.25">
      <c r="A348" s="33"/>
      <c r="B348" s="41" t="s">
        <v>723</v>
      </c>
      <c r="C348" s="30"/>
      <c r="D348" s="30"/>
      <c r="E348" s="33"/>
      <c r="F348" s="36">
        <v>471970</v>
      </c>
      <c r="G348" s="33"/>
      <c r="H348" s="33"/>
      <c r="N348" s="25" t="str">
        <f t="shared" si="36"/>
        <v/>
      </c>
      <c r="O348" s="25" t="str">
        <f t="shared" si="31"/>
        <v/>
      </c>
      <c r="P348" s="25">
        <f t="shared" si="32"/>
        <v>1</v>
      </c>
      <c r="Q348" s="25" t="str">
        <f t="shared" si="33"/>
        <v/>
      </c>
      <c r="R348" s="27">
        <f t="shared" si="34"/>
        <v>1</v>
      </c>
      <c r="S348" s="27" t="str">
        <f t="shared" si="35"/>
        <v/>
      </c>
      <c r="V348" s="2"/>
      <c r="Y348" s="2"/>
    </row>
    <row r="349" spans="1:25" x14ac:dyDescent="0.25">
      <c r="A349" s="33"/>
      <c r="B349" s="41" t="s">
        <v>724</v>
      </c>
      <c r="C349" s="41" t="s">
        <v>725</v>
      </c>
      <c r="D349" s="41" t="s">
        <v>726</v>
      </c>
      <c r="E349" s="33"/>
      <c r="F349" s="36">
        <v>471971</v>
      </c>
      <c r="G349" s="33"/>
      <c r="H349" s="33"/>
      <c r="N349" s="25" t="str">
        <f t="shared" si="36"/>
        <v/>
      </c>
      <c r="O349" s="25" t="str">
        <f t="shared" si="31"/>
        <v/>
      </c>
      <c r="P349" s="25">
        <f t="shared" si="32"/>
        <v>1</v>
      </c>
      <c r="Q349" s="25" t="str">
        <f t="shared" si="33"/>
        <v/>
      </c>
      <c r="R349" s="27">
        <f t="shared" si="34"/>
        <v>1</v>
      </c>
      <c r="S349" s="27" t="str">
        <f t="shared" si="35"/>
        <v/>
      </c>
      <c r="V349" s="2"/>
      <c r="Y349" s="2"/>
    </row>
    <row r="350" spans="1:25" x14ac:dyDescent="0.25">
      <c r="A350" s="36"/>
      <c r="B350" s="41" t="s">
        <v>727</v>
      </c>
      <c r="C350" s="36" t="s">
        <v>728</v>
      </c>
      <c r="D350" s="36" t="s">
        <v>729</v>
      </c>
      <c r="E350" s="36" t="s">
        <v>762</v>
      </c>
      <c r="F350" s="36">
        <v>471816</v>
      </c>
      <c r="G350" s="36"/>
      <c r="H350" s="36"/>
      <c r="I350" s="36"/>
      <c r="J350" s="36"/>
      <c r="K350" s="36"/>
      <c r="L350" s="36"/>
      <c r="M350" s="34">
        <v>216137</v>
      </c>
      <c r="N350" s="25" t="str">
        <f t="shared" si="36"/>
        <v/>
      </c>
      <c r="O350" s="25">
        <f t="shared" si="31"/>
        <v>1</v>
      </c>
      <c r="P350" s="25">
        <f t="shared" si="32"/>
        <v>1</v>
      </c>
      <c r="Q350" s="25" t="str">
        <f t="shared" si="33"/>
        <v/>
      </c>
      <c r="R350" s="27">
        <f t="shared" si="34"/>
        <v>1</v>
      </c>
      <c r="S350" s="27">
        <f t="shared" si="35"/>
        <v>1</v>
      </c>
      <c r="V350" s="2"/>
      <c r="Y350" s="2"/>
    </row>
    <row r="351" spans="1:25" x14ac:dyDescent="0.25">
      <c r="A351" s="33"/>
      <c r="B351" s="41" t="s">
        <v>730</v>
      </c>
      <c r="C351" s="39" t="s">
        <v>64</v>
      </c>
      <c r="D351" s="39" t="s">
        <v>462</v>
      </c>
      <c r="E351" s="33"/>
      <c r="F351" s="36">
        <v>471882</v>
      </c>
      <c r="G351" s="33"/>
      <c r="H351" s="33"/>
      <c r="N351" s="25" t="str">
        <f t="shared" si="36"/>
        <v/>
      </c>
      <c r="O351" s="25" t="str">
        <f t="shared" si="31"/>
        <v/>
      </c>
      <c r="P351" s="25">
        <f t="shared" si="32"/>
        <v>1</v>
      </c>
      <c r="Q351" s="25" t="str">
        <f t="shared" si="33"/>
        <v/>
      </c>
      <c r="R351" s="27">
        <f t="shared" si="34"/>
        <v>1</v>
      </c>
      <c r="S351" s="27" t="str">
        <f t="shared" si="35"/>
        <v/>
      </c>
      <c r="V351" s="2"/>
      <c r="Y351" s="2"/>
    </row>
    <row r="352" spans="1:25" x14ac:dyDescent="0.25">
      <c r="A352" s="33"/>
      <c r="B352" s="41" t="s">
        <v>731</v>
      </c>
      <c r="C352" s="41" t="s">
        <v>732</v>
      </c>
      <c r="D352" s="41" t="s">
        <v>733</v>
      </c>
      <c r="E352" s="33"/>
      <c r="F352" s="36">
        <v>471909</v>
      </c>
      <c r="G352" s="33"/>
      <c r="H352" s="33"/>
      <c r="N352" s="25" t="str">
        <f t="shared" si="36"/>
        <v/>
      </c>
      <c r="O352" s="25" t="str">
        <f t="shared" si="31"/>
        <v/>
      </c>
      <c r="P352" s="25">
        <f t="shared" si="32"/>
        <v>1</v>
      </c>
      <c r="Q352" s="25" t="str">
        <f t="shared" si="33"/>
        <v/>
      </c>
      <c r="R352" s="27">
        <f t="shared" si="34"/>
        <v>1</v>
      </c>
      <c r="S352" s="27" t="str">
        <f t="shared" si="35"/>
        <v/>
      </c>
      <c r="V352" s="2"/>
      <c r="Y352" s="2"/>
    </row>
    <row r="353" spans="1:25" x14ac:dyDescent="0.25">
      <c r="A353" s="36"/>
      <c r="B353" s="41" t="s">
        <v>734</v>
      </c>
      <c r="C353" s="41" t="s">
        <v>735</v>
      </c>
      <c r="D353" s="39" t="s">
        <v>736</v>
      </c>
      <c r="E353" s="36" t="s">
        <v>764</v>
      </c>
      <c r="F353" s="36">
        <v>471817</v>
      </c>
      <c r="G353" s="36"/>
      <c r="H353" s="36"/>
      <c r="I353" s="36"/>
      <c r="J353" s="36"/>
      <c r="K353" s="36"/>
      <c r="L353" s="36"/>
      <c r="M353" s="34">
        <v>216141</v>
      </c>
      <c r="N353" s="25" t="str">
        <f t="shared" si="36"/>
        <v/>
      </c>
      <c r="O353" s="25">
        <f t="shared" si="31"/>
        <v>1</v>
      </c>
      <c r="P353" s="25">
        <f t="shared" si="32"/>
        <v>1</v>
      </c>
      <c r="Q353" s="25" t="str">
        <f t="shared" si="33"/>
        <v/>
      </c>
      <c r="R353" s="27">
        <f t="shared" si="34"/>
        <v>1</v>
      </c>
      <c r="S353" s="27">
        <f t="shared" si="35"/>
        <v>1</v>
      </c>
      <c r="V353" s="2"/>
      <c r="Y353" s="2"/>
    </row>
    <row r="354" spans="1:25" x14ac:dyDescent="0.25">
      <c r="A354" s="33"/>
      <c r="B354" s="41" t="s">
        <v>737</v>
      </c>
      <c r="C354" s="39" t="s">
        <v>100</v>
      </c>
      <c r="D354" s="39" t="s">
        <v>462</v>
      </c>
      <c r="E354" s="33"/>
      <c r="F354" s="36">
        <v>471818</v>
      </c>
      <c r="G354" s="33"/>
      <c r="H354" s="33"/>
      <c r="M354" s="2"/>
      <c r="N354" s="25" t="str">
        <f t="shared" si="36"/>
        <v/>
      </c>
      <c r="O354" s="25" t="str">
        <f t="shared" si="31"/>
        <v/>
      </c>
      <c r="P354" s="25">
        <f t="shared" si="32"/>
        <v>1</v>
      </c>
      <c r="Q354" s="25" t="str">
        <f t="shared" si="33"/>
        <v/>
      </c>
      <c r="R354" s="27">
        <f t="shared" si="34"/>
        <v>1</v>
      </c>
      <c r="S354" s="27" t="str">
        <f t="shared" si="35"/>
        <v/>
      </c>
      <c r="V354" s="2"/>
      <c r="Y354" s="2"/>
    </row>
    <row r="355" spans="1:25" ht="15.75" x14ac:dyDescent="0.25">
      <c r="A355" s="35" t="s">
        <v>738</v>
      </c>
      <c r="B355" s="50" t="s">
        <v>42</v>
      </c>
      <c r="C355" s="47" t="s">
        <v>6</v>
      </c>
      <c r="D355" s="47" t="s">
        <v>7</v>
      </c>
      <c r="E355" s="47" t="s">
        <v>8</v>
      </c>
      <c r="F355" s="53"/>
      <c r="G355" s="53"/>
      <c r="H355" s="53"/>
      <c r="I355" s="53"/>
      <c r="J355" s="53"/>
      <c r="K355" s="53"/>
      <c r="L355" s="53"/>
      <c r="M355" s="2"/>
      <c r="N355" s="25" t="str">
        <f t="shared" si="36"/>
        <v/>
      </c>
      <c r="O355" s="25" t="str">
        <f t="shared" si="31"/>
        <v/>
      </c>
      <c r="P355" s="25" t="str">
        <f t="shared" si="32"/>
        <v/>
      </c>
      <c r="Q355" s="25" t="str">
        <f t="shared" si="33"/>
        <v/>
      </c>
      <c r="R355" s="27" t="str">
        <f t="shared" si="34"/>
        <v/>
      </c>
      <c r="S355" s="27" t="str">
        <f t="shared" si="35"/>
        <v/>
      </c>
      <c r="V355" s="2"/>
      <c r="Y355" s="2"/>
    </row>
    <row r="356" spans="1:25" ht="15.75" x14ac:dyDescent="0.25">
      <c r="A356" s="35" t="s">
        <v>738</v>
      </c>
      <c r="B356" s="50" t="s">
        <v>39</v>
      </c>
      <c r="C356" s="47" t="s">
        <v>6</v>
      </c>
      <c r="D356" s="47" t="s">
        <v>7</v>
      </c>
      <c r="E356" s="47" t="s">
        <v>8</v>
      </c>
      <c r="F356" s="53"/>
      <c r="G356" s="53"/>
      <c r="H356" s="53"/>
      <c r="I356" s="53"/>
      <c r="J356" s="53"/>
      <c r="K356" s="53"/>
      <c r="L356" s="53"/>
      <c r="M356" s="2"/>
      <c r="N356" s="25" t="str">
        <f t="shared" si="36"/>
        <v/>
      </c>
      <c r="O356" s="25" t="str">
        <f t="shared" si="31"/>
        <v/>
      </c>
      <c r="P356" s="25" t="str">
        <f t="shared" si="32"/>
        <v/>
      </c>
      <c r="Q356" s="25" t="str">
        <f t="shared" si="33"/>
        <v/>
      </c>
      <c r="R356" s="27" t="str">
        <f t="shared" si="34"/>
        <v/>
      </c>
      <c r="S356" s="27" t="str">
        <f t="shared" si="35"/>
        <v/>
      </c>
      <c r="V356" s="2"/>
      <c r="Y356" s="2"/>
    </row>
    <row r="357" spans="1:25" ht="15.75" x14ac:dyDescent="0.25">
      <c r="A357" s="35" t="s">
        <v>738</v>
      </c>
      <c r="B357" s="50" t="s">
        <v>40</v>
      </c>
      <c r="C357" s="47" t="s">
        <v>6</v>
      </c>
      <c r="D357" s="47" t="s">
        <v>7</v>
      </c>
      <c r="E357" s="47" t="s">
        <v>8</v>
      </c>
      <c r="F357" s="53"/>
      <c r="G357" s="53"/>
      <c r="H357" s="53"/>
      <c r="I357" s="53"/>
      <c r="J357" s="53"/>
      <c r="K357" s="53"/>
      <c r="L357" s="53"/>
      <c r="M357" s="2"/>
      <c r="N357" s="25" t="str">
        <f t="shared" si="36"/>
        <v/>
      </c>
      <c r="O357" s="25" t="str">
        <f t="shared" si="31"/>
        <v/>
      </c>
      <c r="P357" s="25" t="str">
        <f t="shared" si="32"/>
        <v/>
      </c>
      <c r="Q357" s="25" t="str">
        <f t="shared" si="33"/>
        <v/>
      </c>
      <c r="R357" s="27" t="str">
        <f t="shared" si="34"/>
        <v/>
      </c>
      <c r="S357" s="27" t="str">
        <f t="shared" si="35"/>
        <v/>
      </c>
      <c r="V357" s="2"/>
      <c r="Y357" s="2"/>
    </row>
    <row r="358" spans="1:25" ht="15.75" x14ac:dyDescent="0.25">
      <c r="A358" s="35" t="s">
        <v>738</v>
      </c>
      <c r="B358" s="50" t="s">
        <v>53</v>
      </c>
      <c r="C358" s="47" t="s">
        <v>6</v>
      </c>
      <c r="D358" s="47" t="s">
        <v>7</v>
      </c>
      <c r="E358" s="47" t="s">
        <v>8</v>
      </c>
      <c r="F358" s="53"/>
      <c r="G358" s="53"/>
      <c r="H358" s="53"/>
      <c r="I358" s="53"/>
      <c r="J358" s="53"/>
      <c r="K358" s="53"/>
      <c r="L358" s="53"/>
      <c r="M358" s="2"/>
      <c r="N358" s="25" t="str">
        <f t="shared" si="36"/>
        <v/>
      </c>
      <c r="O358" s="25" t="str">
        <f t="shared" si="31"/>
        <v/>
      </c>
      <c r="P358" s="25" t="str">
        <f t="shared" si="32"/>
        <v/>
      </c>
      <c r="Q358" s="25" t="str">
        <f t="shared" si="33"/>
        <v/>
      </c>
      <c r="R358" s="27" t="str">
        <f t="shared" si="34"/>
        <v/>
      </c>
      <c r="S358" s="27" t="str">
        <f t="shared" si="35"/>
        <v/>
      </c>
      <c r="V358" s="2"/>
      <c r="Y358" s="2"/>
    </row>
    <row r="359" spans="1:25" ht="15.75" x14ac:dyDescent="0.25">
      <c r="A359" s="15"/>
      <c r="B359" s="19" t="s">
        <v>50</v>
      </c>
      <c r="C359" s="15"/>
      <c r="D359" s="15"/>
      <c r="E359" s="16"/>
      <c r="F359" s="16"/>
      <c r="G359" s="16"/>
      <c r="H359" s="16"/>
      <c r="I359" s="16"/>
      <c r="J359" s="16"/>
      <c r="K359" s="16"/>
      <c r="L359" s="16"/>
      <c r="M359" s="16"/>
      <c r="N359" s="34">
        <f t="shared" ref="N359:S359" si="37">SUM(N5:N358)</f>
        <v>5</v>
      </c>
      <c r="O359" s="2">
        <f t="shared" si="37"/>
        <v>67</v>
      </c>
      <c r="P359" s="2">
        <f t="shared" si="37"/>
        <v>323</v>
      </c>
      <c r="Q359" s="2">
        <f t="shared" si="37"/>
        <v>2</v>
      </c>
      <c r="R359" s="2">
        <f t="shared" si="37"/>
        <v>328</v>
      </c>
      <c r="S359" s="2">
        <f t="shared" si="37"/>
        <v>62</v>
      </c>
    </row>
    <row r="360" spans="1:25" x14ac:dyDescent="0.25">
      <c r="A360" s="8"/>
      <c r="B360" s="5"/>
      <c r="C360" s="9"/>
      <c r="D360" s="8"/>
      <c r="E360" s="9"/>
      <c r="F360" s="9"/>
      <c r="G360" s="9"/>
      <c r="H360" s="9"/>
      <c r="I360" s="9"/>
      <c r="J360" s="9"/>
      <c r="K360" s="9"/>
      <c r="L360" s="9"/>
      <c r="M360" s="9"/>
      <c r="N360" s="13" t="s">
        <v>776</v>
      </c>
      <c r="O360" s="13" t="s">
        <v>11</v>
      </c>
      <c r="P360" s="13" t="s">
        <v>10</v>
      </c>
      <c r="Q360" s="12" t="s">
        <v>9</v>
      </c>
      <c r="R360" s="13" t="s">
        <v>12</v>
      </c>
      <c r="S360" s="13" t="s">
        <v>2</v>
      </c>
      <c r="T360" s="18"/>
    </row>
    <row r="361" spans="1:25" x14ac:dyDescent="0.25">
      <c r="A361" s="8"/>
      <c r="B361" s="5"/>
      <c r="C361" s="5"/>
      <c r="D361" s="8"/>
      <c r="E361" s="9"/>
      <c r="F361" s="9"/>
      <c r="G361" s="9"/>
      <c r="H361" s="9"/>
      <c r="I361" s="9"/>
      <c r="J361" s="9"/>
      <c r="K361" s="9"/>
      <c r="L361" s="9"/>
      <c r="M361" s="9"/>
    </row>
    <row r="362" spans="1:25" ht="15.75" x14ac:dyDescent="0.25">
      <c r="B362" s="17" t="str">
        <f>CONCATENATE(B363," ",E363,B364,E364,B365,E365,B366,E366,B367,E367,B368)</f>
        <v>Welcome to the Highland Lutheran Cemetery Page. This document summarizing data for 328 graves is based on a 100% photo survey conducted by Bill Waters on August 2, 2009 and was created by merging the  information found in the Works Project Administration (WPA) 1930’s Graves Registration Survey (67 records), the ongoing Iowa Gravestone Photo Project (GPP) (323 records), and the ongoing IAGenWeb Obituaries (Obits) (2 records). These tables include links to 5 pictures of the deceased. To add more pictures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v>
      </c>
      <c r="C362" s="5"/>
      <c r="E362" s="1"/>
      <c r="F362" s="1"/>
      <c r="G362" s="1"/>
      <c r="H362" s="1"/>
      <c r="I362" s="34"/>
      <c r="J362" s="34"/>
      <c r="K362" s="34"/>
      <c r="L362" s="34"/>
      <c r="M362" s="34"/>
    </row>
    <row r="363" spans="1:25" x14ac:dyDescent="0.25">
      <c r="B363" s="36" t="str">
        <f>CONCATENATE("Welcome to the ",C1," Cemetery Page. This document summarizing data for")</f>
        <v>Welcome to the Highland Lutheran Cemetery Page. This document summarizing data for</v>
      </c>
      <c r="C363" s="5"/>
      <c r="E363" s="1">
        <f>R359</f>
        <v>328</v>
      </c>
      <c r="F363" s="1"/>
      <c r="G363" s="1"/>
      <c r="H363" s="1"/>
      <c r="I363" s="34"/>
      <c r="J363" s="34"/>
      <c r="K363" s="34"/>
      <c r="L363" s="34"/>
      <c r="M363" s="34"/>
    </row>
    <row r="364" spans="1:25" x14ac:dyDescent="0.25">
      <c r="B364" s="36" t="s">
        <v>777</v>
      </c>
      <c r="C364" s="5"/>
      <c r="E364" s="1">
        <f>O359</f>
        <v>67</v>
      </c>
      <c r="F364" s="1"/>
      <c r="G364" s="1"/>
      <c r="H364" s="1"/>
      <c r="I364" s="34"/>
      <c r="J364" s="34"/>
      <c r="K364" s="34"/>
      <c r="L364" s="34"/>
      <c r="M364" s="34"/>
    </row>
    <row r="365" spans="1:25" x14ac:dyDescent="0.25">
      <c r="B365" s="36" t="s">
        <v>14</v>
      </c>
      <c r="C365" s="5"/>
      <c r="E365" s="1">
        <f>P359</f>
        <v>323</v>
      </c>
      <c r="F365" s="1"/>
      <c r="G365" s="1"/>
      <c r="H365" s="1"/>
      <c r="I365" s="34"/>
      <c r="J365" s="34"/>
      <c r="K365" s="34"/>
      <c r="L365" s="34"/>
      <c r="M365" s="34"/>
    </row>
    <row r="366" spans="1:25" x14ac:dyDescent="0.25">
      <c r="B366" s="36" t="s">
        <v>49</v>
      </c>
      <c r="C366" s="5"/>
      <c r="E366" s="1">
        <f>Q359</f>
        <v>2</v>
      </c>
      <c r="F366" s="1"/>
      <c r="G366" s="1"/>
      <c r="H366" s="1"/>
      <c r="I366" s="34"/>
      <c r="J366" s="34"/>
      <c r="K366" s="34"/>
      <c r="L366" s="34"/>
      <c r="M366" s="34"/>
    </row>
    <row r="367" spans="1:25" x14ac:dyDescent="0.25">
      <c r="B367" s="36" t="s">
        <v>778</v>
      </c>
      <c r="C367" s="5"/>
      <c r="E367" s="1">
        <f>N359</f>
        <v>5</v>
      </c>
      <c r="F367" s="1"/>
      <c r="G367" s="1"/>
      <c r="H367" s="1"/>
      <c r="I367" s="34"/>
      <c r="J367" s="34"/>
      <c r="K367" s="34"/>
      <c r="L367" s="34"/>
      <c r="M367" s="34"/>
    </row>
    <row r="368" spans="1:25" x14ac:dyDescent="0.25">
      <c r="B368" s="54" t="s">
        <v>779</v>
      </c>
    </row>
    <row r="370" spans="2:2" x14ac:dyDescent="0.25">
      <c r="B370" s="2" t="str">
        <f>CONCATENATE(B371,C1,B372,C1,B373,B374,"""")</f>
        <v>&lt;a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Highland Lutheran Cemetery entrance.  This is what Connie wrote about the Highland Lutheran Cemetery. " Template"</v>
      </c>
    </row>
    <row r="371" spans="2:2" x14ac:dyDescent="0.25">
      <c r="B371" s="2" t="s">
        <v>54</v>
      </c>
    </row>
    <row r="372" spans="2:2" x14ac:dyDescent="0.25">
      <c r="B372" s="2" t="s">
        <v>51</v>
      </c>
    </row>
    <row r="373" spans="2:2" x14ac:dyDescent="0.25">
      <c r="B373" s="2" t="s">
        <v>52</v>
      </c>
    </row>
    <row r="374" spans="2:2" x14ac:dyDescent="0.25">
      <c r="B374" s="2" t="s">
        <v>41</v>
      </c>
    </row>
  </sheetData>
  <sortState ref="A5:S360">
    <sortCondition ref="B5:B360"/>
  </sortState>
  <printOptions horizontalCentered="1"/>
  <pageMargins left="0.2" right="0.2" top="1" bottom="0.25" header="0.75" footer="0"/>
  <pageSetup fitToHeight="0" orientation="landscape" horizontalDpi="300" verticalDpi="300" r:id="rId1"/>
  <headerFooter>
    <oddHeader>&amp;L&amp;F&amp;CHighland Lutheran&amp;RPage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5"/>
  <sheetViews>
    <sheetView topLeftCell="A53" workbookViewId="0">
      <pane xSplit="2" topLeftCell="E1" activePane="topRight" state="frozen"/>
      <selection pane="topRight" activeCell="B53" sqref="B1:B1048576"/>
    </sheetView>
  </sheetViews>
  <sheetFormatPr defaultRowHeight="15" x14ac:dyDescent="0.25"/>
  <cols>
    <col min="1" max="1" width="2.7109375" style="34" customWidth="1"/>
    <col min="2" max="2" width="30.7109375" style="33" customWidth="1"/>
    <col min="3" max="4" width="15.7109375" style="33" customWidth="1"/>
    <col min="5" max="5" width="50.7109375" style="3" customWidth="1"/>
    <col min="6" max="8" width="4.7109375" style="3" customWidth="1"/>
    <col min="9" max="10" width="4.7109375" style="33" customWidth="1"/>
    <col min="11" max="11" width="4.85546875" style="33" customWidth="1"/>
    <col min="12" max="12" width="1.7109375" style="33" customWidth="1"/>
    <col min="13" max="15" width="10.7109375" style="33" customWidth="1"/>
    <col min="16" max="23" width="1.7109375" style="33" customWidth="1"/>
    <col min="24" max="24" width="5.7109375" style="33" customWidth="1"/>
    <col min="25" max="16384" width="9.140625" style="33"/>
  </cols>
  <sheetData>
    <row r="1" spans="1:26" ht="15.75" x14ac:dyDescent="0.25">
      <c r="A1" s="35" t="s">
        <v>738</v>
      </c>
      <c r="B1" s="20" t="s">
        <v>16</v>
      </c>
      <c r="C1" s="21" t="s">
        <v>6</v>
      </c>
      <c r="D1" s="21" t="s">
        <v>7</v>
      </c>
      <c r="E1" s="21" t="s">
        <v>8</v>
      </c>
      <c r="F1" s="47" t="s">
        <v>765</v>
      </c>
      <c r="G1" s="47" t="s">
        <v>766</v>
      </c>
      <c r="H1" s="47" t="s">
        <v>767</v>
      </c>
      <c r="I1" s="47" t="s">
        <v>768</v>
      </c>
      <c r="J1" s="47" t="s">
        <v>769</v>
      </c>
      <c r="K1" s="47" t="s">
        <v>770</v>
      </c>
      <c r="L1" s="47" t="s">
        <v>771</v>
      </c>
      <c r="M1" s="47" t="s">
        <v>775</v>
      </c>
      <c r="N1" s="13"/>
      <c r="O1" s="33" t="str">
        <f>IF(A1="S",CONCATENATE(Y$1,MID(B1,1,1),Z$1),CONCATENATE("&lt;tr class=""style3"" &gt;",S1,Q1,R1,"&lt;td&gt;",P1,"&lt;/td&gt;&lt;td&gt;",C1,"&lt;/td&gt;&lt;td&gt;",D1,"&lt;/td&gt;&lt;td&gt;",E1,"&lt;/td&gt;"))</f>
        <v>&lt;tr class="style2" &gt;&lt;td&gt;W&lt;/td&gt;&lt;td&gt;P&lt;/td&gt;&lt;td&gt;O&lt;/td&gt;&lt;td &gt;Surnames Starting with A&lt;/td&gt;&lt;td&gt;Birth Date&lt;/td&gt;&lt;td&gt;Death Date&lt;/td&gt;&lt;td&gt;Notes&lt;/td&gt;</v>
      </c>
      <c r="P1" s="5" t="str">
        <f>IF(I1="",B1,CONCATENATE("&lt;a href=""../../CemWeb Pages/WP",I1,".htm""&gt;",B1,"&lt;img src=""../zimages/cam.gif"" alt=""picture"" BORDER=0&gt;"))</f>
        <v>&lt;a href="../../CemWeb Pages/WPPhoto Id.htm"&gt;Aaaa                            Names&lt;img src="../zimages/cam.gif" alt="picture" BORDER=0&gt;</v>
      </c>
      <c r="Q1" s="33" t="str">
        <f>IF(F1="","&lt;td&gt;&lt;/td&gt;",CONCATENATE("&lt;td&gt;&lt;a href=""http://iowagravestones.org/gs_view.php?id=",F1,""" Target=""GPP""&gt;P&lt;/a&gt;&lt;/td&gt;"))</f>
        <v>&lt;td&gt;&lt;a href="http://iowagravestones.org/gs_view.php?id=GPP-ID" Target="GPP"&gt;P&lt;/a&gt;&lt;/td&gt;</v>
      </c>
      <c r="R1" s="33" t="str">
        <f>IF(H1="","   &lt;td&gt;&lt;/td&gt;",CONCATENATE("   &lt;td&gt;&lt;a href=""http://iagenweb.org/boards/",G1,"/obituaries/index.cgi?read=",H1,""" Target=""Obits""&gt;O&lt;/a&gt;&lt;/td&gt;"))</f>
        <v xml:space="preserve">   &lt;td&gt;&lt;a href="http://iagenweb.org/boards/Obit-County/obituaries/index.cgi?read=Obit-ID" Target="Obits"&gt;O&lt;/a&gt;&lt;/td&gt;</v>
      </c>
      <c r="S1" s="33" t="str">
        <f>IF(M1="","&lt;td&gt;&lt;/td&gt;",CONCATENATE("&lt;td&gt;&lt;a href=""http://iowawpagraves.org/view.php?id=",M1,""" target=""WPA""&gt;W&lt;/a&gt;&lt;/td&gt;"))</f>
        <v>&lt;td&gt;&lt;a href="http://iowawpagraves.org/view.php?id=WPA Id " target="WPA"&gt;W&lt;/a&gt;&lt;/td&gt;</v>
      </c>
      <c r="T1" s="5" t="s">
        <v>739</v>
      </c>
      <c r="U1" s="29"/>
      <c r="Y1" s="33" t="s">
        <v>772</v>
      </c>
      <c r="Z1" s="33" t="s">
        <v>773</v>
      </c>
    </row>
    <row r="2" spans="1:26" x14ac:dyDescent="0.25">
      <c r="A2" s="33"/>
      <c r="B2" s="41" t="s">
        <v>146</v>
      </c>
      <c r="C2" s="39" t="s">
        <v>147</v>
      </c>
      <c r="D2" s="39" t="s">
        <v>148</v>
      </c>
      <c r="E2" s="30"/>
      <c r="F2" s="36">
        <v>471714</v>
      </c>
      <c r="G2" s="33"/>
      <c r="H2" s="33"/>
      <c r="N2" s="25"/>
      <c r="O2" s="33" t="str">
        <f t="shared" ref="O2:O65" si="0">IF(A2="S",CONCATENATE(Y$1,MID(B2,1,1),Z$1),CONCATENATE("&lt;tr class=""style3"" &gt;",S2,Q2,R2,"&lt;td&gt;",P2,"&lt;/td&gt;&lt;td&gt;",C2,"&lt;/td&gt;&lt;td&gt;",D2,"&lt;/td&gt;&lt;td&gt;",E2,"&lt;/td&gt;"))</f>
        <v>&lt;tr class="style3" &gt;&lt;td&gt;&lt;/td&gt;&lt;td&gt;&lt;a href="http://iowagravestones.org/gs_view.php?id=471714" Target="GPP"&gt;P&lt;/a&gt;&lt;/td&gt;   &lt;td&gt;&lt;/td&gt;&lt;td&gt;Anderson, George A.&lt;/td&gt;&lt;td&gt;May 14, 1905&lt;/td&gt;&lt;td&gt;June 8, 1906&lt;/td&gt;&lt;td&gt;&lt;/td&gt;</v>
      </c>
      <c r="P2" s="5" t="str">
        <f t="shared" ref="P2:P65" si="1">IF(I2="",B2,CONCATENATE("&lt;a href=""../../CemWeb Pages/WP",I2,".htm""&gt;",B2,"&lt;img src=""../zimages/cam.gif"" alt=""picture"" BORDER=0&gt;"))</f>
        <v>Anderson, George A.</v>
      </c>
      <c r="Q2" s="33" t="str">
        <f t="shared" ref="Q2:Q65" si="2">IF(F2="","&lt;td&gt;&lt;/td&gt;",CONCATENATE("&lt;td&gt;&lt;a href=""http://iowagravestones.org/gs_view.php?id=",F2,""" Target=""GPP""&gt;P&lt;/a&gt;&lt;/td&gt;"))</f>
        <v>&lt;td&gt;&lt;a href="http://iowagravestones.org/gs_view.php?id=471714" Target="GPP"&gt;P&lt;/a&gt;&lt;/td&gt;</v>
      </c>
      <c r="R2" s="33" t="str">
        <f t="shared" ref="R2:R65" si="3">IF(H2="","   &lt;td&gt;&lt;/td&gt;",CONCATENATE("   &lt;td&gt;&lt;a href=""http://iagenweb.org/boards/",G2,"/obituaries/index.cgi?read=",H2,""" Target=""Obits""&gt;O&lt;/a&gt;&lt;/td&gt;"))</f>
        <v xml:space="preserve">   &lt;td&gt;&lt;/td&gt;</v>
      </c>
      <c r="S2" s="33" t="str">
        <f t="shared" ref="S2:S65" si="4">IF(M2="","&lt;td&gt;&lt;/td&gt;",CONCATENATE("&lt;td&gt;&lt;a href=""http://iowawpagraves.org/view.php?id=",M2,""" target=""WPA""&gt;W&lt;/a&gt;&lt;/td&gt;"))</f>
        <v>&lt;td&gt;&lt;/td&gt;</v>
      </c>
      <c r="T2" s="5" t="s">
        <v>739</v>
      </c>
      <c r="U2" s="29"/>
    </row>
    <row r="3" spans="1:26" x14ac:dyDescent="0.25">
      <c r="A3" s="33"/>
      <c r="B3" s="41" t="s">
        <v>149</v>
      </c>
      <c r="C3" s="39" t="s">
        <v>123</v>
      </c>
      <c r="D3" s="39" t="s">
        <v>150</v>
      </c>
      <c r="E3" s="30"/>
      <c r="F3" s="36">
        <v>471666</v>
      </c>
      <c r="G3" s="33"/>
      <c r="H3" s="33"/>
      <c r="N3" s="25"/>
      <c r="O3" s="33" t="str">
        <f t="shared" si="0"/>
        <v>&lt;tr class="style3" &gt;&lt;td&gt;&lt;/td&gt;&lt;td&gt;&lt;a href="http://iowagravestones.org/gs_view.php?id=471666" Target="GPP"&gt;P&lt;/a&gt;&lt;/td&gt;   &lt;td&gt;&lt;/td&gt;&lt;td&gt;Anderson, Gilbert A.&lt;/td&gt;&lt;td&gt;1867&lt;/td&gt;&lt;td&gt;1958&lt;/td&gt;&lt;td&gt;&lt;/td&gt;</v>
      </c>
      <c r="P3" s="5" t="str">
        <f t="shared" si="1"/>
        <v>Anderson, Gilbert A.</v>
      </c>
      <c r="Q3" s="33" t="str">
        <f t="shared" si="2"/>
        <v>&lt;td&gt;&lt;a href="http://iowagravestones.org/gs_view.php?id=471666" Target="GPP"&gt;P&lt;/a&gt;&lt;/td&gt;</v>
      </c>
      <c r="R3" s="33" t="str">
        <f t="shared" si="3"/>
        <v xml:space="preserve">   &lt;td&gt;&lt;/td&gt;</v>
      </c>
      <c r="S3" s="33" t="str">
        <f t="shared" si="4"/>
        <v>&lt;td&gt;&lt;/td&gt;</v>
      </c>
      <c r="T3" s="5" t="s">
        <v>739</v>
      </c>
      <c r="U3" s="29"/>
    </row>
    <row r="4" spans="1:26" x14ac:dyDescent="0.25">
      <c r="A4" s="33"/>
      <c r="B4" s="41" t="s">
        <v>151</v>
      </c>
      <c r="C4" s="39" t="s">
        <v>152</v>
      </c>
      <c r="D4" s="39" t="s">
        <v>153</v>
      </c>
      <c r="E4" s="30"/>
      <c r="F4" s="36">
        <v>471667</v>
      </c>
      <c r="G4" s="33"/>
      <c r="H4" s="33"/>
      <c r="N4" s="25"/>
      <c r="O4" s="33" t="str">
        <f t="shared" si="0"/>
        <v>&lt;tr class="style3" &gt;&lt;td&gt;&lt;/td&gt;&lt;td&gt;&lt;a href="http://iowagravestones.org/gs_view.php?id=471667" Target="GPP"&gt;P&lt;/a&gt;&lt;/td&gt;   &lt;td&gt;&lt;/td&gt;&lt;td&gt;Anderson, Karen M.&lt;/td&gt;&lt;td&gt;1874&lt;/td&gt;&lt;td&gt;1962&lt;/td&gt;&lt;td&gt;&lt;/td&gt;</v>
      </c>
      <c r="P4" s="5" t="str">
        <f t="shared" si="1"/>
        <v>Anderson, Karen M.</v>
      </c>
      <c r="Q4" s="33" t="str">
        <f t="shared" si="2"/>
        <v>&lt;td&gt;&lt;a href="http://iowagravestones.org/gs_view.php?id=471667" Target="GPP"&gt;P&lt;/a&gt;&lt;/td&gt;</v>
      </c>
      <c r="R4" s="33" t="str">
        <f t="shared" si="3"/>
        <v xml:space="preserve">   &lt;td&gt;&lt;/td&gt;</v>
      </c>
      <c r="S4" s="33" t="str">
        <f t="shared" si="4"/>
        <v>&lt;td&gt;&lt;/td&gt;</v>
      </c>
      <c r="T4" s="5" t="s">
        <v>739</v>
      </c>
      <c r="U4" s="29"/>
    </row>
    <row r="5" spans="1:26" x14ac:dyDescent="0.25">
      <c r="A5" s="33"/>
      <c r="B5" s="41" t="s">
        <v>154</v>
      </c>
      <c r="C5" s="39" t="s">
        <v>155</v>
      </c>
      <c r="D5" s="41" t="s">
        <v>156</v>
      </c>
      <c r="E5" s="30"/>
      <c r="F5" s="36">
        <v>471713</v>
      </c>
      <c r="G5" s="33"/>
      <c r="H5" s="33"/>
      <c r="N5" s="25"/>
      <c r="O5" s="33" t="str">
        <f t="shared" si="0"/>
        <v>&lt;tr class="style3" &gt;&lt;td&gt;&lt;/td&gt;&lt;td&gt;&lt;a href="http://iowagravestones.org/gs_view.php?id=471713" Target="GPP"&gt;P&lt;/a&gt;&lt;/td&gt;   &lt;td&gt;&lt;/td&gt;&lt;td&gt;Anderson, Myron H.&lt;/td&gt;&lt;td&gt;Feb. 23, 1900&lt;/td&gt;&lt;td&gt;Nov. 28, 1952&lt;/td&gt;&lt;td&gt;&lt;/td&gt;</v>
      </c>
      <c r="P5" s="5" t="str">
        <f t="shared" si="1"/>
        <v>Anderson, Myron H.</v>
      </c>
      <c r="Q5" s="33" t="str">
        <f t="shared" si="2"/>
        <v>&lt;td&gt;&lt;a href="http://iowagravestones.org/gs_view.php?id=471713" Target="GPP"&gt;P&lt;/a&gt;&lt;/td&gt;</v>
      </c>
      <c r="R5" s="33" t="str">
        <f t="shared" si="3"/>
        <v xml:space="preserve">   &lt;td&gt;&lt;/td&gt;</v>
      </c>
      <c r="S5" s="33" t="str">
        <f t="shared" si="4"/>
        <v>&lt;td&gt;&lt;/td&gt;</v>
      </c>
      <c r="T5" s="5" t="s">
        <v>739</v>
      </c>
      <c r="U5" s="29"/>
    </row>
    <row r="6" spans="1:26" x14ac:dyDescent="0.25">
      <c r="A6" s="33"/>
      <c r="B6" s="41" t="s">
        <v>157</v>
      </c>
      <c r="C6" s="39" t="s">
        <v>158</v>
      </c>
      <c r="D6" s="39" t="s">
        <v>159</v>
      </c>
      <c r="E6" s="30"/>
      <c r="F6" s="36">
        <v>471940</v>
      </c>
      <c r="G6" s="33"/>
      <c r="H6" s="33"/>
      <c r="N6" s="25"/>
      <c r="O6" s="33" t="str">
        <f t="shared" si="0"/>
        <v>&lt;tr class="style3" &gt;&lt;td&gt;&lt;/td&gt;&lt;td&gt;&lt;a href="http://iowagravestones.org/gs_view.php?id=471940" Target="GPP"&gt;P&lt;/a&gt;&lt;/td&gt;   &lt;td&gt;&lt;/td&gt;&lt;td&gt;Anderson, Theodora M.&lt;/td&gt;&lt;td&gt;1915&lt;/td&gt;&lt;td&gt;1982&lt;/td&gt;&lt;td&gt;&lt;/td&gt;</v>
      </c>
      <c r="P6" s="5" t="str">
        <f t="shared" si="1"/>
        <v>Anderson, Theodora M.</v>
      </c>
      <c r="Q6" s="33" t="str">
        <f t="shared" si="2"/>
        <v>&lt;td&gt;&lt;a href="http://iowagravestones.org/gs_view.php?id=471940" Target="GPP"&gt;P&lt;/a&gt;&lt;/td&gt;</v>
      </c>
      <c r="R6" s="33" t="str">
        <f t="shared" si="3"/>
        <v xml:space="preserve">   &lt;td&gt;&lt;/td&gt;</v>
      </c>
      <c r="S6" s="33" t="str">
        <f t="shared" si="4"/>
        <v>&lt;td&gt;&lt;/td&gt;</v>
      </c>
      <c r="T6" s="5" t="s">
        <v>739</v>
      </c>
      <c r="U6" s="29"/>
    </row>
    <row r="7" spans="1:26" ht="15.75" x14ac:dyDescent="0.25">
      <c r="A7" s="28" t="s">
        <v>738</v>
      </c>
      <c r="B7" s="50" t="s">
        <v>17</v>
      </c>
      <c r="C7" s="47" t="s">
        <v>6</v>
      </c>
      <c r="D7" s="47" t="s">
        <v>7</v>
      </c>
      <c r="E7" s="47" t="s">
        <v>8</v>
      </c>
      <c r="F7" s="53"/>
      <c r="G7" s="53"/>
      <c r="H7" s="53"/>
      <c r="I7" s="53"/>
      <c r="J7" s="53"/>
      <c r="K7" s="53"/>
      <c r="L7" s="53"/>
      <c r="N7" s="25"/>
      <c r="O7" s="33" t="str">
        <f t="shared" si="0"/>
        <v>&lt;tr class="style2" &gt;&lt;td&gt;W&lt;/td&gt;&lt;td&gt;P&lt;/td&gt;&lt;td&gt;O&lt;/td&gt;&lt;td &gt;Surnames Starting with B&lt;/td&gt;&lt;td&gt;Birth Date&lt;/td&gt;&lt;td&gt;Death Date&lt;/td&gt;&lt;td&gt;Notes&lt;/td&gt;</v>
      </c>
      <c r="P7" s="5" t="str">
        <f t="shared" si="1"/>
        <v>Baaa                            Names</v>
      </c>
      <c r="Q7" s="33" t="str">
        <f t="shared" si="2"/>
        <v>&lt;td&gt;&lt;/td&gt;</v>
      </c>
      <c r="R7" s="33" t="str">
        <f t="shared" si="3"/>
        <v xml:space="preserve">   &lt;td&gt;&lt;/td&gt;</v>
      </c>
      <c r="S7" s="33" t="str">
        <f t="shared" si="4"/>
        <v>&lt;td&gt;&lt;/td&gt;</v>
      </c>
      <c r="T7" s="5" t="s">
        <v>739</v>
      </c>
      <c r="U7" s="29"/>
    </row>
    <row r="8" spans="1:26" x14ac:dyDescent="0.25">
      <c r="A8" s="33"/>
      <c r="B8" s="41" t="s">
        <v>160</v>
      </c>
      <c r="C8" s="39" t="s">
        <v>161</v>
      </c>
      <c r="D8" s="39" t="s">
        <v>162</v>
      </c>
      <c r="E8" s="30"/>
      <c r="F8" s="36">
        <v>471700</v>
      </c>
      <c r="G8" s="33"/>
      <c r="H8" s="33"/>
      <c r="N8" s="25"/>
      <c r="O8" s="33" t="str">
        <f t="shared" si="0"/>
        <v>&lt;tr class="style3" &gt;&lt;td&gt;&lt;/td&gt;&lt;td&gt;&lt;a href="http://iowagravestones.org/gs_view.php?id=471700" Target="GPP"&gt;P&lt;/a&gt;&lt;/td&gt;   &lt;td&gt;&lt;/td&gt;&lt;td&gt;Barlow, Clara H.&lt;/td&gt;&lt;td&gt;1875&lt;/td&gt;&lt;td&gt;1916&lt;/td&gt;&lt;td&gt;&lt;/td&gt;</v>
      </c>
      <c r="P8" s="5" t="str">
        <f t="shared" si="1"/>
        <v>Barlow, Clara H.</v>
      </c>
      <c r="Q8" s="33" t="str">
        <f t="shared" si="2"/>
        <v>&lt;td&gt;&lt;a href="http://iowagravestones.org/gs_view.php?id=471700" Target="GPP"&gt;P&lt;/a&gt;&lt;/td&gt;</v>
      </c>
      <c r="R8" s="33" t="str">
        <f t="shared" si="3"/>
        <v xml:space="preserve">   &lt;td&gt;&lt;/td&gt;</v>
      </c>
      <c r="S8" s="33" t="str">
        <f t="shared" si="4"/>
        <v>&lt;td&gt;&lt;/td&gt;</v>
      </c>
      <c r="T8" s="5" t="s">
        <v>739</v>
      </c>
      <c r="U8" s="29"/>
    </row>
    <row r="9" spans="1:26" x14ac:dyDescent="0.25">
      <c r="A9" s="33"/>
      <c r="B9" s="41" t="s">
        <v>160</v>
      </c>
      <c r="C9" s="39" t="s">
        <v>161</v>
      </c>
      <c r="D9" s="39" t="s">
        <v>162</v>
      </c>
      <c r="E9" s="30"/>
      <c r="F9" s="36">
        <v>471707</v>
      </c>
      <c r="G9" s="33"/>
      <c r="H9" s="33"/>
      <c r="N9" s="25"/>
      <c r="O9" s="33" t="str">
        <f t="shared" si="0"/>
        <v>&lt;tr class="style3" &gt;&lt;td&gt;&lt;/td&gt;&lt;td&gt;&lt;a href="http://iowagravestones.org/gs_view.php?id=471707" Target="GPP"&gt;P&lt;/a&gt;&lt;/td&gt;   &lt;td&gt;&lt;/td&gt;&lt;td&gt;Barlow, Clara H.&lt;/td&gt;&lt;td&gt;1875&lt;/td&gt;&lt;td&gt;1916&lt;/td&gt;&lt;td&gt;&lt;/td&gt;</v>
      </c>
      <c r="P9" s="5" t="str">
        <f t="shared" si="1"/>
        <v>Barlow, Clara H.</v>
      </c>
      <c r="Q9" s="33" t="str">
        <f t="shared" si="2"/>
        <v>&lt;td&gt;&lt;a href="http://iowagravestones.org/gs_view.php?id=471707" Target="GPP"&gt;P&lt;/a&gt;&lt;/td&gt;</v>
      </c>
      <c r="R9" s="33" t="str">
        <f t="shared" si="3"/>
        <v xml:space="preserve">   &lt;td&gt;&lt;/td&gt;</v>
      </c>
      <c r="S9" s="33" t="str">
        <f t="shared" si="4"/>
        <v>&lt;td&gt;&lt;/td&gt;</v>
      </c>
      <c r="T9" s="5" t="s">
        <v>739</v>
      </c>
      <c r="U9" s="29"/>
    </row>
    <row r="10" spans="1:26" x14ac:dyDescent="0.25">
      <c r="A10" s="33"/>
      <c r="B10" s="41" t="s">
        <v>163</v>
      </c>
      <c r="C10" s="39" t="s">
        <v>96</v>
      </c>
      <c r="D10" s="39" t="s">
        <v>164</v>
      </c>
      <c r="E10" s="30"/>
      <c r="F10" s="36">
        <v>471708</v>
      </c>
      <c r="G10" s="33"/>
      <c r="H10" s="33"/>
      <c r="N10" s="25"/>
      <c r="O10" s="33" t="str">
        <f t="shared" si="0"/>
        <v>&lt;tr class="style3" &gt;&lt;td&gt;&lt;/td&gt;&lt;td&gt;&lt;a href="http://iowagravestones.org/gs_view.php?id=471708" Target="GPP"&gt;P&lt;/a&gt;&lt;/td&gt;   &lt;td&gt;&lt;/td&gt;&lt;td&gt;Barlow, Helen G.&lt;/td&gt;&lt;td&gt;1911&lt;/td&gt;&lt;td&gt;1912&lt;/td&gt;&lt;td&gt;&lt;/td&gt;</v>
      </c>
      <c r="P10" s="5" t="str">
        <f t="shared" si="1"/>
        <v>Barlow, Helen G.</v>
      </c>
      <c r="Q10" s="33" t="str">
        <f t="shared" si="2"/>
        <v>&lt;td&gt;&lt;a href="http://iowagravestones.org/gs_view.php?id=471708" Target="GPP"&gt;P&lt;/a&gt;&lt;/td&gt;</v>
      </c>
      <c r="R10" s="33" t="str">
        <f t="shared" si="3"/>
        <v xml:space="preserve">   &lt;td&gt;&lt;/td&gt;</v>
      </c>
      <c r="S10" s="33" t="str">
        <f t="shared" si="4"/>
        <v>&lt;td&gt;&lt;/td&gt;</v>
      </c>
      <c r="T10" s="5" t="s">
        <v>739</v>
      </c>
      <c r="U10" s="29"/>
    </row>
    <row r="11" spans="1:26" x14ac:dyDescent="0.25">
      <c r="A11" s="33"/>
      <c r="B11" s="41" t="s">
        <v>165</v>
      </c>
      <c r="C11" s="39" t="s">
        <v>166</v>
      </c>
      <c r="D11" s="41" t="s">
        <v>167</v>
      </c>
      <c r="E11" s="30"/>
      <c r="F11" s="36">
        <v>471634</v>
      </c>
      <c r="G11" s="33"/>
      <c r="H11" s="33"/>
      <c r="N11" s="25"/>
      <c r="O11" s="33" t="str">
        <f t="shared" si="0"/>
        <v>&lt;tr class="style3" &gt;&lt;td&gt;&lt;/td&gt;&lt;td&gt;&lt;a href="http://iowagravestones.org/gs_view.php?id=471634" Target="GPP"&gt;P&lt;/a&gt;&lt;/td&gt;   &lt;td&gt;&lt;/td&gt;&lt;td&gt;Barlow, Hogen O.&lt;/td&gt;&lt;td&gt;July 10, 1873&lt;/td&gt;&lt;td&gt;Oct. 25, 1947&lt;/td&gt;&lt;td&gt;&lt;/td&gt;</v>
      </c>
      <c r="P11" s="5" t="str">
        <f t="shared" si="1"/>
        <v>Barlow, Hogen O.</v>
      </c>
      <c r="Q11" s="33" t="str">
        <f t="shared" si="2"/>
        <v>&lt;td&gt;&lt;a href="http://iowagravestones.org/gs_view.php?id=471634" Target="GPP"&gt;P&lt;/a&gt;&lt;/td&gt;</v>
      </c>
      <c r="R11" s="33" t="str">
        <f t="shared" si="3"/>
        <v xml:space="preserve">   &lt;td&gt;&lt;/td&gt;</v>
      </c>
      <c r="S11" s="33" t="str">
        <f t="shared" si="4"/>
        <v>&lt;td&gt;&lt;/td&gt;</v>
      </c>
      <c r="T11" s="5" t="s">
        <v>739</v>
      </c>
      <c r="U11" s="29"/>
    </row>
    <row r="12" spans="1:26" x14ac:dyDescent="0.25">
      <c r="A12" s="30"/>
      <c r="B12" s="41" t="s">
        <v>168</v>
      </c>
      <c r="C12" s="39" t="s">
        <v>129</v>
      </c>
      <c r="D12" s="39" t="s">
        <v>169</v>
      </c>
      <c r="E12" s="30"/>
      <c r="F12" s="36">
        <v>471591</v>
      </c>
      <c r="G12" s="33"/>
      <c r="H12" s="33"/>
      <c r="N12" s="25"/>
      <c r="O12" s="33" t="str">
        <f t="shared" si="0"/>
        <v>&lt;tr class="style3" &gt;&lt;td&gt;&lt;/td&gt;&lt;td&gt;&lt;a href="http://iowagravestones.org/gs_view.php?id=471591" Target="GPP"&gt;P&lt;/a&gt;&lt;/td&gt;   &lt;td&gt;&lt;/td&gt;&lt;td&gt;Bjerke, Alfina&lt;/td&gt;&lt;td&gt;1898&lt;/td&gt;&lt;td&gt;1976&lt;/td&gt;&lt;td&gt;&lt;/td&gt;</v>
      </c>
      <c r="P12" s="5" t="str">
        <f t="shared" si="1"/>
        <v>Bjerke, Alfina</v>
      </c>
      <c r="Q12" s="33" t="str">
        <f t="shared" si="2"/>
        <v>&lt;td&gt;&lt;a href="http://iowagravestones.org/gs_view.php?id=471591" Target="GPP"&gt;P&lt;/a&gt;&lt;/td&gt;</v>
      </c>
      <c r="R12" s="33" t="str">
        <f t="shared" si="3"/>
        <v xml:space="preserve">   &lt;td&gt;&lt;/td&gt;</v>
      </c>
      <c r="S12" s="33" t="str">
        <f t="shared" si="4"/>
        <v>&lt;td&gt;&lt;/td&gt;</v>
      </c>
      <c r="T12" s="5" t="s">
        <v>739</v>
      </c>
      <c r="U12" s="29"/>
    </row>
    <row r="13" spans="1:26" x14ac:dyDescent="0.25">
      <c r="A13" s="33"/>
      <c r="B13" s="41" t="s">
        <v>170</v>
      </c>
      <c r="C13" s="41" t="s">
        <v>171</v>
      </c>
      <c r="D13" s="41" t="s">
        <v>171</v>
      </c>
      <c r="E13" s="30"/>
      <c r="F13" s="36">
        <v>471613</v>
      </c>
      <c r="G13" s="33"/>
      <c r="H13" s="33"/>
      <c r="N13" s="25"/>
      <c r="O13" s="33" t="str">
        <f t="shared" si="0"/>
        <v>&lt;tr class="style3" &gt;&lt;td&gt;&lt;/td&gt;&lt;td&gt;&lt;a href="http://iowagravestones.org/gs_view.php?id=471613" Target="GPP"&gt;P&lt;/a&gt;&lt;/td&gt;   &lt;td&gt;&lt;/td&gt;&lt;td&gt;Bjerke, Daniel&lt;/td&gt;&lt;td&gt;Apr. 10, 1959&lt;/td&gt;&lt;td&gt;Apr. 10, 1959&lt;/td&gt;&lt;td&gt;&lt;/td&gt;</v>
      </c>
      <c r="P13" s="5" t="str">
        <f t="shared" si="1"/>
        <v>Bjerke, Daniel</v>
      </c>
      <c r="Q13" s="33" t="str">
        <f t="shared" si="2"/>
        <v>&lt;td&gt;&lt;a href="http://iowagravestones.org/gs_view.php?id=471613" Target="GPP"&gt;P&lt;/a&gt;&lt;/td&gt;</v>
      </c>
      <c r="R13" s="33" t="str">
        <f t="shared" si="3"/>
        <v xml:space="preserve">   &lt;td&gt;&lt;/td&gt;</v>
      </c>
      <c r="S13" s="33" t="str">
        <f t="shared" si="4"/>
        <v>&lt;td&gt;&lt;/td&gt;</v>
      </c>
      <c r="T13" s="5" t="s">
        <v>739</v>
      </c>
      <c r="U13" s="29"/>
    </row>
    <row r="14" spans="1:26" x14ac:dyDescent="0.25">
      <c r="A14" s="30"/>
      <c r="B14" s="41" t="s">
        <v>172</v>
      </c>
      <c r="C14" s="41" t="s">
        <v>171</v>
      </c>
      <c r="D14" s="41" t="s">
        <v>171</v>
      </c>
      <c r="E14" s="30"/>
      <c r="F14" s="36">
        <v>471614</v>
      </c>
      <c r="G14" s="33"/>
      <c r="H14" s="33"/>
      <c r="N14" s="25"/>
      <c r="O14" s="33" t="str">
        <f t="shared" si="0"/>
        <v>&lt;tr class="style3" &gt;&lt;td&gt;&lt;/td&gt;&lt;td&gt;&lt;a href="http://iowagravestones.org/gs_view.php?id=471614" Target="GPP"&gt;P&lt;/a&gt;&lt;/td&gt;   &lt;td&gt;&lt;/td&gt;&lt;td&gt;Bjerke, Dennis&lt;/td&gt;&lt;td&gt;Apr. 10, 1959&lt;/td&gt;&lt;td&gt;Apr. 10, 1959&lt;/td&gt;&lt;td&gt;&lt;/td&gt;</v>
      </c>
      <c r="P14" s="5" t="str">
        <f t="shared" si="1"/>
        <v>Bjerke, Dennis</v>
      </c>
      <c r="Q14" s="33" t="str">
        <f t="shared" si="2"/>
        <v>&lt;td&gt;&lt;a href="http://iowagravestones.org/gs_view.php?id=471614" Target="GPP"&gt;P&lt;/a&gt;&lt;/td&gt;</v>
      </c>
      <c r="R14" s="33" t="str">
        <f t="shared" si="3"/>
        <v xml:space="preserve">   &lt;td&gt;&lt;/td&gt;</v>
      </c>
      <c r="S14" s="33" t="str">
        <f t="shared" si="4"/>
        <v>&lt;td&gt;&lt;/td&gt;</v>
      </c>
      <c r="T14" s="5" t="s">
        <v>739</v>
      </c>
      <c r="U14" s="29"/>
    </row>
    <row r="15" spans="1:26" x14ac:dyDescent="0.25">
      <c r="A15" s="33"/>
      <c r="B15" s="41" t="s">
        <v>173</v>
      </c>
      <c r="C15" s="39" t="s">
        <v>120</v>
      </c>
      <c r="D15" s="39" t="s">
        <v>102</v>
      </c>
      <c r="E15" s="41" t="s">
        <v>15</v>
      </c>
      <c r="F15" s="36">
        <v>471592</v>
      </c>
      <c r="G15" s="33"/>
      <c r="H15" s="33"/>
      <c r="M15" s="34">
        <v>207404</v>
      </c>
      <c r="N15" s="25"/>
      <c r="O15" s="33" t="str">
        <f t="shared" si="0"/>
        <v>&lt;tr class="style3" &gt;&lt;td&gt;&lt;a href="http://iowawpagraves.org/view.php?id=207404" target="WPA"&gt;W&lt;/a&gt;&lt;/td&gt;&lt;td&gt;&lt;a href="http://iowagravestones.org/gs_view.php?id=471592" Target="GPP"&gt;P&lt;/a&gt;&lt;/td&gt;   &lt;td&gt;&lt;/td&gt;&lt;td&gt;Bjerke, Henry&lt;/td&gt;&lt;td&gt;1887&lt;/td&gt;&lt;td&gt;1933&lt;/td&gt;&lt;td&gt;&lt;/td&gt;</v>
      </c>
      <c r="P15" s="5" t="str">
        <f t="shared" si="1"/>
        <v>Bjerke, Henry</v>
      </c>
      <c r="Q15" s="33" t="str">
        <f t="shared" si="2"/>
        <v>&lt;td&gt;&lt;a href="http://iowagravestones.org/gs_view.php?id=471592" Target="GPP"&gt;P&lt;/a&gt;&lt;/td&gt;</v>
      </c>
      <c r="R15" s="33" t="str">
        <f t="shared" si="3"/>
        <v xml:space="preserve">   &lt;td&gt;&lt;/td&gt;</v>
      </c>
      <c r="S15" s="33" t="str">
        <f t="shared" si="4"/>
        <v>&lt;td&gt;&lt;a href="http://iowawpagraves.org/view.php?id=207404" target="WPA"&gt;W&lt;/a&gt;&lt;/td&gt;</v>
      </c>
      <c r="T15" s="5" t="s">
        <v>739</v>
      </c>
      <c r="U15" s="29"/>
    </row>
    <row r="16" spans="1:26" x14ac:dyDescent="0.25">
      <c r="A16" s="30"/>
      <c r="B16" s="41" t="s">
        <v>174</v>
      </c>
      <c r="C16" s="39" t="s">
        <v>116</v>
      </c>
      <c r="D16" s="39" t="s">
        <v>175</v>
      </c>
      <c r="E16" s="30"/>
      <c r="F16" s="36">
        <v>471594</v>
      </c>
      <c r="G16" s="33"/>
      <c r="H16" s="33"/>
      <c r="N16" s="25"/>
      <c r="O16" s="33" t="str">
        <f t="shared" si="0"/>
        <v>&lt;tr class="style3" &gt;&lt;td&gt;&lt;/td&gt;&lt;td&gt;&lt;a href="http://iowagravestones.org/gs_view.php?id=471594" Target="GPP"&gt;P&lt;/a&gt;&lt;/td&gt;   &lt;td&gt;&lt;/td&gt;&lt;td&gt;Bjerke, John J.&lt;/td&gt;&lt;td&gt;1854&lt;/td&gt;&lt;td&gt;1924&lt;/td&gt;&lt;td&gt;&lt;/td&gt;</v>
      </c>
      <c r="P16" s="5" t="str">
        <f t="shared" si="1"/>
        <v>Bjerke, John J.</v>
      </c>
      <c r="Q16" s="33" t="str">
        <f t="shared" si="2"/>
        <v>&lt;td&gt;&lt;a href="http://iowagravestones.org/gs_view.php?id=471594" Target="GPP"&gt;P&lt;/a&gt;&lt;/td&gt;</v>
      </c>
      <c r="R16" s="33" t="str">
        <f t="shared" si="3"/>
        <v xml:space="preserve">   &lt;td&gt;&lt;/td&gt;</v>
      </c>
      <c r="S16" s="33" t="str">
        <f t="shared" si="4"/>
        <v>&lt;td&gt;&lt;/td&gt;</v>
      </c>
      <c r="T16" s="5" t="s">
        <v>739</v>
      </c>
      <c r="U16" s="29"/>
    </row>
    <row r="17" spans="1:21" x14ac:dyDescent="0.25">
      <c r="A17" s="33"/>
      <c r="B17" s="41" t="s">
        <v>176</v>
      </c>
      <c r="C17" s="39" t="s">
        <v>123</v>
      </c>
      <c r="D17" s="39" t="s">
        <v>177</v>
      </c>
      <c r="E17" s="30"/>
      <c r="F17" s="36">
        <v>471611</v>
      </c>
      <c r="G17" s="33"/>
      <c r="H17" s="33"/>
      <c r="N17" s="25"/>
      <c r="O17" s="33" t="str">
        <f t="shared" si="0"/>
        <v>&lt;tr class="style3" &gt;&lt;td&gt;&lt;/td&gt;&lt;td&gt;&lt;a href="http://iowagravestones.org/gs_view.php?id=471611" Target="GPP"&gt;P&lt;/a&gt;&lt;/td&gt;   &lt;td&gt;&lt;/td&gt;&lt;td&gt;Bjerke, Juliana M.&lt;/td&gt;&lt;td&gt;1867&lt;/td&gt;&lt;td&gt;1949&lt;/td&gt;&lt;td&gt;&lt;/td&gt;</v>
      </c>
      <c r="P17" s="5" t="str">
        <f t="shared" si="1"/>
        <v>Bjerke, Juliana M.</v>
      </c>
      <c r="Q17" s="33" t="str">
        <f t="shared" si="2"/>
        <v>&lt;td&gt;&lt;a href="http://iowagravestones.org/gs_view.php?id=471611" Target="GPP"&gt;P&lt;/a&gt;&lt;/td&gt;</v>
      </c>
      <c r="R17" s="33" t="str">
        <f t="shared" si="3"/>
        <v xml:space="preserve">   &lt;td&gt;&lt;/td&gt;</v>
      </c>
      <c r="S17" s="33" t="str">
        <f t="shared" si="4"/>
        <v>&lt;td&gt;&lt;/td&gt;</v>
      </c>
      <c r="T17" s="5" t="s">
        <v>739</v>
      </c>
      <c r="U17" s="29"/>
    </row>
    <row r="18" spans="1:21" x14ac:dyDescent="0.25">
      <c r="A18" s="33"/>
      <c r="B18" s="41" t="s">
        <v>178</v>
      </c>
      <c r="C18" s="39" t="s">
        <v>179</v>
      </c>
      <c r="D18" s="39" t="s">
        <v>180</v>
      </c>
      <c r="E18" s="30"/>
      <c r="F18" s="36">
        <v>471595</v>
      </c>
      <c r="G18" s="33"/>
      <c r="H18" s="33"/>
      <c r="N18" s="25"/>
      <c r="O18" s="33" t="str">
        <f t="shared" si="0"/>
        <v>&lt;tr class="style3" &gt;&lt;td&gt;&lt;/td&gt;&lt;td&gt;&lt;a href="http://iowagravestones.org/gs_view.php?id=471595" Target="GPP"&gt;P&lt;/a&gt;&lt;/td&gt;   &lt;td&gt;&lt;/td&gt;&lt;td&gt;Bjerke, Maria&lt;/td&gt;&lt;td&gt;1857&lt;/td&gt;&lt;td&gt;1944&lt;/td&gt;&lt;td&gt;&lt;/td&gt;</v>
      </c>
      <c r="P18" s="5" t="str">
        <f t="shared" si="1"/>
        <v>Bjerke, Maria</v>
      </c>
      <c r="Q18" s="33" t="str">
        <f t="shared" si="2"/>
        <v>&lt;td&gt;&lt;a href="http://iowagravestones.org/gs_view.php?id=471595" Target="GPP"&gt;P&lt;/a&gt;&lt;/td&gt;</v>
      </c>
      <c r="R18" s="33" t="str">
        <f t="shared" si="3"/>
        <v xml:space="preserve">   &lt;td&gt;&lt;/td&gt;</v>
      </c>
      <c r="S18" s="33" t="str">
        <f t="shared" si="4"/>
        <v>&lt;td&gt;&lt;/td&gt;</v>
      </c>
      <c r="T18" s="5" t="s">
        <v>739</v>
      </c>
      <c r="U18" s="29"/>
    </row>
    <row r="19" spans="1:21" x14ac:dyDescent="0.25">
      <c r="A19" s="33"/>
      <c r="B19" s="41" t="s">
        <v>181</v>
      </c>
      <c r="C19" s="39" t="s">
        <v>119</v>
      </c>
      <c r="D19" s="39" t="s">
        <v>182</v>
      </c>
      <c r="E19" s="30"/>
      <c r="F19" s="40">
        <v>471612</v>
      </c>
      <c r="G19" s="40"/>
      <c r="H19" s="40"/>
      <c r="I19" s="40"/>
      <c r="J19" s="40"/>
      <c r="K19" s="40"/>
      <c r="L19" s="40"/>
      <c r="N19" s="25"/>
      <c r="O19" s="33" t="str">
        <f t="shared" si="0"/>
        <v>&lt;tr class="style3" &gt;&lt;td&gt;&lt;/td&gt;&lt;td&gt;&lt;a href="http://iowagravestones.org/gs_view.php?id=471612" Target="GPP"&gt;P&lt;/a&gt;&lt;/td&gt;   &lt;td&gt;&lt;/td&gt;&lt;td&gt;Bjerke, Martin J.&lt;/td&gt;&lt;td&gt;1863&lt;/td&gt;&lt;td&gt;1942&lt;/td&gt;&lt;td&gt;&lt;/td&gt;</v>
      </c>
      <c r="P19" s="5" t="str">
        <f t="shared" si="1"/>
        <v>Bjerke, Martin J.</v>
      </c>
      <c r="Q19" s="33" t="str">
        <f t="shared" si="2"/>
        <v>&lt;td&gt;&lt;a href="http://iowagravestones.org/gs_view.php?id=471612" Target="GPP"&gt;P&lt;/a&gt;&lt;/td&gt;</v>
      </c>
      <c r="R19" s="33" t="str">
        <f t="shared" si="3"/>
        <v xml:space="preserve">   &lt;td&gt;&lt;/td&gt;</v>
      </c>
      <c r="S19" s="33" t="str">
        <f t="shared" si="4"/>
        <v>&lt;td&gt;&lt;/td&gt;</v>
      </c>
      <c r="T19" s="5" t="s">
        <v>739</v>
      </c>
      <c r="U19" s="29"/>
    </row>
    <row r="20" spans="1:21" x14ac:dyDescent="0.25">
      <c r="A20" s="33"/>
      <c r="B20" s="41" t="s">
        <v>183</v>
      </c>
      <c r="C20" s="39" t="s">
        <v>67</v>
      </c>
      <c r="D20" s="39" t="s">
        <v>184</v>
      </c>
      <c r="E20" s="30"/>
      <c r="F20" s="36">
        <v>471602</v>
      </c>
      <c r="G20" s="33"/>
      <c r="H20" s="33"/>
      <c r="N20" s="25"/>
      <c r="O20" s="33" t="str">
        <f t="shared" si="0"/>
        <v>&lt;tr class="style3" &gt;&lt;td&gt;&lt;/td&gt;&lt;td&gt;&lt;a href="http://iowagravestones.org/gs_view.php?id=471602" Target="GPP"&gt;P&lt;/a&gt;&lt;/td&gt;   &lt;td&gt;&lt;/td&gt;&lt;td&gt;Bjerke, Stella J.&lt;/td&gt;&lt;td&gt;1908&lt;/td&gt;&lt;td&gt;2004&lt;/td&gt;&lt;td&gt;&lt;/td&gt;</v>
      </c>
      <c r="P20" s="5" t="str">
        <f t="shared" si="1"/>
        <v>Bjerke, Stella J.</v>
      </c>
      <c r="Q20" s="33" t="str">
        <f t="shared" si="2"/>
        <v>&lt;td&gt;&lt;a href="http://iowagravestones.org/gs_view.php?id=471602" Target="GPP"&gt;P&lt;/a&gt;&lt;/td&gt;</v>
      </c>
      <c r="R20" s="33" t="str">
        <f t="shared" si="3"/>
        <v xml:space="preserve">   &lt;td&gt;&lt;/td&gt;</v>
      </c>
      <c r="S20" s="33" t="str">
        <f t="shared" si="4"/>
        <v>&lt;td&gt;&lt;/td&gt;</v>
      </c>
      <c r="T20" s="5" t="s">
        <v>739</v>
      </c>
      <c r="U20" s="29"/>
    </row>
    <row r="21" spans="1:21" x14ac:dyDescent="0.25">
      <c r="A21" s="33"/>
      <c r="B21" s="41" t="s">
        <v>185</v>
      </c>
      <c r="C21" s="39" t="s">
        <v>186</v>
      </c>
      <c r="D21" s="39" t="s">
        <v>187</v>
      </c>
      <c r="E21" s="30"/>
      <c r="F21" s="36">
        <v>471603</v>
      </c>
      <c r="G21" s="33"/>
      <c r="H21" s="33"/>
      <c r="N21" s="25"/>
      <c r="O21" s="33" t="str">
        <f t="shared" si="0"/>
        <v>&lt;tr class="style3" &gt;&lt;td&gt;&lt;/td&gt;&lt;td&gt;&lt;a href="http://iowagravestones.org/gs_view.php?id=471603" Target="GPP"&gt;P&lt;/a&gt;&lt;/td&gt;   &lt;td&gt;&lt;/td&gt;&lt;td&gt;Bjerke, Theodore J.&lt;/td&gt;&lt;td&gt;1899&lt;/td&gt;&lt;td&gt;1983&lt;/td&gt;&lt;td&gt;&lt;/td&gt;</v>
      </c>
      <c r="P21" s="5" t="str">
        <f t="shared" si="1"/>
        <v>Bjerke, Theodore J.</v>
      </c>
      <c r="Q21" s="33" t="str">
        <f t="shared" si="2"/>
        <v>&lt;td&gt;&lt;a href="http://iowagravestones.org/gs_view.php?id=471603" Target="GPP"&gt;P&lt;/a&gt;&lt;/td&gt;</v>
      </c>
      <c r="R21" s="33" t="str">
        <f t="shared" si="3"/>
        <v xml:space="preserve">   &lt;td&gt;&lt;/td&gt;</v>
      </c>
      <c r="S21" s="33" t="str">
        <f t="shared" si="4"/>
        <v>&lt;td&gt;&lt;/td&gt;</v>
      </c>
      <c r="T21" s="5" t="s">
        <v>739</v>
      </c>
      <c r="U21" s="29"/>
    </row>
    <row r="22" spans="1:21" x14ac:dyDescent="0.25">
      <c r="A22" s="33"/>
      <c r="B22" s="41" t="s">
        <v>188</v>
      </c>
      <c r="C22" s="39" t="s">
        <v>70</v>
      </c>
      <c r="D22" s="39" t="s">
        <v>71</v>
      </c>
      <c r="E22" s="41" t="s">
        <v>739</v>
      </c>
      <c r="F22" s="36">
        <v>471860</v>
      </c>
      <c r="G22" s="33"/>
      <c r="H22" s="33"/>
      <c r="M22" s="34">
        <v>207409</v>
      </c>
      <c r="N22" s="25"/>
      <c r="O22" s="33" t="str">
        <f t="shared" si="0"/>
        <v>&lt;tr class="style3" &gt;&lt;td&gt;&lt;a href="http://iowawpagraves.org/view.php?id=207409" target="WPA"&gt;W&lt;/a&gt;&lt;/td&gt;&lt;td&gt;&lt;a href="http://iowagravestones.org/gs_view.php?id=471860" Target="GPP"&gt;P&lt;/a&gt;&lt;/td&gt;   &lt;td&gt;&lt;/td&gt;&lt;td&gt;Bjorgo, Ingebor&lt;/td&gt;&lt;td&gt;1844&lt;/td&gt;&lt;td&gt;1923&lt;/td&gt;&lt;td&gt; &lt;/td&gt;</v>
      </c>
      <c r="P22" s="5" t="str">
        <f t="shared" si="1"/>
        <v>Bjorgo, Ingebor</v>
      </c>
      <c r="Q22" s="33" t="str">
        <f t="shared" si="2"/>
        <v>&lt;td&gt;&lt;a href="http://iowagravestones.org/gs_view.php?id=471860" Target="GPP"&gt;P&lt;/a&gt;&lt;/td&gt;</v>
      </c>
      <c r="R22" s="33" t="str">
        <f t="shared" si="3"/>
        <v xml:space="preserve">   &lt;td&gt;&lt;/td&gt;</v>
      </c>
      <c r="S22" s="33" t="str">
        <f t="shared" si="4"/>
        <v>&lt;td&gt;&lt;a href="http://iowawpagraves.org/view.php?id=207409" target="WPA"&gt;W&lt;/a&gt;&lt;/td&gt;</v>
      </c>
      <c r="T22" s="5" t="s">
        <v>739</v>
      </c>
      <c r="U22" s="29"/>
    </row>
    <row r="23" spans="1:21" x14ac:dyDescent="0.25">
      <c r="A23" s="33"/>
      <c r="B23" s="41" t="s">
        <v>189</v>
      </c>
      <c r="C23" s="39" t="s">
        <v>114</v>
      </c>
      <c r="D23" s="39" t="s">
        <v>71</v>
      </c>
      <c r="E23" s="30"/>
      <c r="F23" s="36">
        <v>471859</v>
      </c>
      <c r="G23" s="33"/>
      <c r="H23" s="33"/>
      <c r="N23" s="25"/>
      <c r="O23" s="33" t="str">
        <f t="shared" si="0"/>
        <v>&lt;tr class="style3" &gt;&lt;td&gt;&lt;/td&gt;&lt;td&gt;&lt;a href="http://iowagravestones.org/gs_view.php?id=471859" Target="GPP"&gt;P&lt;/a&gt;&lt;/td&gt;   &lt;td&gt;&lt;/td&gt;&lt;td&gt;Bjorgo, Sever&lt;/td&gt;&lt;td&gt;1845&lt;/td&gt;&lt;td&gt;1923&lt;/td&gt;&lt;td&gt;&lt;/td&gt;</v>
      </c>
      <c r="P23" s="5" t="str">
        <f t="shared" si="1"/>
        <v>Bjorgo, Sever</v>
      </c>
      <c r="Q23" s="33" t="str">
        <f t="shared" si="2"/>
        <v>&lt;td&gt;&lt;a href="http://iowagravestones.org/gs_view.php?id=471859" Target="GPP"&gt;P&lt;/a&gt;&lt;/td&gt;</v>
      </c>
      <c r="R23" s="33" t="str">
        <f t="shared" si="3"/>
        <v xml:space="preserve">   &lt;td&gt;&lt;/td&gt;</v>
      </c>
      <c r="S23" s="33" t="str">
        <f t="shared" si="4"/>
        <v>&lt;td&gt;&lt;/td&gt;</v>
      </c>
      <c r="T23" s="5" t="s">
        <v>739</v>
      </c>
      <c r="U23" s="29"/>
    </row>
    <row r="24" spans="1:21" x14ac:dyDescent="0.25">
      <c r="A24" s="33"/>
      <c r="B24" s="41" t="s">
        <v>190</v>
      </c>
      <c r="C24" s="30"/>
      <c r="D24" s="30"/>
      <c r="E24" s="30"/>
      <c r="F24" s="36">
        <v>471856</v>
      </c>
      <c r="G24" s="33"/>
      <c r="H24" s="33"/>
      <c r="N24" s="25"/>
      <c r="O24" s="33" t="str">
        <f t="shared" si="0"/>
        <v>&lt;tr class="style3" &gt;&lt;td&gt;&lt;/td&gt;&lt;td&gt;&lt;a href="http://iowagravestones.org/gs_view.php?id=471856" Target="GPP"&gt;P&lt;/a&gt;&lt;/td&gt;   &lt;td&gt;&lt;/td&gt;&lt;td&gt;Bjorgo, Sever Family Stone&lt;/td&gt;&lt;td&gt;&lt;/td&gt;&lt;td&gt;&lt;/td&gt;&lt;td&gt;&lt;/td&gt;</v>
      </c>
      <c r="P24" s="5" t="str">
        <f t="shared" si="1"/>
        <v>Bjorgo, Sever Family Stone</v>
      </c>
      <c r="Q24" s="33" t="str">
        <f t="shared" si="2"/>
        <v>&lt;td&gt;&lt;a href="http://iowagravestones.org/gs_view.php?id=471856" Target="GPP"&gt;P&lt;/a&gt;&lt;/td&gt;</v>
      </c>
      <c r="R24" s="33" t="str">
        <f t="shared" si="3"/>
        <v xml:space="preserve">   &lt;td&gt;&lt;/td&gt;</v>
      </c>
      <c r="S24" s="33" t="str">
        <f t="shared" si="4"/>
        <v>&lt;td&gt;&lt;/td&gt;</v>
      </c>
      <c r="T24" s="5" t="s">
        <v>739</v>
      </c>
      <c r="U24" s="29"/>
    </row>
    <row r="25" spans="1:21" x14ac:dyDescent="0.25">
      <c r="A25" s="33"/>
      <c r="B25" s="41" t="s">
        <v>191</v>
      </c>
      <c r="C25" s="41" t="s">
        <v>192</v>
      </c>
      <c r="D25" s="39" t="s">
        <v>193</v>
      </c>
      <c r="E25" s="30"/>
      <c r="F25" s="36">
        <v>471922</v>
      </c>
      <c r="G25" s="33"/>
      <c r="H25" s="33"/>
      <c r="N25" s="25"/>
      <c r="O25" s="33" t="str">
        <f t="shared" si="0"/>
        <v>&lt;tr class="style3" &gt;&lt;td&gt;&lt;/td&gt;&lt;td&gt;&lt;a href="http://iowagravestones.org/gs_view.php?id=471922" Target="GPP"&gt;P&lt;/a&gt;&lt;/td&gt;   &lt;td&gt;&lt;/td&gt;&lt;td&gt;Burnett, Adele Janice (Osmundson)&lt;/td&gt;&lt;td&gt;Nov. 21, 1940&lt;/td&gt;&lt;td&gt;July 20, 2008&lt;/td&gt;&lt;td&gt;&lt;/td&gt;</v>
      </c>
      <c r="P25" s="5" t="str">
        <f t="shared" si="1"/>
        <v>Burnett, Adele Janice (Osmundson)</v>
      </c>
      <c r="Q25" s="33" t="str">
        <f t="shared" si="2"/>
        <v>&lt;td&gt;&lt;a href="http://iowagravestones.org/gs_view.php?id=471922" Target="GPP"&gt;P&lt;/a&gt;&lt;/td&gt;</v>
      </c>
      <c r="R25" s="33" t="str">
        <f t="shared" si="3"/>
        <v xml:space="preserve">   &lt;td&gt;&lt;/td&gt;</v>
      </c>
      <c r="S25" s="33" t="str">
        <f t="shared" si="4"/>
        <v>&lt;td&gt;&lt;/td&gt;</v>
      </c>
      <c r="T25" s="5" t="s">
        <v>739</v>
      </c>
      <c r="U25" s="29"/>
    </row>
    <row r="26" spans="1:21" ht="15.75" x14ac:dyDescent="0.25">
      <c r="A26" s="35" t="s">
        <v>738</v>
      </c>
      <c r="B26" s="50" t="s">
        <v>18</v>
      </c>
      <c r="C26" s="47" t="s">
        <v>6</v>
      </c>
      <c r="D26" s="47" t="s">
        <v>7</v>
      </c>
      <c r="E26" s="47" t="s">
        <v>8</v>
      </c>
      <c r="F26" s="53"/>
      <c r="G26" s="53"/>
      <c r="H26" s="53"/>
      <c r="I26" s="53"/>
      <c r="J26" s="53"/>
      <c r="K26" s="53"/>
      <c r="L26" s="53"/>
      <c r="N26" s="25"/>
      <c r="O26" s="33" t="str">
        <f t="shared" si="0"/>
        <v>&lt;tr class="style2" &gt;&lt;td&gt;W&lt;/td&gt;&lt;td&gt;P&lt;/td&gt;&lt;td&gt;O&lt;/td&gt;&lt;td &gt;Surnames Starting with C&lt;/td&gt;&lt;td&gt;Birth Date&lt;/td&gt;&lt;td&gt;Death Date&lt;/td&gt;&lt;td&gt;Notes&lt;/td&gt;</v>
      </c>
      <c r="P26" s="5" t="str">
        <f t="shared" si="1"/>
        <v>Caaa                            Names</v>
      </c>
      <c r="Q26" s="33" t="str">
        <f t="shared" si="2"/>
        <v>&lt;td&gt;&lt;/td&gt;</v>
      </c>
      <c r="R26" s="33" t="str">
        <f t="shared" si="3"/>
        <v xml:space="preserve">   &lt;td&gt;&lt;/td&gt;</v>
      </c>
      <c r="S26" s="33" t="str">
        <f t="shared" si="4"/>
        <v>&lt;td&gt;&lt;/td&gt;</v>
      </c>
      <c r="T26" s="5" t="s">
        <v>739</v>
      </c>
      <c r="U26" s="29"/>
    </row>
    <row r="27" spans="1:21" x14ac:dyDescent="0.25">
      <c r="A27" s="30"/>
      <c r="B27" s="41" t="s">
        <v>194</v>
      </c>
      <c r="C27" s="39" t="s">
        <v>139</v>
      </c>
      <c r="D27" s="39" t="s">
        <v>195</v>
      </c>
      <c r="E27" s="30"/>
      <c r="F27" s="36">
        <v>471622</v>
      </c>
      <c r="G27" s="33"/>
      <c r="H27" s="33"/>
      <c r="I27" s="34">
        <v>43</v>
      </c>
      <c r="J27" s="34">
        <v>711</v>
      </c>
      <c r="K27" s="34">
        <v>800</v>
      </c>
      <c r="L27" s="34" t="s">
        <v>774</v>
      </c>
      <c r="N27" s="25"/>
      <c r="O27" s="33" t="str">
        <f t="shared" si="0"/>
        <v>&lt;tr class="style3" &gt;&lt;td&gt;&lt;/td&gt;&lt;td&gt;&lt;a href="http://iowagravestones.org/gs_view.php?id=471622" Target="GPP"&gt;P&lt;/a&gt;&lt;/td&gt;   &lt;td&gt;&lt;/td&gt;&lt;td&gt;&lt;a href="../../CemWeb Pages/WP43.htm"&gt;Casterton, Augusta (Busness)&lt;img src="../zimages/cam.gif" alt="picture" BORDER=0&gt;&lt;/td&gt;&lt;td&gt;1894&lt;/td&gt;&lt;td&gt;1985&lt;/td&gt;&lt;td&gt;&lt;/td&gt;</v>
      </c>
      <c r="P27" s="5" t="str">
        <f t="shared" si="1"/>
        <v>&lt;a href="../../CemWeb Pages/WP43.htm"&gt;Casterton, Augusta (Busness)&lt;img src="../zimages/cam.gif" alt="picture" BORDER=0&gt;</v>
      </c>
      <c r="Q27" s="33" t="str">
        <f t="shared" si="2"/>
        <v>&lt;td&gt;&lt;a href="http://iowagravestones.org/gs_view.php?id=471622" Target="GPP"&gt;P&lt;/a&gt;&lt;/td&gt;</v>
      </c>
      <c r="R27" s="33" t="str">
        <f t="shared" si="3"/>
        <v xml:space="preserve">   &lt;td&gt;&lt;/td&gt;</v>
      </c>
      <c r="S27" s="33" t="str">
        <f t="shared" si="4"/>
        <v>&lt;td&gt;&lt;/td&gt;</v>
      </c>
      <c r="T27" s="5" t="s">
        <v>739</v>
      </c>
      <c r="U27" s="29"/>
    </row>
    <row r="28" spans="1:21" x14ac:dyDescent="0.25">
      <c r="A28" s="33"/>
      <c r="B28" s="41" t="s">
        <v>196</v>
      </c>
      <c r="C28" s="39" t="s">
        <v>197</v>
      </c>
      <c r="D28" s="39" t="s">
        <v>198</v>
      </c>
      <c r="E28" s="30"/>
      <c r="F28" s="36">
        <v>471899</v>
      </c>
      <c r="G28" s="33"/>
      <c r="H28" s="33"/>
      <c r="N28" s="25"/>
      <c r="O28" s="33" t="str">
        <f t="shared" si="0"/>
        <v>&lt;tr class="style3" &gt;&lt;td&gt;&lt;/td&gt;&lt;td&gt;&lt;a href="http://iowagravestones.org/gs_view.php?id=471899" Target="GPP"&gt;P&lt;/a&gt;&lt;/td&gt;   &lt;td&gt;&lt;/td&gt;&lt;td&gt;Casterton, Ethel L.&lt;/td&gt;&lt;td&gt;Apr. 26, 1929&lt;/td&gt;&lt;td&gt;Nov. 23, 1999&lt;/td&gt;&lt;td&gt;&lt;/td&gt;</v>
      </c>
      <c r="P28" s="5" t="str">
        <f t="shared" si="1"/>
        <v>Casterton, Ethel L.</v>
      </c>
      <c r="Q28" s="33" t="str">
        <f t="shared" si="2"/>
        <v>&lt;td&gt;&lt;a href="http://iowagravestones.org/gs_view.php?id=471899" Target="GPP"&gt;P&lt;/a&gt;&lt;/td&gt;</v>
      </c>
      <c r="R28" s="33" t="str">
        <f t="shared" si="3"/>
        <v xml:space="preserve">   &lt;td&gt;&lt;/td&gt;</v>
      </c>
      <c r="S28" s="33" t="str">
        <f t="shared" si="4"/>
        <v>&lt;td&gt;&lt;/td&gt;</v>
      </c>
      <c r="T28" s="5" t="s">
        <v>739</v>
      </c>
      <c r="U28" s="29"/>
    </row>
    <row r="29" spans="1:21" x14ac:dyDescent="0.25">
      <c r="A29" s="33"/>
      <c r="B29" s="41" t="s">
        <v>199</v>
      </c>
      <c r="C29" s="39" t="s">
        <v>82</v>
      </c>
      <c r="D29" s="39" t="s">
        <v>65</v>
      </c>
      <c r="E29" s="30"/>
      <c r="F29" s="36">
        <v>471624</v>
      </c>
      <c r="G29" s="33"/>
      <c r="H29" s="33"/>
      <c r="N29" s="25"/>
      <c r="O29" s="33" t="str">
        <f t="shared" si="0"/>
        <v>&lt;tr class="style3" &gt;&lt;td&gt;&lt;/td&gt;&lt;td&gt;&lt;a href="http://iowagravestones.org/gs_view.php?id=471624" Target="GPP"&gt;P&lt;/a&gt;&lt;/td&gt;   &lt;td&gt;&lt;/td&gt;&lt;td&gt;Casterton, James H.&lt;/td&gt;&lt;td&gt;1918&lt;/td&gt;&lt;td&gt;1925&lt;/td&gt;&lt;td&gt;&lt;/td&gt;</v>
      </c>
      <c r="P29" s="5" t="str">
        <f t="shared" si="1"/>
        <v>Casterton, James H.</v>
      </c>
      <c r="Q29" s="33" t="str">
        <f t="shared" si="2"/>
        <v>&lt;td&gt;&lt;a href="http://iowagravestones.org/gs_view.php?id=471624" Target="GPP"&gt;P&lt;/a&gt;&lt;/td&gt;</v>
      </c>
      <c r="R29" s="33" t="str">
        <f t="shared" si="3"/>
        <v xml:space="preserve">   &lt;td&gt;&lt;/td&gt;</v>
      </c>
      <c r="S29" s="33" t="str">
        <f t="shared" si="4"/>
        <v>&lt;td&gt;&lt;/td&gt;</v>
      </c>
      <c r="T29" s="5" t="s">
        <v>739</v>
      </c>
      <c r="U29" s="29"/>
    </row>
    <row r="30" spans="1:21" x14ac:dyDescent="0.25">
      <c r="A30" s="33"/>
      <c r="B30" s="41" t="s">
        <v>200</v>
      </c>
      <c r="C30" s="39" t="s">
        <v>201</v>
      </c>
      <c r="D30" s="39" t="s">
        <v>202</v>
      </c>
      <c r="E30" s="30"/>
      <c r="F30" s="36">
        <v>471625</v>
      </c>
      <c r="G30" s="33"/>
      <c r="H30" s="33"/>
      <c r="I30" s="34">
        <v>44</v>
      </c>
      <c r="J30" s="34">
        <v>582</v>
      </c>
      <c r="K30" s="34">
        <v>800</v>
      </c>
      <c r="L30" s="34" t="s">
        <v>774</v>
      </c>
      <c r="N30" s="25"/>
      <c r="O30" s="33" t="str">
        <f t="shared" si="0"/>
        <v>&lt;tr class="style3" &gt;&lt;td&gt;&lt;/td&gt;&lt;td&gt;&lt;a href="http://iowagravestones.org/gs_view.php?id=471625" Target="GPP"&gt;P&lt;/a&gt;&lt;/td&gt;   &lt;td&gt;&lt;/td&gt;&lt;td&gt;&lt;a href="../../CemWeb Pages/WP44.htm"&gt;Casterton, Josiah R.&lt;img src="../zimages/cam.gif" alt="picture" BORDER=0&gt;&lt;/td&gt;&lt;td&gt;1893&lt;/td&gt;&lt;td&gt;1977&lt;/td&gt;&lt;td&gt;&lt;/td&gt;</v>
      </c>
      <c r="P30" s="5" t="str">
        <f t="shared" si="1"/>
        <v>&lt;a href="../../CemWeb Pages/WP44.htm"&gt;Casterton, Josiah R.&lt;img src="../zimages/cam.gif" alt="picture" BORDER=0&gt;</v>
      </c>
      <c r="Q30" s="33" t="str">
        <f t="shared" si="2"/>
        <v>&lt;td&gt;&lt;a href="http://iowagravestones.org/gs_view.php?id=471625" Target="GPP"&gt;P&lt;/a&gt;&lt;/td&gt;</v>
      </c>
      <c r="R30" s="33" t="str">
        <f t="shared" si="3"/>
        <v xml:space="preserve">   &lt;td&gt;&lt;/td&gt;</v>
      </c>
      <c r="S30" s="33" t="str">
        <f t="shared" si="4"/>
        <v>&lt;td&gt;&lt;/td&gt;</v>
      </c>
      <c r="T30" s="5" t="s">
        <v>739</v>
      </c>
      <c r="U30" s="29"/>
    </row>
    <row r="31" spans="1:21" x14ac:dyDescent="0.25">
      <c r="A31" s="33"/>
      <c r="B31" s="41" t="s">
        <v>203</v>
      </c>
      <c r="C31" s="41" t="s">
        <v>204</v>
      </c>
      <c r="D31" s="39" t="s">
        <v>205</v>
      </c>
      <c r="E31" s="30"/>
      <c r="F31" s="36">
        <v>471900</v>
      </c>
      <c r="G31" s="33"/>
      <c r="H31" s="33"/>
      <c r="N31" s="25"/>
      <c r="O31" s="33" t="str">
        <f t="shared" si="0"/>
        <v>&lt;tr class="style3" &gt;&lt;td&gt;&lt;/td&gt;&lt;td&gt;&lt;a href="http://iowagravestones.org/gs_view.php?id=471900" Target="GPP"&gt;P&lt;/a&gt;&lt;/td&gt;   &lt;td&gt;&lt;/td&gt;&lt;td&gt;Casterton, Lawrence S.&lt;/td&gt;&lt;td&gt;Dec. 4, 1920&lt;/td&gt;&lt;td&gt;Feb. 15, 1984&lt;/td&gt;&lt;td&gt;&lt;/td&gt;</v>
      </c>
      <c r="P31" s="5" t="str">
        <f t="shared" si="1"/>
        <v>Casterton, Lawrence S.</v>
      </c>
      <c r="Q31" s="33" t="str">
        <f t="shared" si="2"/>
        <v>&lt;td&gt;&lt;a href="http://iowagravestones.org/gs_view.php?id=471900" Target="GPP"&gt;P&lt;/a&gt;&lt;/td&gt;</v>
      </c>
      <c r="R31" s="33" t="str">
        <f t="shared" si="3"/>
        <v xml:space="preserve">   &lt;td&gt;&lt;/td&gt;</v>
      </c>
      <c r="S31" s="33" t="str">
        <f t="shared" si="4"/>
        <v>&lt;td&gt;&lt;/td&gt;</v>
      </c>
      <c r="T31" s="5" t="s">
        <v>739</v>
      </c>
      <c r="U31" s="29"/>
    </row>
    <row r="32" spans="1:21" x14ac:dyDescent="0.25">
      <c r="A32" s="33"/>
      <c r="B32" s="41" t="s">
        <v>206</v>
      </c>
      <c r="C32" s="39" t="s">
        <v>56</v>
      </c>
      <c r="D32" s="39" t="s">
        <v>57</v>
      </c>
      <c r="E32" s="41" t="s">
        <v>739</v>
      </c>
      <c r="F32" s="36">
        <v>471844</v>
      </c>
      <c r="G32" s="33"/>
      <c r="H32" s="33"/>
      <c r="M32" s="34">
        <v>208101</v>
      </c>
      <c r="N32" s="25"/>
      <c r="O32" s="33" t="str">
        <f t="shared" si="0"/>
        <v>&lt;tr class="style3" &gt;&lt;td&gt;&lt;a href="http://iowawpagraves.org/view.php?id=208101" target="WPA"&gt;W&lt;/a&gt;&lt;/td&gt;&lt;td&gt;&lt;a href="http://iowagravestones.org/gs_view.php?id=471844" Target="GPP"&gt;P&lt;/a&gt;&lt;/td&gt;   &lt;td&gt;&lt;/td&gt;&lt;td&gt;Christofferson, Dorthe&lt;/td&gt;&lt;td&gt;1851&lt;/td&gt;&lt;td&gt;1930&lt;/td&gt;&lt;td&gt; &lt;/td&gt;</v>
      </c>
      <c r="P32" s="5" t="str">
        <f t="shared" si="1"/>
        <v>Christofferson, Dorthe</v>
      </c>
      <c r="Q32" s="33" t="str">
        <f t="shared" si="2"/>
        <v>&lt;td&gt;&lt;a href="http://iowagravestones.org/gs_view.php?id=471844" Target="GPP"&gt;P&lt;/a&gt;&lt;/td&gt;</v>
      </c>
      <c r="R32" s="33" t="str">
        <f t="shared" si="3"/>
        <v xml:space="preserve">   &lt;td&gt;&lt;/td&gt;</v>
      </c>
      <c r="S32" s="33" t="str">
        <f t="shared" si="4"/>
        <v>&lt;td&gt;&lt;a href="http://iowawpagraves.org/view.php?id=208101" target="WPA"&gt;W&lt;/a&gt;&lt;/td&gt;</v>
      </c>
      <c r="T32" s="5" t="s">
        <v>739</v>
      </c>
      <c r="U32" s="29"/>
    </row>
    <row r="33" spans="1:21" x14ac:dyDescent="0.25">
      <c r="A33" s="33"/>
      <c r="B33" s="41" t="s">
        <v>207</v>
      </c>
      <c r="C33" s="39" t="s">
        <v>58</v>
      </c>
      <c r="D33" s="39" t="s">
        <v>59</v>
      </c>
      <c r="E33" s="41" t="s">
        <v>739</v>
      </c>
      <c r="F33" s="36">
        <v>471845</v>
      </c>
      <c r="G33" s="33"/>
      <c r="H33" s="33"/>
      <c r="M33" s="34">
        <v>208102</v>
      </c>
      <c r="N33" s="25"/>
      <c r="O33" s="33" t="str">
        <f t="shared" si="0"/>
        <v>&lt;tr class="style3" &gt;&lt;td&gt;&lt;a href="http://iowawpagraves.org/view.php?id=208102" target="WPA"&gt;W&lt;/a&gt;&lt;/td&gt;&lt;td&gt;&lt;a href="http://iowagravestones.org/gs_view.php?id=471845" Target="GPP"&gt;P&lt;/a&gt;&lt;/td&gt;   &lt;td&gt;&lt;/td&gt;&lt;td&gt;Christofferson, Juel&lt;/td&gt;&lt;td&gt;1840&lt;/td&gt;&lt;td&gt;1919&lt;/td&gt;&lt;td&gt; &lt;/td&gt;</v>
      </c>
      <c r="P33" s="5" t="str">
        <f t="shared" si="1"/>
        <v>Christofferson, Juel</v>
      </c>
      <c r="Q33" s="33" t="str">
        <f t="shared" si="2"/>
        <v>&lt;td&gt;&lt;a href="http://iowagravestones.org/gs_view.php?id=471845" Target="GPP"&gt;P&lt;/a&gt;&lt;/td&gt;</v>
      </c>
      <c r="R33" s="33" t="str">
        <f t="shared" si="3"/>
        <v xml:space="preserve">   &lt;td&gt;&lt;/td&gt;</v>
      </c>
      <c r="S33" s="33" t="str">
        <f t="shared" si="4"/>
        <v>&lt;td&gt;&lt;a href="http://iowawpagraves.org/view.php?id=208102" target="WPA"&gt;W&lt;/a&gt;&lt;/td&gt;</v>
      </c>
      <c r="T33" s="5" t="s">
        <v>739</v>
      </c>
      <c r="U33" s="29"/>
    </row>
    <row r="34" spans="1:21" x14ac:dyDescent="0.25">
      <c r="A34" s="33"/>
      <c r="B34" s="41" t="s">
        <v>60</v>
      </c>
      <c r="C34" s="39" t="s">
        <v>61</v>
      </c>
      <c r="D34" s="39" t="s">
        <v>62</v>
      </c>
      <c r="E34" s="41" t="s">
        <v>15</v>
      </c>
      <c r="F34" s="36">
        <v>471846</v>
      </c>
      <c r="G34" s="33"/>
      <c r="H34" s="33"/>
      <c r="M34" s="34">
        <v>208100</v>
      </c>
      <c r="N34" s="25"/>
      <c r="O34" s="33" t="str">
        <f t="shared" si="0"/>
        <v>&lt;tr class="style3" &gt;&lt;td&gt;&lt;a href="http://iowawpagraves.org/view.php?id=208100" target="WPA"&gt;W&lt;/a&gt;&lt;/td&gt;&lt;td&gt;&lt;a href="http://iowagravestones.org/gs_view.php?id=471846" Target="GPP"&gt;P&lt;/a&gt;&lt;/td&gt;   &lt;td&gt;&lt;/td&gt;&lt;td&gt;Christofferson, Oline&lt;/td&gt;&lt;td&gt;1842&lt;/td&gt;&lt;td&gt;1882&lt;/td&gt;&lt;td&gt;&lt;/td&gt;</v>
      </c>
      <c r="P34" s="5" t="str">
        <f t="shared" si="1"/>
        <v>Christofferson, Oline</v>
      </c>
      <c r="Q34" s="33" t="str">
        <f t="shared" si="2"/>
        <v>&lt;td&gt;&lt;a href="http://iowagravestones.org/gs_view.php?id=471846" Target="GPP"&gt;P&lt;/a&gt;&lt;/td&gt;</v>
      </c>
      <c r="R34" s="33" t="str">
        <f t="shared" si="3"/>
        <v xml:space="preserve">   &lt;td&gt;&lt;/td&gt;</v>
      </c>
      <c r="S34" s="33" t="str">
        <f t="shared" si="4"/>
        <v>&lt;td&gt;&lt;a href="http://iowawpagraves.org/view.php?id=208100" target="WPA"&gt;W&lt;/a&gt;&lt;/td&gt;</v>
      </c>
      <c r="T34" s="5" t="s">
        <v>739</v>
      </c>
      <c r="U34" s="29"/>
    </row>
    <row r="35" spans="1:21" x14ac:dyDescent="0.25">
      <c r="A35" s="33"/>
      <c r="B35" s="41" t="s">
        <v>208</v>
      </c>
      <c r="C35" s="41" t="s">
        <v>209</v>
      </c>
      <c r="D35" s="41" t="s">
        <v>210</v>
      </c>
      <c r="E35" s="30"/>
      <c r="F35" s="36">
        <v>471879</v>
      </c>
      <c r="G35" s="33"/>
      <c r="H35" s="33"/>
      <c r="N35" s="25"/>
      <c r="O35" s="33" t="str">
        <f t="shared" si="0"/>
        <v>&lt;tr class="style3" &gt;&lt;td&gt;&lt;/td&gt;&lt;td&gt;&lt;a href="http://iowagravestones.org/gs_view.php?id=471879" Target="GPP"&gt;P&lt;/a&gt;&lt;/td&gt;   &lt;td&gt;&lt;/td&gt;&lt;td&gt;Christopher, Gurina&lt;/td&gt;&lt;td&gt;Sep 24, 1873&lt;/td&gt;&lt;td&gt;Jan. 31, 1944&lt;/td&gt;&lt;td&gt;&lt;/td&gt;</v>
      </c>
      <c r="P35" s="5" t="str">
        <f t="shared" si="1"/>
        <v>Christopher, Gurina</v>
      </c>
      <c r="Q35" s="33" t="str">
        <f t="shared" si="2"/>
        <v>&lt;td&gt;&lt;a href="http://iowagravestones.org/gs_view.php?id=471879" Target="GPP"&gt;P&lt;/a&gt;&lt;/td&gt;</v>
      </c>
      <c r="R35" s="33" t="str">
        <f t="shared" si="3"/>
        <v xml:space="preserve">   &lt;td&gt;&lt;/td&gt;</v>
      </c>
      <c r="S35" s="33" t="str">
        <f t="shared" si="4"/>
        <v>&lt;td&gt;&lt;/td&gt;</v>
      </c>
      <c r="T35" s="5" t="s">
        <v>739</v>
      </c>
      <c r="U35" s="29"/>
    </row>
    <row r="36" spans="1:21" x14ac:dyDescent="0.25">
      <c r="A36" s="33"/>
      <c r="B36" s="41" t="s">
        <v>211</v>
      </c>
      <c r="C36" s="41" t="s">
        <v>212</v>
      </c>
      <c r="D36" s="41" t="s">
        <v>213</v>
      </c>
      <c r="E36" s="30"/>
      <c r="F36" s="36">
        <v>471878</v>
      </c>
      <c r="G36" s="33"/>
      <c r="H36" s="33"/>
      <c r="N36" s="25"/>
      <c r="O36" s="33" t="str">
        <f t="shared" si="0"/>
        <v>&lt;tr class="style3" &gt;&lt;td&gt;&lt;/td&gt;&lt;td&gt;&lt;a href="http://iowagravestones.org/gs_view.php?id=471878" Target="GPP"&gt;P&lt;/a&gt;&lt;/td&gt;   &lt;td&gt;&lt;/td&gt;&lt;td&gt;Christopher, John A.&lt;/td&gt;&lt;td&gt;Sep 20, 1872&lt;/td&gt;&lt;td&gt;Mar. 27, 1942&lt;/td&gt;&lt;td&gt;&lt;/td&gt;</v>
      </c>
      <c r="P36" s="5" t="str">
        <f t="shared" si="1"/>
        <v>Christopher, John A.</v>
      </c>
      <c r="Q36" s="33" t="str">
        <f t="shared" si="2"/>
        <v>&lt;td&gt;&lt;a href="http://iowagravestones.org/gs_view.php?id=471878" Target="GPP"&gt;P&lt;/a&gt;&lt;/td&gt;</v>
      </c>
      <c r="R36" s="33" t="str">
        <f t="shared" si="3"/>
        <v xml:space="preserve">   &lt;td&gt;&lt;/td&gt;</v>
      </c>
      <c r="S36" s="33" t="str">
        <f t="shared" si="4"/>
        <v>&lt;td&gt;&lt;/td&gt;</v>
      </c>
      <c r="T36" s="5" t="s">
        <v>739</v>
      </c>
      <c r="U36" s="29"/>
    </row>
    <row r="37" spans="1:21" x14ac:dyDescent="0.25">
      <c r="A37" s="30"/>
      <c r="B37" s="41" t="s">
        <v>214</v>
      </c>
      <c r="C37" s="39" t="s">
        <v>215</v>
      </c>
      <c r="D37" s="39" t="s">
        <v>216</v>
      </c>
      <c r="E37" s="30"/>
      <c r="F37" s="36">
        <v>471795</v>
      </c>
      <c r="G37" s="33"/>
      <c r="H37" s="33"/>
      <c r="N37" s="25"/>
      <c r="O37" s="33" t="str">
        <f t="shared" si="0"/>
        <v>&lt;tr class="style3" &gt;&lt;td&gt;&lt;/td&gt;&lt;td&gt;&lt;a href="http://iowagravestones.org/gs_view.php?id=471795" Target="GPP"&gt;P&lt;/a&gt;&lt;/td&gt;   &lt;td&gt;&lt;/td&gt;&lt;td&gt;Clauson, Clara Malena&lt;/td&gt;&lt;td&gt;July 10, 1907&lt;/td&gt;&lt;td&gt;July 22, 1907&lt;/td&gt;&lt;td&gt;&lt;/td&gt;</v>
      </c>
      <c r="P37" s="5" t="str">
        <f t="shared" si="1"/>
        <v>Clauson, Clara Malena</v>
      </c>
      <c r="Q37" s="33" t="str">
        <f t="shared" si="2"/>
        <v>&lt;td&gt;&lt;a href="http://iowagravestones.org/gs_view.php?id=471795" Target="GPP"&gt;P&lt;/a&gt;&lt;/td&gt;</v>
      </c>
      <c r="R37" s="33" t="str">
        <f t="shared" si="3"/>
        <v xml:space="preserve">   &lt;td&gt;&lt;/td&gt;</v>
      </c>
      <c r="S37" s="33" t="str">
        <f t="shared" si="4"/>
        <v>&lt;td&gt;&lt;/td&gt;</v>
      </c>
      <c r="T37" s="5" t="s">
        <v>739</v>
      </c>
      <c r="U37" s="29"/>
    </row>
    <row r="38" spans="1:21" ht="15.75" x14ac:dyDescent="0.25">
      <c r="A38" s="28" t="s">
        <v>738</v>
      </c>
      <c r="B38" s="50" t="s">
        <v>19</v>
      </c>
      <c r="C38" s="47" t="s">
        <v>6</v>
      </c>
      <c r="D38" s="47" t="s">
        <v>7</v>
      </c>
      <c r="E38" s="47" t="s">
        <v>8</v>
      </c>
      <c r="F38" s="53"/>
      <c r="G38" s="53"/>
      <c r="H38" s="53"/>
      <c r="I38" s="53"/>
      <c r="J38" s="53"/>
      <c r="K38" s="53"/>
      <c r="L38" s="53"/>
      <c r="N38" s="25"/>
      <c r="O38" s="33" t="str">
        <f t="shared" si="0"/>
        <v>&lt;tr class="style2" &gt;&lt;td&gt;W&lt;/td&gt;&lt;td&gt;P&lt;/td&gt;&lt;td&gt;O&lt;/td&gt;&lt;td &gt;Surnames Starting with D&lt;/td&gt;&lt;td&gt;Birth Date&lt;/td&gt;&lt;td&gt;Death Date&lt;/td&gt;&lt;td&gt;Notes&lt;/td&gt;</v>
      </c>
      <c r="P38" s="5" t="str">
        <f t="shared" si="1"/>
        <v>Daaa                            Names</v>
      </c>
      <c r="Q38" s="33" t="str">
        <f t="shared" si="2"/>
        <v>&lt;td&gt;&lt;/td&gt;</v>
      </c>
      <c r="R38" s="33" t="str">
        <f t="shared" si="3"/>
        <v xml:space="preserve">   &lt;td&gt;&lt;/td&gt;</v>
      </c>
      <c r="S38" s="33" t="str">
        <f t="shared" si="4"/>
        <v>&lt;td&gt;&lt;/td&gt;</v>
      </c>
      <c r="T38" s="5" t="s">
        <v>739</v>
      </c>
      <c r="U38" s="29"/>
    </row>
    <row r="39" spans="1:21" x14ac:dyDescent="0.25">
      <c r="A39" s="33"/>
      <c r="B39" s="41" t="s">
        <v>63</v>
      </c>
      <c r="C39" s="39" t="s">
        <v>64</v>
      </c>
      <c r="D39" s="39" t="s">
        <v>217</v>
      </c>
      <c r="E39" s="41" t="s">
        <v>15</v>
      </c>
      <c r="F39" s="36">
        <v>471672</v>
      </c>
      <c r="G39" s="33"/>
      <c r="H39" s="33"/>
      <c r="M39" s="34">
        <v>208372</v>
      </c>
      <c r="N39" s="25"/>
      <c r="O39" s="33" t="str">
        <f t="shared" si="0"/>
        <v>&lt;tr class="style3" &gt;&lt;td&gt;&lt;a href="http://iowawpagraves.org/view.php?id=208372" target="WPA"&gt;W&lt;/a&gt;&lt;/td&gt;&lt;td&gt;&lt;a href="http://iowagravestones.org/gs_view.php?id=471672" Target="GPP"&gt;P&lt;/a&gt;&lt;/td&gt;   &lt;td&gt;&lt;/td&gt;&lt;td&gt;Darrington, Cora&lt;/td&gt;&lt;td&gt;1890&lt;/td&gt;&lt;td&gt;1926&lt;/td&gt;&lt;td&gt;&lt;/td&gt;</v>
      </c>
      <c r="P39" s="5" t="str">
        <f t="shared" si="1"/>
        <v>Darrington, Cora</v>
      </c>
      <c r="Q39" s="33" t="str">
        <f t="shared" si="2"/>
        <v>&lt;td&gt;&lt;a href="http://iowagravestones.org/gs_view.php?id=471672" Target="GPP"&gt;P&lt;/a&gt;&lt;/td&gt;</v>
      </c>
      <c r="R39" s="33" t="str">
        <f t="shared" si="3"/>
        <v xml:space="preserve">   &lt;td&gt;&lt;/td&gt;</v>
      </c>
      <c r="S39" s="33" t="str">
        <f t="shared" si="4"/>
        <v>&lt;td&gt;&lt;a href="http://iowawpagraves.org/view.php?id=208372" target="WPA"&gt;W&lt;/a&gt;&lt;/td&gt;</v>
      </c>
      <c r="T39" s="5" t="s">
        <v>739</v>
      </c>
      <c r="U39" s="29"/>
    </row>
    <row r="40" spans="1:21" ht="15.75" x14ac:dyDescent="0.25">
      <c r="A40" s="28" t="s">
        <v>738</v>
      </c>
      <c r="B40" s="50" t="s">
        <v>20</v>
      </c>
      <c r="C40" s="47" t="s">
        <v>6</v>
      </c>
      <c r="D40" s="47" t="s">
        <v>7</v>
      </c>
      <c r="E40" s="47" t="s">
        <v>8</v>
      </c>
      <c r="F40" s="53"/>
      <c r="G40" s="53"/>
      <c r="H40" s="53"/>
      <c r="I40" s="53"/>
      <c r="J40" s="53"/>
      <c r="K40" s="53"/>
      <c r="L40" s="53"/>
      <c r="N40" s="25"/>
      <c r="O40" s="33" t="str">
        <f t="shared" si="0"/>
        <v>&lt;tr class="style2" &gt;&lt;td&gt;W&lt;/td&gt;&lt;td&gt;P&lt;/td&gt;&lt;td&gt;O&lt;/td&gt;&lt;td &gt;Surnames Starting with E&lt;/td&gt;&lt;td&gt;Birth Date&lt;/td&gt;&lt;td&gt;Death Date&lt;/td&gt;&lt;td&gt;Notes&lt;/td&gt;</v>
      </c>
      <c r="P40" s="5" t="str">
        <f t="shared" si="1"/>
        <v>Eaaa                            Names</v>
      </c>
      <c r="Q40" s="33" t="str">
        <f t="shared" si="2"/>
        <v>&lt;td&gt;&lt;/td&gt;</v>
      </c>
      <c r="R40" s="33" t="str">
        <f t="shared" si="3"/>
        <v xml:space="preserve">   &lt;td&gt;&lt;/td&gt;</v>
      </c>
      <c r="S40" s="33" t="str">
        <f t="shared" si="4"/>
        <v>&lt;td&gt;&lt;/td&gt;</v>
      </c>
      <c r="T40" s="5" t="s">
        <v>739</v>
      </c>
      <c r="U40" s="29"/>
    </row>
    <row r="41" spans="1:21" ht="15.75" x14ac:dyDescent="0.25">
      <c r="A41" s="28" t="s">
        <v>738</v>
      </c>
      <c r="B41" s="50" t="s">
        <v>21</v>
      </c>
      <c r="C41" s="47" t="s">
        <v>6</v>
      </c>
      <c r="D41" s="47" t="s">
        <v>7</v>
      </c>
      <c r="E41" s="47" t="s">
        <v>8</v>
      </c>
      <c r="F41" s="53"/>
      <c r="G41" s="53"/>
      <c r="H41" s="53"/>
      <c r="I41" s="53"/>
      <c r="J41" s="53"/>
      <c r="K41" s="53"/>
      <c r="L41" s="53"/>
      <c r="N41" s="25"/>
      <c r="O41" s="33" t="str">
        <f t="shared" si="0"/>
        <v>&lt;tr class="style2" &gt;&lt;td&gt;W&lt;/td&gt;&lt;td&gt;P&lt;/td&gt;&lt;td&gt;O&lt;/td&gt;&lt;td &gt;Surnames Starting with F&lt;/td&gt;&lt;td&gt;Birth Date&lt;/td&gt;&lt;td&gt;Death Date&lt;/td&gt;&lt;td&gt;Notes&lt;/td&gt;</v>
      </c>
      <c r="P41" s="5" t="str">
        <f t="shared" si="1"/>
        <v>Faaa                            Names</v>
      </c>
      <c r="Q41" s="33" t="str">
        <f t="shared" si="2"/>
        <v>&lt;td&gt;&lt;/td&gt;</v>
      </c>
      <c r="R41" s="33" t="str">
        <f t="shared" si="3"/>
        <v xml:space="preserve">   &lt;td&gt;&lt;/td&gt;</v>
      </c>
      <c r="S41" s="33" t="str">
        <f t="shared" si="4"/>
        <v>&lt;td&gt;&lt;/td&gt;</v>
      </c>
      <c r="T41" s="5" t="s">
        <v>739</v>
      </c>
      <c r="U41" s="29"/>
    </row>
    <row r="42" spans="1:21" x14ac:dyDescent="0.25">
      <c r="A42" s="33"/>
      <c r="B42" s="41" t="s">
        <v>218</v>
      </c>
      <c r="C42" s="31" t="s">
        <v>59</v>
      </c>
      <c r="D42" s="39" t="s">
        <v>219</v>
      </c>
      <c r="E42" s="30"/>
      <c r="F42" s="36">
        <v>471887</v>
      </c>
      <c r="G42" s="33"/>
      <c r="H42" s="33"/>
      <c r="N42" s="25"/>
      <c r="O42" s="33" t="str">
        <f t="shared" si="0"/>
        <v>&lt;tr class="style3" &gt;&lt;td&gt;&lt;/td&gt;&lt;td&gt;&lt;a href="http://iowagravestones.org/gs_view.php?id=471887" Target="GPP"&gt;P&lt;/a&gt;&lt;/td&gt;   &lt;td&gt;&lt;/td&gt;&lt;td&gt;Fadness, Norris K.&lt;/td&gt;&lt;td&gt;1919&lt;/td&gt;&lt;td&gt;1967&lt;/td&gt;&lt;td&gt;&lt;/td&gt;</v>
      </c>
      <c r="P42" s="5" t="str">
        <f t="shared" si="1"/>
        <v>Fadness, Norris K.</v>
      </c>
      <c r="Q42" s="33" t="str">
        <f t="shared" si="2"/>
        <v>&lt;td&gt;&lt;a href="http://iowagravestones.org/gs_view.php?id=471887" Target="GPP"&gt;P&lt;/a&gt;&lt;/td&gt;</v>
      </c>
      <c r="R42" s="33" t="str">
        <f t="shared" si="3"/>
        <v xml:space="preserve">   &lt;td&gt;&lt;/td&gt;</v>
      </c>
      <c r="S42" s="33" t="str">
        <f t="shared" si="4"/>
        <v>&lt;td&gt;&lt;/td&gt;</v>
      </c>
      <c r="T42" s="5" t="s">
        <v>739</v>
      </c>
      <c r="U42" s="29"/>
    </row>
    <row r="43" spans="1:21" x14ac:dyDescent="0.25">
      <c r="A43" s="30"/>
      <c r="B43" s="41" t="s">
        <v>220</v>
      </c>
      <c r="C43" s="39" t="s">
        <v>80</v>
      </c>
      <c r="D43" s="39" t="s">
        <v>221</v>
      </c>
      <c r="E43" s="30"/>
      <c r="F43" s="36">
        <v>471888</v>
      </c>
      <c r="G43" s="33"/>
      <c r="H43" s="33"/>
      <c r="N43" s="25"/>
      <c r="O43" s="33" t="str">
        <f t="shared" si="0"/>
        <v>&lt;tr class="style3" &gt;&lt;td&gt;&lt;/td&gt;&lt;td&gt;&lt;a href="http://iowagravestones.org/gs_view.php?id=471888" Target="GPP"&gt;P&lt;/a&gt;&lt;/td&gt;   &lt;td&gt;&lt;/td&gt;&lt;td&gt;Fadness, Virgina J.&lt;/td&gt;&lt;td&gt;1927&lt;/td&gt;&lt;td&gt;1988&lt;/td&gt;&lt;td&gt;&lt;/td&gt;</v>
      </c>
      <c r="P43" s="5" t="str">
        <f t="shared" si="1"/>
        <v>Fadness, Virgina J.</v>
      </c>
      <c r="Q43" s="33" t="str">
        <f t="shared" si="2"/>
        <v>&lt;td&gt;&lt;a href="http://iowagravestones.org/gs_view.php?id=471888" Target="GPP"&gt;P&lt;/a&gt;&lt;/td&gt;</v>
      </c>
      <c r="R43" s="33" t="str">
        <f t="shared" si="3"/>
        <v xml:space="preserve">   &lt;td&gt;&lt;/td&gt;</v>
      </c>
      <c r="S43" s="33" t="str">
        <f t="shared" si="4"/>
        <v>&lt;td&gt;&lt;/td&gt;</v>
      </c>
      <c r="T43" s="5" t="s">
        <v>739</v>
      </c>
      <c r="U43" s="29"/>
    </row>
    <row r="44" spans="1:21" x14ac:dyDescent="0.25">
      <c r="A44" s="33"/>
      <c r="B44" s="41" t="s">
        <v>222</v>
      </c>
      <c r="C44" s="39" t="s">
        <v>66</v>
      </c>
      <c r="D44" s="39" t="s">
        <v>67</v>
      </c>
      <c r="E44" s="41" t="s">
        <v>739</v>
      </c>
      <c r="F44" s="36">
        <v>471960</v>
      </c>
      <c r="G44" s="33"/>
      <c r="H44" s="33"/>
      <c r="M44" s="34">
        <v>209036</v>
      </c>
      <c r="N44" s="25"/>
      <c r="O44" s="33" t="str">
        <f t="shared" si="0"/>
        <v>&lt;tr class="style3" &gt;&lt;td&gt;&lt;a href="http://iowawpagraves.org/view.php?id=209036" target="WPA"&gt;W&lt;/a&gt;&lt;/td&gt;&lt;td&gt;&lt;a href="http://iowagravestones.org/gs_view.php?id=471960" Target="GPP"&gt;P&lt;/a&gt;&lt;/td&gt;   &lt;td&gt;&lt;/td&gt;&lt;td&gt;Flaten, Mari&lt;/td&gt;&lt;td&gt;1820&lt;/td&gt;&lt;td&gt;1908&lt;/td&gt;&lt;td&gt; &lt;/td&gt;</v>
      </c>
      <c r="P44" s="5" t="str">
        <f t="shared" si="1"/>
        <v>Flaten, Mari</v>
      </c>
      <c r="Q44" s="33" t="str">
        <f t="shared" si="2"/>
        <v>&lt;td&gt;&lt;a href="http://iowagravestones.org/gs_view.php?id=471960" Target="GPP"&gt;P&lt;/a&gt;&lt;/td&gt;</v>
      </c>
      <c r="R44" s="33" t="str">
        <f t="shared" si="3"/>
        <v xml:space="preserve">   &lt;td&gt;&lt;/td&gt;</v>
      </c>
      <c r="S44" s="33" t="str">
        <f t="shared" si="4"/>
        <v>&lt;td&gt;&lt;a href="http://iowawpagraves.org/view.php?id=209036" target="WPA"&gt;W&lt;/a&gt;&lt;/td&gt;</v>
      </c>
      <c r="T44" s="5" t="s">
        <v>739</v>
      </c>
      <c r="U44" s="29"/>
    </row>
    <row r="45" spans="1:21" x14ac:dyDescent="0.25">
      <c r="A45" s="33"/>
      <c r="B45" s="41" t="s">
        <v>68</v>
      </c>
      <c r="C45" s="39" t="s">
        <v>69</v>
      </c>
      <c r="D45" s="39" t="s">
        <v>67</v>
      </c>
      <c r="E45" s="41" t="s">
        <v>15</v>
      </c>
      <c r="F45" s="36">
        <v>471961</v>
      </c>
      <c r="G45" s="33"/>
      <c r="H45" s="33"/>
      <c r="M45" s="34">
        <v>209035</v>
      </c>
      <c r="N45" s="25"/>
      <c r="O45" s="33" t="str">
        <f t="shared" si="0"/>
        <v>&lt;tr class="style3" &gt;&lt;td&gt;&lt;a href="http://iowawpagraves.org/view.php?id=209035" target="WPA"&gt;W&lt;/a&gt;&lt;/td&gt;&lt;td&gt;&lt;a href="http://iowagravestones.org/gs_view.php?id=471961" Target="GPP"&gt;P&lt;/a&gt;&lt;/td&gt;   &lt;td&gt;&lt;/td&gt;&lt;td&gt;Flaten, Torger&lt;/td&gt;&lt;td&gt;1822&lt;/td&gt;&lt;td&gt;1908&lt;/td&gt;&lt;td&gt;&lt;/td&gt;</v>
      </c>
      <c r="P45" s="5" t="str">
        <f t="shared" si="1"/>
        <v>Flaten, Torger</v>
      </c>
      <c r="Q45" s="33" t="str">
        <f t="shared" si="2"/>
        <v>&lt;td&gt;&lt;a href="http://iowagravestones.org/gs_view.php?id=471961" Target="GPP"&gt;P&lt;/a&gt;&lt;/td&gt;</v>
      </c>
      <c r="R45" s="33" t="str">
        <f t="shared" si="3"/>
        <v xml:space="preserve">   &lt;td&gt;&lt;/td&gt;</v>
      </c>
      <c r="S45" s="33" t="str">
        <f t="shared" si="4"/>
        <v>&lt;td&gt;&lt;a href="http://iowawpagraves.org/view.php?id=209035" target="WPA"&gt;W&lt;/a&gt;&lt;/td&gt;</v>
      </c>
      <c r="T45" s="5" t="s">
        <v>739</v>
      </c>
      <c r="U45" s="29"/>
    </row>
    <row r="46" spans="1:21" ht="15.75" x14ac:dyDescent="0.25">
      <c r="A46" s="28" t="s">
        <v>738</v>
      </c>
      <c r="B46" s="50" t="s">
        <v>22</v>
      </c>
      <c r="C46" s="47" t="s">
        <v>6</v>
      </c>
      <c r="D46" s="47" t="s">
        <v>7</v>
      </c>
      <c r="E46" s="47" t="s">
        <v>8</v>
      </c>
      <c r="F46" s="53"/>
      <c r="G46" s="53"/>
      <c r="H46" s="53"/>
      <c r="I46" s="53"/>
      <c r="J46" s="53"/>
      <c r="K46" s="53"/>
      <c r="L46" s="53"/>
      <c r="N46" s="25"/>
      <c r="O46" s="33" t="str">
        <f t="shared" si="0"/>
        <v>&lt;tr class="style2" &gt;&lt;td&gt;W&lt;/td&gt;&lt;td&gt;P&lt;/td&gt;&lt;td&gt;O&lt;/td&gt;&lt;td &gt;Surnames Starting with G&lt;/td&gt;&lt;td&gt;Birth Date&lt;/td&gt;&lt;td&gt;Death Date&lt;/td&gt;&lt;td&gt;Notes&lt;/td&gt;</v>
      </c>
      <c r="P46" s="5" t="str">
        <f t="shared" si="1"/>
        <v>Gaaa                            Names</v>
      </c>
      <c r="Q46" s="33" t="str">
        <f t="shared" si="2"/>
        <v>&lt;td&gt;&lt;/td&gt;</v>
      </c>
      <c r="R46" s="33" t="str">
        <f t="shared" si="3"/>
        <v xml:space="preserve">   &lt;td&gt;&lt;/td&gt;</v>
      </c>
      <c r="S46" s="33" t="str">
        <f t="shared" si="4"/>
        <v>&lt;td&gt;&lt;/td&gt;</v>
      </c>
      <c r="T46" s="5" t="s">
        <v>739</v>
      </c>
      <c r="U46" s="29"/>
    </row>
    <row r="47" spans="1:21" x14ac:dyDescent="0.25">
      <c r="A47" s="33"/>
      <c r="B47" s="41" t="s">
        <v>223</v>
      </c>
      <c r="C47" s="41" t="s">
        <v>224</v>
      </c>
      <c r="D47" s="41" t="s">
        <v>225</v>
      </c>
      <c r="E47" s="30"/>
      <c r="F47" s="36">
        <v>471560</v>
      </c>
      <c r="G47" s="33"/>
      <c r="H47" s="33"/>
      <c r="N47" s="25"/>
      <c r="O47" s="33" t="str">
        <f t="shared" si="0"/>
        <v>&lt;tr class="style3" &gt;&lt;td&gt;&lt;/td&gt;&lt;td&gt;&lt;a href="http://iowagravestones.org/gs_view.php?id=471560" Target="GPP"&gt;P&lt;/a&gt;&lt;/td&gt;   &lt;td&gt;&lt;/td&gt;&lt;td&gt;Ganrud, Paul G.&lt;/td&gt;&lt;td&gt;Oct. 31, 1951&lt;/td&gt;&lt;td&gt;Mar. 10, 1956&lt;/td&gt;&lt;td&gt;&lt;/td&gt;</v>
      </c>
      <c r="P47" s="5" t="str">
        <f t="shared" si="1"/>
        <v>Ganrud, Paul G.</v>
      </c>
      <c r="Q47" s="33" t="str">
        <f t="shared" si="2"/>
        <v>&lt;td&gt;&lt;a href="http://iowagravestones.org/gs_view.php?id=471560" Target="GPP"&gt;P&lt;/a&gt;&lt;/td&gt;</v>
      </c>
      <c r="R47" s="33" t="str">
        <f t="shared" si="3"/>
        <v xml:space="preserve">   &lt;td&gt;&lt;/td&gt;</v>
      </c>
      <c r="S47" s="33" t="str">
        <f t="shared" si="4"/>
        <v>&lt;td&gt;&lt;/td&gt;</v>
      </c>
      <c r="T47" s="5" t="s">
        <v>739</v>
      </c>
      <c r="U47" s="29"/>
    </row>
    <row r="48" spans="1:21" x14ac:dyDescent="0.25">
      <c r="A48" s="33"/>
      <c r="B48" s="41" t="s">
        <v>226</v>
      </c>
      <c r="C48" s="39" t="s">
        <v>186</v>
      </c>
      <c r="D48" s="39" t="s">
        <v>202</v>
      </c>
      <c r="E48" s="30"/>
      <c r="F48" s="36">
        <v>471926</v>
      </c>
      <c r="G48" s="33"/>
      <c r="H48" s="33"/>
      <c r="N48" s="25"/>
      <c r="O48" s="33" t="str">
        <f t="shared" si="0"/>
        <v>&lt;tr class="style3" &gt;&lt;td&gt;&lt;/td&gt;&lt;td&gt;&lt;a href="http://iowagravestones.org/gs_view.php?id=471926" Target="GPP"&gt;P&lt;/a&gt;&lt;/td&gt;   &lt;td&gt;&lt;/td&gt;&lt;td&gt;Gehman, Harvey J.&lt;/td&gt;&lt;td&gt;1899&lt;/td&gt;&lt;td&gt;1977&lt;/td&gt;&lt;td&gt;&lt;/td&gt;</v>
      </c>
      <c r="P48" s="5" t="str">
        <f t="shared" si="1"/>
        <v>Gehman, Harvey J.</v>
      </c>
      <c r="Q48" s="33" t="str">
        <f t="shared" si="2"/>
        <v>&lt;td&gt;&lt;a href="http://iowagravestones.org/gs_view.php?id=471926" Target="GPP"&gt;P&lt;/a&gt;&lt;/td&gt;</v>
      </c>
      <c r="R48" s="33" t="str">
        <f t="shared" si="3"/>
        <v xml:space="preserve">   &lt;td&gt;&lt;/td&gt;</v>
      </c>
      <c r="S48" s="33" t="str">
        <f t="shared" si="4"/>
        <v>&lt;td&gt;&lt;/td&gt;</v>
      </c>
      <c r="T48" s="5" t="s">
        <v>739</v>
      </c>
      <c r="U48" s="29"/>
    </row>
    <row r="49" spans="1:21" x14ac:dyDescent="0.25">
      <c r="A49" s="33"/>
      <c r="B49" s="41" t="s">
        <v>227</v>
      </c>
      <c r="C49" s="39" t="s">
        <v>109</v>
      </c>
      <c r="D49" s="39" t="s">
        <v>228</v>
      </c>
      <c r="E49" s="30"/>
      <c r="F49" s="36">
        <v>471927</v>
      </c>
      <c r="G49" s="33"/>
      <c r="H49" s="33"/>
      <c r="N49" s="25"/>
      <c r="O49" s="33" t="str">
        <f t="shared" si="0"/>
        <v>&lt;tr class="style3" &gt;&lt;td&gt;&lt;/td&gt;&lt;td&gt;&lt;a href="http://iowagravestones.org/gs_view.php?id=471927" Target="GPP"&gt;P&lt;/a&gt;&lt;/td&gt;   &lt;td&gt;&lt;/td&gt;&lt;td&gt;Gehman, Ingeborg&lt;/td&gt;&lt;td&gt;1909&lt;/td&gt;&lt;td&gt;1991&lt;/td&gt;&lt;td&gt;&lt;/td&gt;</v>
      </c>
      <c r="P49" s="5" t="str">
        <f t="shared" si="1"/>
        <v>Gehman, Ingeborg</v>
      </c>
      <c r="Q49" s="33" t="str">
        <f t="shared" si="2"/>
        <v>&lt;td&gt;&lt;a href="http://iowagravestones.org/gs_view.php?id=471927" Target="GPP"&gt;P&lt;/a&gt;&lt;/td&gt;</v>
      </c>
      <c r="R49" s="33" t="str">
        <f t="shared" si="3"/>
        <v xml:space="preserve">   &lt;td&gt;&lt;/td&gt;</v>
      </c>
      <c r="S49" s="33" t="str">
        <f t="shared" si="4"/>
        <v>&lt;td&gt;&lt;/td&gt;</v>
      </c>
      <c r="T49" s="5" t="s">
        <v>739</v>
      </c>
      <c r="U49" s="29"/>
    </row>
    <row r="50" spans="1:21" x14ac:dyDescent="0.25">
      <c r="A50" s="33"/>
      <c r="B50" s="41" t="s">
        <v>229</v>
      </c>
      <c r="C50" s="39" t="s">
        <v>230</v>
      </c>
      <c r="D50" s="39" t="s">
        <v>150</v>
      </c>
      <c r="E50" s="30"/>
      <c r="F50" s="36">
        <v>471599</v>
      </c>
      <c r="G50" s="33"/>
      <c r="H50" s="33"/>
      <c r="N50" s="25"/>
      <c r="O50" s="33" t="str">
        <f t="shared" si="0"/>
        <v>&lt;tr class="style3" &gt;&lt;td&gt;&lt;/td&gt;&lt;td&gt;&lt;a href="http://iowagravestones.org/gs_view.php?id=471599" Target="GPP"&gt;P&lt;/a&gt;&lt;/td&gt;   &lt;td&gt;&lt;/td&gt;&lt;td&gt;Goodno, Jeanette&lt;/td&gt;&lt;td&gt;1934&lt;/td&gt;&lt;td&gt;1958&lt;/td&gt;&lt;td&gt;&lt;/td&gt;</v>
      </c>
      <c r="P50" s="5" t="str">
        <f t="shared" si="1"/>
        <v>Goodno, Jeanette</v>
      </c>
      <c r="Q50" s="33" t="str">
        <f t="shared" si="2"/>
        <v>&lt;td&gt;&lt;a href="http://iowagravestones.org/gs_view.php?id=471599" Target="GPP"&gt;P&lt;/a&gt;&lt;/td&gt;</v>
      </c>
      <c r="R50" s="33" t="str">
        <f t="shared" si="3"/>
        <v xml:space="preserve">   &lt;td&gt;&lt;/td&gt;</v>
      </c>
      <c r="S50" s="33" t="str">
        <f t="shared" si="4"/>
        <v>&lt;td&gt;&lt;/td&gt;</v>
      </c>
      <c r="T50" s="5" t="s">
        <v>739</v>
      </c>
      <c r="U50" s="29"/>
    </row>
    <row r="51" spans="1:21" x14ac:dyDescent="0.25">
      <c r="A51" s="33"/>
      <c r="B51" s="41" t="s">
        <v>231</v>
      </c>
      <c r="C51" s="39" t="s">
        <v>101</v>
      </c>
      <c r="D51" s="39" t="s">
        <v>102</v>
      </c>
      <c r="E51" s="41" t="s">
        <v>740</v>
      </c>
      <c r="F51" s="36">
        <v>471584</v>
      </c>
      <c r="G51" s="33"/>
      <c r="H51" s="33"/>
      <c r="M51" s="34">
        <v>209599</v>
      </c>
      <c r="N51" s="25"/>
      <c r="O51" s="33" t="str">
        <f t="shared" si="0"/>
        <v>&lt;tr class="style3" &gt;&lt;td&gt;&lt;a href="http://iowawpagraves.org/view.php?id=209599" target="WPA"&gt;W&lt;/a&gt;&lt;/td&gt;&lt;td&gt;&lt;a href="http://iowagravestones.org/gs_view.php?id=471584" Target="GPP"&gt;P&lt;/a&gt;&lt;/td&gt;   &lt;td&gt;&lt;/td&gt;&lt;td&gt;Grindeland, Albert K.&lt;/td&gt;&lt;td&gt;1881&lt;/td&gt;&lt;td&gt;1933&lt;/td&gt;&lt;td&gt;The WPA spelled Grindeland, Albert K. as Grindland, Albert K.&lt;/td&gt;</v>
      </c>
      <c r="P51" s="5" t="str">
        <f t="shared" si="1"/>
        <v>Grindeland, Albert K.</v>
      </c>
      <c r="Q51" s="33" t="str">
        <f t="shared" si="2"/>
        <v>&lt;td&gt;&lt;a href="http://iowagravestones.org/gs_view.php?id=471584" Target="GPP"&gt;P&lt;/a&gt;&lt;/td&gt;</v>
      </c>
      <c r="R51" s="33" t="str">
        <f t="shared" si="3"/>
        <v xml:space="preserve">   &lt;td&gt;&lt;/td&gt;</v>
      </c>
      <c r="S51" s="33" t="str">
        <f t="shared" si="4"/>
        <v>&lt;td&gt;&lt;a href="http://iowawpagraves.org/view.php?id=209599" target="WPA"&gt;W&lt;/a&gt;&lt;/td&gt;</v>
      </c>
      <c r="T51" s="5" t="s">
        <v>739</v>
      </c>
      <c r="U51" s="29"/>
    </row>
    <row r="52" spans="1:21" x14ac:dyDescent="0.25">
      <c r="A52" s="33"/>
      <c r="B52" s="41" t="s">
        <v>232</v>
      </c>
      <c r="C52" s="41" t="s">
        <v>233</v>
      </c>
      <c r="D52" s="41" t="s">
        <v>234</v>
      </c>
      <c r="E52" s="30"/>
      <c r="F52" s="36">
        <v>471583</v>
      </c>
      <c r="G52" s="33"/>
      <c r="H52" s="33"/>
      <c r="N52" s="25"/>
      <c r="O52" s="33" t="str">
        <f t="shared" si="0"/>
        <v>&lt;tr class="style3" &gt;&lt;td&gt;&lt;/td&gt;&lt;td&gt;&lt;a href="http://iowagravestones.org/gs_view.php?id=471583" Target="GPP"&gt;P&lt;/a&gt;&lt;/td&gt;   &lt;td&gt;&lt;/td&gt;&lt;td&gt;Grindeland, Alice S.&lt;/td&gt;&lt;td&gt;Sep. 30, 1911&lt;/td&gt;&lt;td&gt;Jan. 19, 1997&lt;/td&gt;&lt;td&gt;&lt;/td&gt;</v>
      </c>
      <c r="P52" s="5" t="str">
        <f t="shared" si="1"/>
        <v>Grindeland, Alice S.</v>
      </c>
      <c r="Q52" s="33" t="str">
        <f t="shared" si="2"/>
        <v>&lt;td&gt;&lt;a href="http://iowagravestones.org/gs_view.php?id=471583" Target="GPP"&gt;P&lt;/a&gt;&lt;/td&gt;</v>
      </c>
      <c r="R52" s="33" t="str">
        <f t="shared" si="3"/>
        <v xml:space="preserve">   &lt;td&gt;&lt;/td&gt;</v>
      </c>
      <c r="S52" s="33" t="str">
        <f t="shared" si="4"/>
        <v>&lt;td&gt;&lt;/td&gt;</v>
      </c>
      <c r="T52" s="5" t="s">
        <v>739</v>
      </c>
      <c r="U52" s="29"/>
    </row>
    <row r="53" spans="1:21" x14ac:dyDescent="0.25">
      <c r="A53" s="33"/>
      <c r="B53" s="41" t="s">
        <v>235</v>
      </c>
      <c r="C53" s="39" t="s">
        <v>74</v>
      </c>
      <c r="D53" s="39" t="s">
        <v>236</v>
      </c>
      <c r="E53" s="30"/>
      <c r="F53" s="36">
        <v>471548</v>
      </c>
      <c r="G53" s="33"/>
      <c r="H53" s="33"/>
      <c r="N53" s="25"/>
      <c r="O53" s="33" t="str">
        <f t="shared" si="0"/>
        <v>&lt;tr class="style3" &gt;&lt;td&gt;&lt;/td&gt;&lt;td&gt;&lt;a href="http://iowagravestones.org/gs_view.php?id=471548" Target="GPP"&gt;P&lt;/a&gt;&lt;/td&gt;   &lt;td&gt;&lt;/td&gt;&lt;td&gt;Grindeland, Bennie T&lt;/td&gt;&lt;td&gt;1892&lt;/td&gt;&lt;td&gt;1943&lt;/td&gt;&lt;td&gt;&lt;/td&gt;</v>
      </c>
      <c r="P53" s="5" t="str">
        <f t="shared" si="1"/>
        <v>Grindeland, Bennie T</v>
      </c>
      <c r="Q53" s="33" t="str">
        <f t="shared" si="2"/>
        <v>&lt;td&gt;&lt;a href="http://iowagravestones.org/gs_view.php?id=471548" Target="GPP"&gt;P&lt;/a&gt;&lt;/td&gt;</v>
      </c>
      <c r="R53" s="33" t="str">
        <f t="shared" si="3"/>
        <v xml:space="preserve">   &lt;td&gt;&lt;/td&gt;</v>
      </c>
      <c r="S53" s="33" t="str">
        <f t="shared" si="4"/>
        <v>&lt;td&gt;&lt;/td&gt;</v>
      </c>
      <c r="T53" s="5" t="s">
        <v>739</v>
      </c>
      <c r="U53" s="29"/>
    </row>
    <row r="54" spans="1:21" x14ac:dyDescent="0.25">
      <c r="A54" s="33"/>
      <c r="B54" s="41" t="s">
        <v>237</v>
      </c>
      <c r="C54" s="41" t="s">
        <v>238</v>
      </c>
      <c r="D54" s="41" t="s">
        <v>239</v>
      </c>
      <c r="E54" s="30"/>
      <c r="F54" s="36">
        <v>471541</v>
      </c>
      <c r="G54" s="33"/>
      <c r="H54" s="33"/>
      <c r="N54" s="25"/>
      <c r="O54" s="33" t="str">
        <f t="shared" si="0"/>
        <v>&lt;tr class="style3" &gt;&lt;td&gt;&lt;/td&gt;&lt;td&gt;&lt;a href="http://iowagravestones.org/gs_view.php?id=471541" Target="GPP"&gt;P&lt;/a&gt;&lt;/td&gt;   &lt;td&gt;&lt;/td&gt;&lt;td&gt;Grindeland, Berdell M&lt;/td&gt;&lt;td&gt;Jan. 27, 1923&lt;/td&gt;&lt;td&gt;Jan. 31, 1982&lt;/td&gt;&lt;td&gt;&lt;/td&gt;</v>
      </c>
      <c r="P54" s="5" t="str">
        <f t="shared" si="1"/>
        <v>Grindeland, Berdell M</v>
      </c>
      <c r="Q54" s="33" t="str">
        <f t="shared" si="2"/>
        <v>&lt;td&gt;&lt;a href="http://iowagravestones.org/gs_view.php?id=471541" Target="GPP"&gt;P&lt;/a&gt;&lt;/td&gt;</v>
      </c>
      <c r="R54" s="33" t="str">
        <f t="shared" si="3"/>
        <v xml:space="preserve">   &lt;td&gt;&lt;/td&gt;</v>
      </c>
      <c r="S54" s="33" t="str">
        <f t="shared" si="4"/>
        <v>&lt;td&gt;&lt;/td&gt;</v>
      </c>
      <c r="T54" s="5" t="s">
        <v>739</v>
      </c>
      <c r="U54" s="29"/>
    </row>
    <row r="55" spans="1:21" x14ac:dyDescent="0.25">
      <c r="A55" s="33"/>
      <c r="B55" s="41" t="s">
        <v>240</v>
      </c>
      <c r="C55" s="30"/>
      <c r="D55" s="30"/>
      <c r="E55" s="30"/>
      <c r="F55" s="36">
        <v>471827</v>
      </c>
      <c r="G55" s="33"/>
      <c r="H55" s="33"/>
      <c r="N55" s="25"/>
      <c r="O55" s="33" t="str">
        <f t="shared" si="0"/>
        <v>&lt;tr class="style3" &gt;&lt;td&gt;&lt;/td&gt;&lt;td&gt;&lt;a href="http://iowagravestones.org/gs_view.php?id=471827" Target="GPP"&gt;P&lt;/a&gt;&lt;/td&gt;   &lt;td&gt;&lt;/td&gt;&lt;td&gt;Grindeland, Children Family Stone&lt;/td&gt;&lt;td&gt;&lt;/td&gt;&lt;td&gt;&lt;/td&gt;&lt;td&gt;&lt;/td&gt;</v>
      </c>
      <c r="P55" s="5" t="str">
        <f t="shared" si="1"/>
        <v>Grindeland, Children Family Stone</v>
      </c>
      <c r="Q55" s="33" t="str">
        <f t="shared" si="2"/>
        <v>&lt;td&gt;&lt;a href="http://iowagravestones.org/gs_view.php?id=471827" Target="GPP"&gt;P&lt;/a&gt;&lt;/td&gt;</v>
      </c>
      <c r="R55" s="33" t="str">
        <f t="shared" si="3"/>
        <v xml:space="preserve">   &lt;td&gt;&lt;/td&gt;</v>
      </c>
      <c r="S55" s="33" t="str">
        <f t="shared" si="4"/>
        <v>&lt;td&gt;&lt;/td&gt;</v>
      </c>
      <c r="T55" s="5" t="s">
        <v>739</v>
      </c>
      <c r="U55" s="29"/>
    </row>
    <row r="56" spans="1:21" x14ac:dyDescent="0.25">
      <c r="A56" s="33"/>
      <c r="B56" s="41" t="s">
        <v>241</v>
      </c>
      <c r="C56" s="41" t="s">
        <v>242</v>
      </c>
      <c r="D56" s="41" t="s">
        <v>243</v>
      </c>
      <c r="E56" s="30"/>
      <c r="F56" s="36">
        <v>471823</v>
      </c>
      <c r="G56" s="33"/>
      <c r="H56" s="33"/>
      <c r="N56" s="25"/>
      <c r="O56" s="33" t="str">
        <f t="shared" si="0"/>
        <v>&lt;tr class="style3" &gt;&lt;td&gt;&lt;/td&gt;&lt;td&gt;&lt;a href="http://iowagravestones.org/gs_view.php?id=471823" Target="GPP"&gt;P&lt;/a&gt;&lt;/td&gt;   &lt;td&gt;&lt;/td&gt;&lt;td&gt;Grindeland, Clara Louisa&lt;/td&gt;&lt;td&gt;Nov 22, 1884&lt;/td&gt;&lt;td&gt;Sep. 13, 1900&lt;/td&gt;&lt;td&gt;&lt;/td&gt;</v>
      </c>
      <c r="P56" s="5" t="str">
        <f t="shared" si="1"/>
        <v>Grindeland, Clara Louisa</v>
      </c>
      <c r="Q56" s="33" t="str">
        <f t="shared" si="2"/>
        <v>&lt;td&gt;&lt;a href="http://iowagravestones.org/gs_view.php?id=471823" Target="GPP"&gt;P&lt;/a&gt;&lt;/td&gt;</v>
      </c>
      <c r="R56" s="33" t="str">
        <f t="shared" si="3"/>
        <v xml:space="preserve">   &lt;td&gt;&lt;/td&gt;</v>
      </c>
      <c r="S56" s="33" t="str">
        <f t="shared" si="4"/>
        <v>&lt;td&gt;&lt;/td&gt;</v>
      </c>
      <c r="T56" s="5" t="s">
        <v>739</v>
      </c>
      <c r="U56" s="29"/>
    </row>
    <row r="57" spans="1:21" x14ac:dyDescent="0.25">
      <c r="A57" s="33"/>
      <c r="B57" s="41" t="s">
        <v>244</v>
      </c>
      <c r="C57" s="39" t="s">
        <v>186</v>
      </c>
      <c r="D57" s="39" t="s">
        <v>91</v>
      </c>
      <c r="E57" s="30"/>
      <c r="F57" s="36">
        <v>471828</v>
      </c>
      <c r="G57" s="33"/>
      <c r="H57" s="33"/>
      <c r="N57" s="25"/>
      <c r="O57" s="33" t="str">
        <f t="shared" si="0"/>
        <v>&lt;tr class="style3" &gt;&lt;td&gt;&lt;/td&gt;&lt;td&gt;&lt;a href="http://iowagravestones.org/gs_view.php?id=471828" Target="GPP"&gt;P&lt;/a&gt;&lt;/td&gt;   &lt;td&gt;&lt;/td&gt;&lt;td&gt;Grindeland, Emma&lt;/td&gt;&lt;td&gt;1899&lt;/td&gt;&lt;td&gt;1901&lt;/td&gt;&lt;td&gt;&lt;/td&gt;</v>
      </c>
      <c r="P57" s="5" t="str">
        <f t="shared" si="1"/>
        <v>Grindeland, Emma</v>
      </c>
      <c r="Q57" s="33" t="str">
        <f t="shared" si="2"/>
        <v>&lt;td&gt;&lt;a href="http://iowagravestones.org/gs_view.php?id=471828" Target="GPP"&gt;P&lt;/a&gt;&lt;/td&gt;</v>
      </c>
      <c r="R57" s="33" t="str">
        <f t="shared" si="3"/>
        <v xml:space="preserve">   &lt;td&gt;&lt;/td&gt;</v>
      </c>
      <c r="S57" s="33" t="str">
        <f t="shared" si="4"/>
        <v>&lt;td&gt;&lt;/td&gt;</v>
      </c>
      <c r="T57" s="5" t="s">
        <v>739</v>
      </c>
      <c r="U57" s="29"/>
    </row>
    <row r="58" spans="1:21" x14ac:dyDescent="0.25">
      <c r="A58" s="33"/>
      <c r="B58" s="41" t="s">
        <v>245</v>
      </c>
      <c r="C58" s="39" t="s">
        <v>106</v>
      </c>
      <c r="D58" s="39" t="s">
        <v>78</v>
      </c>
      <c r="E58" s="41" t="s">
        <v>743</v>
      </c>
      <c r="F58" s="36">
        <v>471876</v>
      </c>
      <c r="G58" s="33"/>
      <c r="H58" s="33"/>
      <c r="M58" s="34">
        <v>209654</v>
      </c>
      <c r="N58" s="25"/>
      <c r="O58" s="33" t="str">
        <f t="shared" si="0"/>
        <v>&lt;tr class="style3" &gt;&lt;td&gt;&lt;a href="http://iowawpagraves.org/view.php?id=209654" target="WPA"&gt;W&lt;/a&gt;&lt;/td&gt;&lt;td&gt;&lt;a href="http://iowagravestones.org/gs_view.php?id=471876" Target="GPP"&gt;P&lt;/a&gt;&lt;/td&gt;   &lt;td&gt;&lt;/td&gt;&lt;td&gt;Grindeland, Isebella&lt;/td&gt;&lt;td&gt;1853&lt;/td&gt;&lt;td&gt;1917&lt;/td&gt;&lt;td&gt;The WPA spelled Grindeland, Isebella as Grundland, Isebella&lt;/td&gt;</v>
      </c>
      <c r="P58" s="5" t="str">
        <f t="shared" si="1"/>
        <v>Grindeland, Isebella</v>
      </c>
      <c r="Q58" s="33" t="str">
        <f t="shared" si="2"/>
        <v>&lt;td&gt;&lt;a href="http://iowagravestones.org/gs_view.php?id=471876" Target="GPP"&gt;P&lt;/a&gt;&lt;/td&gt;</v>
      </c>
      <c r="R58" s="33" t="str">
        <f t="shared" si="3"/>
        <v xml:space="preserve">   &lt;td&gt;&lt;/td&gt;</v>
      </c>
      <c r="S58" s="33" t="str">
        <f t="shared" si="4"/>
        <v>&lt;td&gt;&lt;a href="http://iowawpagraves.org/view.php?id=209654" target="WPA"&gt;W&lt;/a&gt;&lt;/td&gt;</v>
      </c>
      <c r="T58" s="5" t="s">
        <v>739</v>
      </c>
      <c r="U58" s="29"/>
    </row>
    <row r="59" spans="1:21" x14ac:dyDescent="0.25">
      <c r="A59" s="33"/>
      <c r="B59" s="41" t="s">
        <v>246</v>
      </c>
      <c r="C59" s="30"/>
      <c r="D59" s="30"/>
      <c r="E59" s="30"/>
      <c r="F59" s="36">
        <v>471874</v>
      </c>
      <c r="G59" s="33"/>
      <c r="H59" s="33"/>
      <c r="N59" s="25"/>
      <c r="O59" s="33" t="str">
        <f t="shared" si="0"/>
        <v>&lt;tr class="style3" &gt;&lt;td&gt;&lt;/td&gt;&lt;td&gt;&lt;a href="http://iowagravestones.org/gs_view.php?id=471874" Target="GPP"&gt;P&lt;/a&gt;&lt;/td&gt;   &lt;td&gt;&lt;/td&gt;&lt;td&gt;Grindeland, Knut Family Stone&lt;/td&gt;&lt;td&gt;&lt;/td&gt;&lt;td&gt;&lt;/td&gt;&lt;td&gt;&lt;/td&gt;</v>
      </c>
      <c r="P59" s="5" t="str">
        <f t="shared" si="1"/>
        <v>Grindeland, Knut Family Stone</v>
      </c>
      <c r="Q59" s="33" t="str">
        <f t="shared" si="2"/>
        <v>&lt;td&gt;&lt;a href="http://iowagravestones.org/gs_view.php?id=471874" Target="GPP"&gt;P&lt;/a&gt;&lt;/td&gt;</v>
      </c>
      <c r="R59" s="33" t="str">
        <f t="shared" si="3"/>
        <v xml:space="preserve">   &lt;td&gt;&lt;/td&gt;</v>
      </c>
      <c r="S59" s="33" t="str">
        <f t="shared" si="4"/>
        <v>&lt;td&gt;&lt;/td&gt;</v>
      </c>
      <c r="T59" s="5" t="s">
        <v>739</v>
      </c>
      <c r="U59" s="29"/>
    </row>
    <row r="60" spans="1:21" x14ac:dyDescent="0.25">
      <c r="A60" s="33"/>
      <c r="B60" s="41" t="s">
        <v>247</v>
      </c>
      <c r="C60" s="39" t="s">
        <v>103</v>
      </c>
      <c r="D60" s="39" t="s">
        <v>102</v>
      </c>
      <c r="E60" s="41" t="s">
        <v>741</v>
      </c>
      <c r="F60" s="36">
        <v>471875</v>
      </c>
      <c r="G60" s="33"/>
      <c r="H60" s="33"/>
      <c r="M60" s="34">
        <v>209601</v>
      </c>
      <c r="N60" s="25"/>
      <c r="O60" s="33" t="str">
        <f t="shared" si="0"/>
        <v>&lt;tr class="style3" &gt;&lt;td&gt;&lt;a href="http://iowawpagraves.org/view.php?id=209601" target="WPA"&gt;W&lt;/a&gt;&lt;/td&gt;&lt;td&gt;&lt;a href="http://iowagravestones.org/gs_view.php?id=471875" Target="GPP"&gt;P&lt;/a&gt;&lt;/td&gt;   &lt;td&gt;&lt;/td&gt;&lt;td&gt;Grindeland, Knut L.&lt;/td&gt;&lt;td&gt;1846&lt;/td&gt;&lt;td&gt;1933&lt;/td&gt;&lt;td&gt;The WPA spelled Grindeland, Knut L. as Grindland, Knut&lt;/td&gt;</v>
      </c>
      <c r="P60" s="5" t="str">
        <f t="shared" si="1"/>
        <v>Grindeland, Knut L.</v>
      </c>
      <c r="Q60" s="33" t="str">
        <f t="shared" si="2"/>
        <v>&lt;td&gt;&lt;a href="http://iowagravestones.org/gs_view.php?id=471875" Target="GPP"&gt;P&lt;/a&gt;&lt;/td&gt;</v>
      </c>
      <c r="R60" s="33" t="str">
        <f t="shared" si="3"/>
        <v xml:space="preserve">   &lt;td&gt;&lt;/td&gt;</v>
      </c>
      <c r="S60" s="33" t="str">
        <f t="shared" si="4"/>
        <v>&lt;td&gt;&lt;a href="http://iowawpagraves.org/view.php?id=209601" target="WPA"&gt;W&lt;/a&gt;&lt;/td&gt;</v>
      </c>
      <c r="T60" s="5" t="s">
        <v>739</v>
      </c>
      <c r="U60" s="29"/>
    </row>
    <row r="61" spans="1:21" x14ac:dyDescent="0.25">
      <c r="A61" s="33"/>
      <c r="B61" s="41" t="s">
        <v>248</v>
      </c>
      <c r="C61" s="39" t="s">
        <v>76</v>
      </c>
      <c r="D61" s="39" t="s">
        <v>249</v>
      </c>
      <c r="E61" s="30"/>
      <c r="F61" s="36">
        <v>471549</v>
      </c>
      <c r="G61" s="33"/>
      <c r="H61" s="33"/>
      <c r="N61" s="25"/>
      <c r="O61" s="33" t="str">
        <f t="shared" si="0"/>
        <v>&lt;tr class="style3" &gt;&lt;td&gt;&lt;/td&gt;&lt;td&gt;&lt;a href="http://iowagravestones.org/gs_view.php?id=471549" Target="GPP"&gt;P&lt;/a&gt;&lt;/td&gt;   &lt;td&gt;&lt;/td&gt;&lt;td&gt;Grindeland, Mary&lt;/td&gt;&lt;td&gt;1896&lt;/td&gt;&lt;td&gt;1987&lt;/td&gt;&lt;td&gt;&lt;/td&gt;</v>
      </c>
      <c r="P61" s="5" t="str">
        <f t="shared" si="1"/>
        <v>Grindeland, Mary</v>
      </c>
      <c r="Q61" s="33" t="str">
        <f t="shared" si="2"/>
        <v>&lt;td&gt;&lt;a href="http://iowagravestones.org/gs_view.php?id=471549" Target="GPP"&gt;P&lt;/a&gt;&lt;/td&gt;</v>
      </c>
      <c r="R61" s="33" t="str">
        <f t="shared" si="3"/>
        <v xml:space="preserve">   &lt;td&gt;&lt;/td&gt;</v>
      </c>
      <c r="S61" s="33" t="str">
        <f t="shared" si="4"/>
        <v>&lt;td&gt;&lt;/td&gt;</v>
      </c>
      <c r="T61" s="5" t="s">
        <v>739</v>
      </c>
      <c r="U61" s="29"/>
    </row>
    <row r="62" spans="1:21" x14ac:dyDescent="0.25">
      <c r="A62" s="30"/>
      <c r="B62" s="41" t="s">
        <v>250</v>
      </c>
      <c r="C62" s="39" t="s">
        <v>90</v>
      </c>
      <c r="D62" s="39" t="s">
        <v>251</v>
      </c>
      <c r="E62" s="30"/>
      <c r="F62" s="36">
        <v>471826</v>
      </c>
      <c r="G62" s="33"/>
      <c r="H62" s="33"/>
      <c r="N62" s="25"/>
      <c r="O62" s="33" t="str">
        <f t="shared" si="0"/>
        <v>&lt;tr class="style3" &gt;&lt;td&gt;&lt;/td&gt;&lt;td&gt;&lt;a href="http://iowagravestones.org/gs_view.php?id=471826" Target="GPP"&gt;P&lt;/a&gt;&lt;/td&gt;   &lt;td&gt;&lt;/td&gt;&lt;td&gt;Grindeland, Mervin K.&lt;/td&gt;&lt;td&gt;1903&lt;/td&gt;&lt;td&gt;1905&lt;/td&gt;&lt;td&gt;&lt;/td&gt;</v>
      </c>
      <c r="P62" s="5" t="str">
        <f t="shared" si="1"/>
        <v>Grindeland, Mervin K.</v>
      </c>
      <c r="Q62" s="33" t="str">
        <f t="shared" si="2"/>
        <v>&lt;td&gt;&lt;a href="http://iowagravestones.org/gs_view.php?id=471826" Target="GPP"&gt;P&lt;/a&gt;&lt;/td&gt;</v>
      </c>
      <c r="R62" s="33" t="str">
        <f t="shared" si="3"/>
        <v xml:space="preserve">   &lt;td&gt;&lt;/td&gt;</v>
      </c>
      <c r="S62" s="33" t="str">
        <f t="shared" si="4"/>
        <v>&lt;td&gt;&lt;/td&gt;</v>
      </c>
      <c r="T62" s="5" t="s">
        <v>739</v>
      </c>
      <c r="U62" s="29"/>
    </row>
    <row r="63" spans="1:21" x14ac:dyDescent="0.25">
      <c r="A63" s="30"/>
      <c r="B63" s="41" t="s">
        <v>252</v>
      </c>
      <c r="C63" s="39" t="s">
        <v>62</v>
      </c>
      <c r="D63" s="39" t="s">
        <v>253</v>
      </c>
      <c r="E63" s="30"/>
      <c r="F63" s="36">
        <v>471585</v>
      </c>
      <c r="G63" s="33"/>
      <c r="H63" s="33"/>
      <c r="N63" s="25"/>
      <c r="O63" s="33" t="str">
        <f t="shared" si="0"/>
        <v>&lt;tr class="style3" &gt;&lt;td&gt;&lt;/td&gt;&lt;td&gt;&lt;a href="http://iowagravestones.org/gs_view.php?id=471585" Target="GPP"&gt;P&lt;/a&gt;&lt;/td&gt;   &lt;td&gt;&lt;/td&gt;&lt;td&gt;Grindeland, Sarah B.&lt;/td&gt;&lt;td&gt;1882&lt;/td&gt;&lt;td&gt;1981&lt;/td&gt;&lt;td&gt;&lt;/td&gt;</v>
      </c>
      <c r="P63" s="5" t="str">
        <f t="shared" si="1"/>
        <v>Grindeland, Sarah B.</v>
      </c>
      <c r="Q63" s="33" t="str">
        <f t="shared" si="2"/>
        <v>&lt;td&gt;&lt;a href="http://iowagravestones.org/gs_view.php?id=471585" Target="GPP"&gt;P&lt;/a&gt;&lt;/td&gt;</v>
      </c>
      <c r="R63" s="33" t="str">
        <f t="shared" si="3"/>
        <v xml:space="preserve">   &lt;td&gt;&lt;/td&gt;</v>
      </c>
      <c r="S63" s="33" t="str">
        <f t="shared" si="4"/>
        <v>&lt;td&gt;&lt;/td&gt;</v>
      </c>
      <c r="T63" s="5" t="s">
        <v>739</v>
      </c>
      <c r="U63" s="29"/>
    </row>
    <row r="64" spans="1:21" x14ac:dyDescent="0.25">
      <c r="A64" s="15" t="s">
        <v>13</v>
      </c>
      <c r="B64" s="51" t="s">
        <v>141</v>
      </c>
      <c r="C64" s="48" t="s">
        <v>134</v>
      </c>
      <c r="D64" s="38" t="s">
        <v>142</v>
      </c>
      <c r="E64" s="45" t="s">
        <v>136</v>
      </c>
      <c r="F64" s="36">
        <v>471638</v>
      </c>
      <c r="G64" s="49" t="s">
        <v>140</v>
      </c>
      <c r="H64" s="49">
        <v>215082</v>
      </c>
      <c r="I64" s="49"/>
      <c r="J64" s="49"/>
      <c r="K64" s="49"/>
      <c r="L64" s="49"/>
      <c r="N64" s="25"/>
      <c r="O64" s="33" t="str">
        <f t="shared" si="0"/>
        <v>&lt;tr class="style3" &gt;&lt;td&gt;&lt;/td&gt;&lt;td&gt;&lt;a href="http://iowagravestones.org/gs_view.php?id=471638" Target="GPP"&gt;P&lt;/a&gt;&lt;/td&gt;   &lt;td&gt;&lt;a href="http://iagenweb.org/boards/winneshiek/obituaries/index.cgi?read=215082" Target="Obits"&gt;O&lt;/a&gt;&lt;/td&gt;&lt;td&gt;Groth, Dorothy Lorraine (Droivold)&lt;/td&gt;&lt;td&gt;Feb. 7, 1930&lt;/td&gt;&lt;td&gt;Apr. 5, 2000&lt;/td&gt;&lt;td&gt;/Married to: Groth, Kenneth Charles  &lt;/td&gt;</v>
      </c>
      <c r="P64" s="5" t="str">
        <f t="shared" si="1"/>
        <v>Groth, Dorothy Lorraine (Droivold)</v>
      </c>
      <c r="Q64" s="33" t="str">
        <f t="shared" si="2"/>
        <v>&lt;td&gt;&lt;a href="http://iowagravestones.org/gs_view.php?id=471638" Target="GPP"&gt;P&lt;/a&gt;&lt;/td&gt;</v>
      </c>
      <c r="R64" s="33" t="str">
        <f t="shared" si="3"/>
        <v xml:space="preserve">   &lt;td&gt;&lt;a href="http://iagenweb.org/boards/winneshiek/obituaries/index.cgi?read=215082" Target="Obits"&gt;O&lt;/a&gt;&lt;/td&gt;</v>
      </c>
      <c r="S64" s="33" t="str">
        <f t="shared" si="4"/>
        <v>&lt;td&gt;&lt;/td&gt;</v>
      </c>
      <c r="T64" s="5" t="s">
        <v>739</v>
      </c>
      <c r="U64" s="29"/>
    </row>
    <row r="65" spans="1:21" x14ac:dyDescent="0.25">
      <c r="A65" s="30"/>
      <c r="B65" s="41" t="s">
        <v>256</v>
      </c>
      <c r="C65" s="39" t="s">
        <v>67</v>
      </c>
      <c r="D65" s="39" t="s">
        <v>257</v>
      </c>
      <c r="E65" s="30"/>
      <c r="F65" s="36">
        <v>471640</v>
      </c>
      <c r="G65" s="33"/>
      <c r="H65" s="33"/>
      <c r="N65" s="25"/>
      <c r="O65" s="33" t="str">
        <f t="shared" si="0"/>
        <v>&lt;tr class="style3" &gt;&lt;td&gt;&lt;/td&gt;&lt;td&gt;&lt;a href="http://iowagravestones.org/gs_view.php?id=471640" Target="GPP"&gt;P&lt;/a&gt;&lt;/td&gt;   &lt;td&gt;&lt;/td&gt;&lt;td&gt;Groth, Julia A.&lt;/td&gt;&lt;td&gt;1908&lt;/td&gt;&lt;td&gt;1963&lt;/td&gt;&lt;td&gt;&lt;/td&gt;</v>
      </c>
      <c r="P65" s="5" t="str">
        <f t="shared" si="1"/>
        <v>Groth, Julia A.</v>
      </c>
      <c r="Q65" s="33" t="str">
        <f t="shared" si="2"/>
        <v>&lt;td&gt;&lt;a href="http://iowagravestones.org/gs_view.php?id=471640" Target="GPP"&gt;P&lt;/a&gt;&lt;/td&gt;</v>
      </c>
      <c r="R65" s="33" t="str">
        <f t="shared" si="3"/>
        <v xml:space="preserve">   &lt;td&gt;&lt;/td&gt;</v>
      </c>
      <c r="S65" s="33" t="str">
        <f t="shared" si="4"/>
        <v>&lt;td&gt;&lt;/td&gt;</v>
      </c>
      <c r="T65" s="5" t="s">
        <v>739</v>
      </c>
      <c r="U65" s="29"/>
    </row>
    <row r="66" spans="1:21" x14ac:dyDescent="0.25">
      <c r="A66" s="38" t="s">
        <v>13</v>
      </c>
      <c r="B66" s="51" t="s">
        <v>131</v>
      </c>
      <c r="C66" s="42" t="s">
        <v>133</v>
      </c>
      <c r="D66" s="42" t="s">
        <v>132</v>
      </c>
      <c r="E66" s="45" t="s">
        <v>135</v>
      </c>
      <c r="F66" s="36">
        <v>471639</v>
      </c>
      <c r="G66" s="49" t="s">
        <v>140</v>
      </c>
      <c r="H66" s="49">
        <v>215079</v>
      </c>
      <c r="I66" s="49"/>
      <c r="J66" s="49"/>
      <c r="K66" s="49"/>
      <c r="L66" s="49"/>
      <c r="N66" s="25"/>
      <c r="O66" s="33" t="str">
        <f t="shared" ref="O66:O129" si="5">IF(A66="S",CONCATENATE(Y$1,MID(B66,1,1),Z$1),CONCATENATE("&lt;tr class=""style3"" &gt;",S66,Q66,R66,"&lt;td&gt;",P66,"&lt;/td&gt;&lt;td&gt;",C66,"&lt;/td&gt;&lt;td&gt;",D66,"&lt;/td&gt;&lt;td&gt;",E66,"&lt;/td&gt;"))</f>
        <v>&lt;tr class="style3" &gt;&lt;td&gt;&lt;/td&gt;&lt;td&gt;&lt;a href="http://iowagravestones.org/gs_view.php?id=471639" Target="GPP"&gt;P&lt;/a&gt;&lt;/td&gt;   &lt;td&gt;&lt;a href="http://iagenweb.org/boards/winneshiek/obituaries/index.cgi?read=215079" Target="Obits"&gt;O&lt;/a&gt;&lt;/td&gt;&lt;td&gt;Groth, Kenneth Charles  &lt;/td&gt;&lt;td&gt;July 26, 1927&lt;/td&gt;&lt;td&gt;June 1, 2008&lt;/td&gt;&lt;td&gt;/Married to: Groth, Dorothy Lorraine &lt;/td&gt;</v>
      </c>
      <c r="P66" s="5" t="str">
        <f t="shared" ref="P66:P129" si="6">IF(I66="",B66,CONCATENATE("&lt;a href=""../../CemWeb Pages/WP",I66,".htm""&gt;",B66,"&lt;img src=""../zimages/cam.gif"" alt=""picture"" BORDER=0&gt;"))</f>
        <v xml:space="preserve">Groth, Kenneth Charles  </v>
      </c>
      <c r="Q66" s="33" t="str">
        <f t="shared" ref="Q66:Q129" si="7">IF(F66="","&lt;td&gt;&lt;/td&gt;",CONCATENATE("&lt;td&gt;&lt;a href=""http://iowagravestones.org/gs_view.php?id=",F66,""" Target=""GPP""&gt;P&lt;/a&gt;&lt;/td&gt;"))</f>
        <v>&lt;td&gt;&lt;a href="http://iowagravestones.org/gs_view.php?id=471639" Target="GPP"&gt;P&lt;/a&gt;&lt;/td&gt;</v>
      </c>
      <c r="R66" s="33" t="str">
        <f t="shared" ref="R66:R129" si="8">IF(H66="","   &lt;td&gt;&lt;/td&gt;",CONCATENATE("   &lt;td&gt;&lt;a href=""http://iagenweb.org/boards/",G66,"/obituaries/index.cgi?read=",H66,""" Target=""Obits""&gt;O&lt;/a&gt;&lt;/td&gt;"))</f>
        <v xml:space="preserve">   &lt;td&gt;&lt;a href="http://iagenweb.org/boards/winneshiek/obituaries/index.cgi?read=215079" Target="Obits"&gt;O&lt;/a&gt;&lt;/td&gt;</v>
      </c>
      <c r="S66" s="33" t="str">
        <f t="shared" ref="S66:S129" si="9">IF(M66="","&lt;td&gt;&lt;/td&gt;",CONCATENATE("&lt;td&gt;&lt;a href=""http://iowawpagraves.org/view.php?id=",M66,""" target=""WPA""&gt;W&lt;/a&gt;&lt;/td&gt;"))</f>
        <v>&lt;td&gt;&lt;/td&gt;</v>
      </c>
      <c r="T66" s="5" t="s">
        <v>739</v>
      </c>
      <c r="U66" s="29"/>
    </row>
    <row r="67" spans="1:21" x14ac:dyDescent="0.25">
      <c r="A67" s="33"/>
      <c r="B67" s="41" t="s">
        <v>260</v>
      </c>
      <c r="C67" s="39" t="s">
        <v>126</v>
      </c>
      <c r="D67" s="39" t="s">
        <v>255</v>
      </c>
      <c r="E67" s="33"/>
      <c r="F67" s="36">
        <v>471641</v>
      </c>
      <c r="G67" s="33"/>
      <c r="H67" s="33"/>
      <c r="N67" s="25"/>
      <c r="O67" s="33" t="str">
        <f t="shared" si="5"/>
        <v>&lt;tr class="style3" &gt;&lt;td&gt;&lt;/td&gt;&lt;td&gt;&lt;a href="http://iowagravestones.org/gs_view.php?id=471641" Target="GPP"&gt;P&lt;/a&gt;&lt;/td&gt;   &lt;td&gt;&lt;/td&gt;&lt;td&gt;Groth, Luther C.&lt;/td&gt;&lt;td&gt;1906&lt;/td&gt;&lt;td&gt;2000&lt;/td&gt;&lt;td&gt;&lt;/td&gt;</v>
      </c>
      <c r="P67" s="5" t="str">
        <f t="shared" si="6"/>
        <v>Groth, Luther C.</v>
      </c>
      <c r="Q67" s="33" t="str">
        <f t="shared" si="7"/>
        <v>&lt;td&gt;&lt;a href="http://iowagravestones.org/gs_view.php?id=471641" Target="GPP"&gt;P&lt;/a&gt;&lt;/td&gt;</v>
      </c>
      <c r="R67" s="33" t="str">
        <f t="shared" si="8"/>
        <v xml:space="preserve">   &lt;td&gt;&lt;/td&gt;</v>
      </c>
      <c r="S67" s="33" t="str">
        <f t="shared" si="9"/>
        <v>&lt;td&gt;&lt;/td&gt;</v>
      </c>
      <c r="T67" s="5" t="s">
        <v>739</v>
      </c>
      <c r="U67" s="29"/>
    </row>
    <row r="68" spans="1:21" x14ac:dyDescent="0.25">
      <c r="A68" s="26" t="s">
        <v>1</v>
      </c>
      <c r="B68" s="52" t="s">
        <v>742</v>
      </c>
      <c r="C68" s="37" t="s">
        <v>104</v>
      </c>
      <c r="D68" s="37" t="s">
        <v>105</v>
      </c>
      <c r="E68" s="36" t="s">
        <v>15</v>
      </c>
      <c r="F68" s="49"/>
      <c r="G68" s="49"/>
      <c r="H68" s="49"/>
      <c r="I68" s="49"/>
      <c r="J68" s="49"/>
      <c r="K68" s="49"/>
      <c r="L68" s="49"/>
      <c r="M68" s="34">
        <v>209653</v>
      </c>
      <c r="N68" s="25"/>
      <c r="O68" s="33" t="str">
        <f t="shared" si="5"/>
        <v>&lt;tr class="style3" &gt;&lt;td&gt;&lt;a href="http://iowawpagraves.org/view.php?id=209653" target="WPA"&gt;W&lt;/a&gt;&lt;/td&gt;&lt;td&gt;&lt;/td&gt;   &lt;td&gt;&lt;/td&gt;&lt;td&gt;Grundland, Blabo&lt;/td&gt;&lt;td&gt;1884&lt;/td&gt;&lt;td&gt;1900&lt;/td&gt;&lt;td&gt;&lt;/td&gt;</v>
      </c>
      <c r="P68" s="5" t="str">
        <f t="shared" si="6"/>
        <v>Grundland, Blabo</v>
      </c>
      <c r="Q68" s="33" t="str">
        <f t="shared" si="7"/>
        <v>&lt;td&gt;&lt;/td&gt;</v>
      </c>
      <c r="R68" s="33" t="str">
        <f t="shared" si="8"/>
        <v xml:space="preserve">   &lt;td&gt;&lt;/td&gt;</v>
      </c>
      <c r="S68" s="33" t="str">
        <f t="shared" si="9"/>
        <v>&lt;td&gt;&lt;a href="http://iowawpagraves.org/view.php?id=209653" target="WPA"&gt;W&lt;/a&gt;&lt;/td&gt;</v>
      </c>
      <c r="T68" s="5" t="s">
        <v>739</v>
      </c>
      <c r="U68" s="29"/>
    </row>
    <row r="69" spans="1:21" x14ac:dyDescent="0.25">
      <c r="A69" s="33"/>
      <c r="B69" s="41" t="s">
        <v>261</v>
      </c>
      <c r="C69" s="39" t="s">
        <v>67</v>
      </c>
      <c r="D69" s="39" t="s">
        <v>228</v>
      </c>
      <c r="E69" s="33"/>
      <c r="F69" s="36">
        <v>471931</v>
      </c>
      <c r="G69" s="33"/>
      <c r="H69" s="33"/>
      <c r="N69" s="25"/>
      <c r="O69" s="33" t="str">
        <f t="shared" si="5"/>
        <v>&lt;tr class="style3" &gt;&lt;td&gt;&lt;/td&gt;&lt;td&gt;&lt;a href="http://iowagravestones.org/gs_view.php?id=471931" Target="GPP"&gt;P&lt;/a&gt;&lt;/td&gt;   &lt;td&gt;&lt;/td&gt;&lt;td&gt;Gulbro, Edwin J.&lt;/td&gt;&lt;td&gt;1908&lt;/td&gt;&lt;td&gt;1991&lt;/td&gt;&lt;td&gt;&lt;/td&gt;</v>
      </c>
      <c r="P69" s="5" t="str">
        <f t="shared" si="6"/>
        <v>Gulbro, Edwin J.</v>
      </c>
      <c r="Q69" s="33" t="str">
        <f t="shared" si="7"/>
        <v>&lt;td&gt;&lt;a href="http://iowagravestones.org/gs_view.php?id=471931" Target="GPP"&gt;P&lt;/a&gt;&lt;/td&gt;</v>
      </c>
      <c r="R69" s="33" t="str">
        <f t="shared" si="8"/>
        <v xml:space="preserve">   &lt;td&gt;&lt;/td&gt;</v>
      </c>
      <c r="S69" s="33" t="str">
        <f t="shared" si="9"/>
        <v>&lt;td&gt;&lt;/td&gt;</v>
      </c>
      <c r="T69" s="5" t="s">
        <v>739</v>
      </c>
      <c r="U69" s="29"/>
    </row>
    <row r="70" spans="1:21" x14ac:dyDescent="0.25">
      <c r="A70" s="33"/>
      <c r="B70" s="41" t="s">
        <v>262</v>
      </c>
      <c r="C70" s="39" t="s">
        <v>263</v>
      </c>
      <c r="D70" s="41" t="s">
        <v>264</v>
      </c>
      <c r="E70" s="33"/>
      <c r="F70" s="36">
        <v>471933</v>
      </c>
      <c r="G70" s="33"/>
      <c r="H70" s="33"/>
      <c r="N70" s="25"/>
      <c r="O70" s="33" t="str">
        <f t="shared" si="5"/>
        <v>&lt;tr class="style3" &gt;&lt;td&gt;&lt;/td&gt;&lt;td&gt;&lt;a href="http://iowagravestones.org/gs_view.php?id=471933" Target="GPP"&gt;P&lt;/a&gt;&lt;/td&gt;   &lt;td&gt;&lt;/td&gt;&lt;td&gt;Gulbro, Everett T&lt;/td&gt;&lt;td&gt;May 26, 1932&lt;/td&gt;&lt;td&gt;Jan. 5, 2008&lt;/td&gt;&lt;td&gt;&lt;/td&gt;</v>
      </c>
      <c r="P70" s="5" t="str">
        <f t="shared" si="6"/>
        <v>Gulbro, Everett T</v>
      </c>
      <c r="Q70" s="33" t="str">
        <f t="shared" si="7"/>
        <v>&lt;td&gt;&lt;a href="http://iowagravestones.org/gs_view.php?id=471933" Target="GPP"&gt;P&lt;/a&gt;&lt;/td&gt;</v>
      </c>
      <c r="R70" s="33" t="str">
        <f t="shared" si="8"/>
        <v xml:space="preserve">   &lt;td&gt;&lt;/td&gt;</v>
      </c>
      <c r="S70" s="33" t="str">
        <f t="shared" si="9"/>
        <v>&lt;td&gt;&lt;/td&gt;</v>
      </c>
      <c r="T70" s="5" t="s">
        <v>739</v>
      </c>
      <c r="U70" s="29"/>
    </row>
    <row r="71" spans="1:21" x14ac:dyDescent="0.25">
      <c r="A71" s="33"/>
      <c r="B71" s="41" t="s">
        <v>265</v>
      </c>
      <c r="C71" s="39" t="s">
        <v>251</v>
      </c>
      <c r="D71" s="39" t="s">
        <v>266</v>
      </c>
      <c r="E71" s="33"/>
      <c r="F71" s="36">
        <v>471932</v>
      </c>
      <c r="G71" s="33"/>
      <c r="H71" s="33"/>
      <c r="N71" s="25"/>
      <c r="O71" s="33" t="str">
        <f t="shared" si="5"/>
        <v>&lt;tr class="style3" &gt;&lt;td&gt;&lt;/td&gt;&lt;td&gt;&lt;a href="http://iowagravestones.org/gs_view.php?id=471932" Target="GPP"&gt;P&lt;/a&gt;&lt;/td&gt;   &lt;td&gt;&lt;/td&gt;&lt;td&gt;Gulbro, Tinka C.&lt;/td&gt;&lt;td&gt;1905&lt;/td&gt;&lt;td&gt;1998&lt;/td&gt;&lt;td&gt;&lt;/td&gt;</v>
      </c>
      <c r="P71" s="5" t="str">
        <f t="shared" si="6"/>
        <v>Gulbro, Tinka C.</v>
      </c>
      <c r="Q71" s="33" t="str">
        <f t="shared" si="7"/>
        <v>&lt;td&gt;&lt;a href="http://iowagravestones.org/gs_view.php?id=471932" Target="GPP"&gt;P&lt;/a&gt;&lt;/td&gt;</v>
      </c>
      <c r="R71" s="33" t="str">
        <f t="shared" si="8"/>
        <v xml:space="preserve">   &lt;td&gt;&lt;/td&gt;</v>
      </c>
      <c r="S71" s="33" t="str">
        <f t="shared" si="9"/>
        <v>&lt;td&gt;&lt;/td&gt;</v>
      </c>
      <c r="T71" s="5" t="s">
        <v>739</v>
      </c>
      <c r="U71" s="29"/>
    </row>
    <row r="72" spans="1:21" ht="15.75" x14ac:dyDescent="0.25">
      <c r="A72" s="35" t="s">
        <v>738</v>
      </c>
      <c r="B72" s="50" t="s">
        <v>23</v>
      </c>
      <c r="C72" s="47" t="s">
        <v>6</v>
      </c>
      <c r="D72" s="47" t="s">
        <v>7</v>
      </c>
      <c r="E72" s="47" t="s">
        <v>8</v>
      </c>
      <c r="F72" s="53"/>
      <c r="G72" s="53"/>
      <c r="H72" s="53"/>
      <c r="I72" s="53"/>
      <c r="J72" s="53"/>
      <c r="K72" s="53"/>
      <c r="L72" s="53"/>
      <c r="N72" s="25"/>
      <c r="O72" s="33" t="str">
        <f t="shared" si="5"/>
        <v>&lt;tr class="style2" &gt;&lt;td&gt;W&lt;/td&gt;&lt;td&gt;P&lt;/td&gt;&lt;td&gt;O&lt;/td&gt;&lt;td &gt;Surnames Starting with H&lt;/td&gt;&lt;td&gt;Birth Date&lt;/td&gt;&lt;td&gt;Death Date&lt;/td&gt;&lt;td&gt;Notes&lt;/td&gt;</v>
      </c>
      <c r="P72" s="5" t="str">
        <f t="shared" si="6"/>
        <v>Haaa                            Names</v>
      </c>
      <c r="Q72" s="33" t="str">
        <f t="shared" si="7"/>
        <v>&lt;td&gt;&lt;/td&gt;</v>
      </c>
      <c r="R72" s="33" t="str">
        <f t="shared" si="8"/>
        <v xml:space="preserve">   &lt;td&gt;&lt;/td&gt;</v>
      </c>
      <c r="S72" s="33" t="str">
        <f t="shared" si="9"/>
        <v>&lt;td&gt;&lt;/td&gt;</v>
      </c>
      <c r="T72" s="5" t="s">
        <v>739</v>
      </c>
      <c r="U72" s="29"/>
    </row>
    <row r="73" spans="1:21" x14ac:dyDescent="0.25">
      <c r="A73" s="33"/>
      <c r="B73" s="41" t="s">
        <v>267</v>
      </c>
      <c r="C73" s="39" t="s">
        <v>268</v>
      </c>
      <c r="D73" s="39" t="s">
        <v>90</v>
      </c>
      <c r="E73" s="33"/>
      <c r="F73" s="36">
        <v>471836</v>
      </c>
      <c r="G73" s="33"/>
      <c r="H73" s="33"/>
      <c r="N73" s="25"/>
      <c r="O73" s="33" t="str">
        <f t="shared" si="5"/>
        <v>&lt;tr class="style3" &gt;&lt;td&gt;&lt;/td&gt;&lt;td&gt;&lt;a href="http://iowagravestones.org/gs_view.php?id=471836" Target="GPP"&gt;P&lt;/a&gt;&lt;/td&gt;   &lt;td&gt;&lt;/td&gt;&lt;td&gt;Hagen, Martin A.&lt;/td&gt;&lt;td&gt;1859&lt;/td&gt;&lt;td&gt;1903&lt;/td&gt;&lt;td&gt;&lt;/td&gt;</v>
      </c>
      <c r="P73" s="5" t="str">
        <f t="shared" si="6"/>
        <v>Hagen, Martin A.</v>
      </c>
      <c r="Q73" s="33" t="str">
        <f t="shared" si="7"/>
        <v>&lt;td&gt;&lt;a href="http://iowagravestones.org/gs_view.php?id=471836" Target="GPP"&gt;P&lt;/a&gt;&lt;/td&gt;</v>
      </c>
      <c r="R73" s="33" t="str">
        <f t="shared" si="8"/>
        <v xml:space="preserve">   &lt;td&gt;&lt;/td&gt;</v>
      </c>
      <c r="S73" s="33" t="str">
        <f t="shared" si="9"/>
        <v>&lt;td&gt;&lt;/td&gt;</v>
      </c>
      <c r="T73" s="5" t="s">
        <v>739</v>
      </c>
      <c r="U73" s="29"/>
    </row>
    <row r="74" spans="1:21" x14ac:dyDescent="0.25">
      <c r="A74" s="33"/>
      <c r="B74" s="41" t="s">
        <v>269</v>
      </c>
      <c r="C74" s="41" t="s">
        <v>270</v>
      </c>
      <c r="D74" s="41" t="s">
        <v>270</v>
      </c>
      <c r="E74" s="33"/>
      <c r="F74" s="36">
        <v>471547</v>
      </c>
      <c r="G74" s="33"/>
      <c r="H74" s="33"/>
      <c r="N74" s="25"/>
      <c r="O74" s="33" t="str">
        <f t="shared" si="5"/>
        <v>&lt;tr class="style3" &gt;&lt;td&gt;&lt;/td&gt;&lt;td&gt;&lt;a href="http://iowagravestones.org/gs_view.php?id=471547" Target="GPP"&gt;P&lt;/a&gt;&lt;/td&gt;   &lt;td&gt;&lt;/td&gt;&lt;td&gt;Hall, Sandra Kay&lt;/td&gt;&lt;td&gt;Oct. 5, 1943&lt;/td&gt;&lt;td&gt;Oct. 5, 1943&lt;/td&gt;&lt;td&gt;&lt;/td&gt;</v>
      </c>
      <c r="P74" s="5" t="str">
        <f t="shared" si="6"/>
        <v>Hall, Sandra Kay</v>
      </c>
      <c r="Q74" s="33" t="str">
        <f t="shared" si="7"/>
        <v>&lt;td&gt;&lt;a href="http://iowagravestones.org/gs_view.php?id=471547" Target="GPP"&gt;P&lt;/a&gt;&lt;/td&gt;</v>
      </c>
      <c r="R74" s="33" t="str">
        <f t="shared" si="8"/>
        <v xml:space="preserve">   &lt;td&gt;&lt;/td&gt;</v>
      </c>
      <c r="S74" s="33" t="str">
        <f t="shared" si="9"/>
        <v>&lt;td&gt;&lt;/td&gt;</v>
      </c>
      <c r="T74" s="5" t="s">
        <v>739</v>
      </c>
      <c r="U74" s="29"/>
    </row>
    <row r="75" spans="1:21" x14ac:dyDescent="0.25">
      <c r="A75" s="33"/>
      <c r="B75" s="41" t="s">
        <v>271</v>
      </c>
      <c r="C75" s="39" t="s">
        <v>272</v>
      </c>
      <c r="D75" s="39" t="s">
        <v>272</v>
      </c>
      <c r="E75" s="33"/>
      <c r="F75" s="36">
        <v>471596</v>
      </c>
      <c r="G75" s="33"/>
      <c r="H75" s="33"/>
      <c r="N75" s="25"/>
      <c r="O75" s="33" t="str">
        <f t="shared" si="5"/>
        <v>&lt;tr class="style3" &gt;&lt;td&gt;&lt;/td&gt;&lt;td&gt;&lt;a href="http://iowagravestones.org/gs_view.php?id=471596" Target="GPP"&gt;P&lt;/a&gt;&lt;/td&gt;   &lt;td&gt;&lt;/td&gt;&lt;td&gt;Halverson, Evelyn J.&lt;/td&gt;&lt;td&gt;May 5, 1967&lt;/td&gt;&lt;td&gt;May 5, 1967&lt;/td&gt;&lt;td&gt;&lt;/td&gt;</v>
      </c>
      <c r="P75" s="5" t="str">
        <f t="shared" si="6"/>
        <v>Halverson, Evelyn J.</v>
      </c>
      <c r="Q75" s="33" t="str">
        <f t="shared" si="7"/>
        <v>&lt;td&gt;&lt;a href="http://iowagravestones.org/gs_view.php?id=471596" Target="GPP"&gt;P&lt;/a&gt;&lt;/td&gt;</v>
      </c>
      <c r="R75" s="33" t="str">
        <f t="shared" si="8"/>
        <v xml:space="preserve">   &lt;td&gt;&lt;/td&gt;</v>
      </c>
      <c r="S75" s="33" t="str">
        <f t="shared" si="9"/>
        <v>&lt;td&gt;&lt;/td&gt;</v>
      </c>
      <c r="T75" s="5" t="s">
        <v>739</v>
      </c>
      <c r="U75" s="29"/>
    </row>
    <row r="76" spans="1:21" x14ac:dyDescent="0.25">
      <c r="A76" s="33"/>
      <c r="B76" s="41" t="s">
        <v>273</v>
      </c>
      <c r="C76" s="41" t="s">
        <v>274</v>
      </c>
      <c r="D76" s="39" t="s">
        <v>275</v>
      </c>
      <c r="E76" s="33"/>
      <c r="F76" s="36">
        <v>471615</v>
      </c>
      <c r="G76" s="33"/>
      <c r="H76" s="33"/>
      <c r="N76" s="25"/>
      <c r="O76" s="33" t="str">
        <f t="shared" si="5"/>
        <v>&lt;tr class="style3" &gt;&lt;td&gt;&lt;/td&gt;&lt;td&gt;&lt;a href="http://iowagravestones.org/gs_view.php?id=471615" Target="GPP"&gt;P&lt;/a&gt;&lt;/td&gt;   &lt;td&gt;&lt;/td&gt;&lt;td&gt;Halverson, Orvin H.&lt;/td&gt;&lt;td&gt;Mar. 7, 1922&lt;/td&gt;&lt;td&gt;July 10, 2004&lt;/td&gt;&lt;td&gt;&lt;/td&gt;</v>
      </c>
      <c r="P76" s="5" t="str">
        <f t="shared" si="6"/>
        <v>Halverson, Orvin H.</v>
      </c>
      <c r="Q76" s="33" t="str">
        <f t="shared" si="7"/>
        <v>&lt;td&gt;&lt;a href="http://iowagravestones.org/gs_view.php?id=471615" Target="GPP"&gt;P&lt;/a&gt;&lt;/td&gt;</v>
      </c>
      <c r="R76" s="33" t="str">
        <f t="shared" si="8"/>
        <v xml:space="preserve">   &lt;td&gt;&lt;/td&gt;</v>
      </c>
      <c r="S76" s="33" t="str">
        <f t="shared" si="9"/>
        <v>&lt;td&gt;&lt;/td&gt;</v>
      </c>
      <c r="T76" s="5" t="s">
        <v>739</v>
      </c>
      <c r="U76" s="29"/>
    </row>
    <row r="77" spans="1:21" x14ac:dyDescent="0.25">
      <c r="A77" s="26" t="s">
        <v>1</v>
      </c>
      <c r="B77" s="52" t="s">
        <v>744</v>
      </c>
      <c r="C77" s="37" t="s">
        <v>107</v>
      </c>
      <c r="D77" s="37" t="s">
        <v>108</v>
      </c>
      <c r="E77" s="36" t="s">
        <v>15</v>
      </c>
      <c r="F77" s="49"/>
      <c r="G77" s="49"/>
      <c r="H77" s="49"/>
      <c r="I77" s="49"/>
      <c r="J77" s="49"/>
      <c r="K77" s="49"/>
      <c r="L77" s="49"/>
      <c r="M77" s="34">
        <v>210247</v>
      </c>
      <c r="N77" s="25"/>
      <c r="O77" s="33" t="str">
        <f t="shared" si="5"/>
        <v>&lt;tr class="style3" &gt;&lt;td&gt;&lt;a href="http://iowawpagraves.org/view.php?id=210247" target="WPA"&gt;W&lt;/a&gt;&lt;/td&gt;&lt;td&gt;&lt;/td&gt;   &lt;td&gt;&lt;/td&gt;&lt;td&gt;Hegseth, Gurine&lt;/td&gt;&lt;td&gt;1814&lt;/td&gt;&lt;td&gt;1873&lt;/td&gt;&lt;td&gt;&lt;/td&gt;</v>
      </c>
      <c r="P77" s="5" t="str">
        <f t="shared" si="6"/>
        <v>Hegseth, Gurine</v>
      </c>
      <c r="Q77" s="33" t="str">
        <f t="shared" si="7"/>
        <v>&lt;td&gt;&lt;/td&gt;</v>
      </c>
      <c r="R77" s="33" t="str">
        <f t="shared" si="8"/>
        <v xml:space="preserve">   &lt;td&gt;&lt;/td&gt;</v>
      </c>
      <c r="S77" s="33" t="str">
        <f t="shared" si="9"/>
        <v>&lt;td&gt;&lt;a href="http://iowawpagraves.org/view.php?id=210247" target="WPA"&gt;W&lt;/a&gt;&lt;/td&gt;</v>
      </c>
      <c r="T77" s="5" t="s">
        <v>739</v>
      </c>
      <c r="U77" s="29"/>
    </row>
    <row r="78" spans="1:21" x14ac:dyDescent="0.25">
      <c r="A78" s="33"/>
      <c r="B78" s="41" t="s">
        <v>276</v>
      </c>
      <c r="C78" s="39" t="s">
        <v>277</v>
      </c>
      <c r="D78" s="39" t="s">
        <v>93</v>
      </c>
      <c r="E78" s="33"/>
      <c r="F78" s="36">
        <v>471563</v>
      </c>
      <c r="G78" s="33"/>
      <c r="H78" s="33"/>
      <c r="I78" s="34">
        <v>40</v>
      </c>
      <c r="J78" s="34">
        <v>666</v>
      </c>
      <c r="K78" s="34">
        <v>800</v>
      </c>
      <c r="L78" s="34" t="s">
        <v>774</v>
      </c>
      <c r="N78" s="25"/>
      <c r="O78" s="33" t="str">
        <f t="shared" si="5"/>
        <v>&lt;tr class="style3" &gt;&lt;td&gt;&lt;/td&gt;&lt;td&gt;&lt;a href="http://iowagravestones.org/gs_view.php?id=471563" Target="GPP"&gt;P&lt;/a&gt;&lt;/td&gt;   &lt;td&gt;&lt;/td&gt;&lt;td&gt;&lt;a href="../../CemWeb Pages/WP40.htm"&gt;Hegseth, Gurine Marie&lt;img src="../zimages/cam.gif" alt="picture" BORDER=0&gt;&lt;/td&gt;&lt;td&gt;1885&lt;/td&gt;&lt;td&gt;1937&lt;/td&gt;&lt;td&gt;&lt;/td&gt;</v>
      </c>
      <c r="P78" s="5" t="str">
        <f t="shared" si="6"/>
        <v>&lt;a href="../../CemWeb Pages/WP40.htm"&gt;Hegseth, Gurine Marie&lt;img src="../zimages/cam.gif" alt="picture" BORDER=0&gt;</v>
      </c>
      <c r="Q78" s="33" t="str">
        <f t="shared" si="7"/>
        <v>&lt;td&gt;&lt;a href="http://iowagravestones.org/gs_view.php?id=471563" Target="GPP"&gt;P&lt;/a&gt;&lt;/td&gt;</v>
      </c>
      <c r="R78" s="33" t="str">
        <f t="shared" si="8"/>
        <v xml:space="preserve">   &lt;td&gt;&lt;/td&gt;</v>
      </c>
      <c r="S78" s="33" t="str">
        <f t="shared" si="9"/>
        <v>&lt;td&gt;&lt;/td&gt;</v>
      </c>
      <c r="T78" s="5" t="s">
        <v>739</v>
      </c>
      <c r="U78" s="29"/>
    </row>
    <row r="79" spans="1:21" x14ac:dyDescent="0.25">
      <c r="A79" s="33"/>
      <c r="B79" s="41" t="s">
        <v>278</v>
      </c>
      <c r="C79" s="30"/>
      <c r="D79" s="30"/>
      <c r="E79" s="33"/>
      <c r="F79" s="36">
        <v>471564</v>
      </c>
      <c r="G79" s="33"/>
      <c r="H79" s="33"/>
      <c r="N79" s="25"/>
      <c r="O79" s="33" t="str">
        <f t="shared" si="5"/>
        <v>&lt;tr class="style3" &gt;&lt;td&gt;&lt;/td&gt;&lt;td&gt;&lt;a href="http://iowagravestones.org/gs_view.php?id=471564" Target="GPP"&gt;P&lt;/a&gt;&lt;/td&gt;   &lt;td&gt;&lt;/td&gt;&lt;td&gt;Hegseth, Gurine Marie (Photo)&lt;/td&gt;&lt;td&gt;&lt;/td&gt;&lt;td&gt;&lt;/td&gt;&lt;td&gt;&lt;/td&gt;</v>
      </c>
      <c r="P79" s="5" t="str">
        <f t="shared" si="6"/>
        <v>Hegseth, Gurine Marie (Photo)</v>
      </c>
      <c r="Q79" s="33" t="str">
        <f t="shared" si="7"/>
        <v>&lt;td&gt;&lt;a href="http://iowagravestones.org/gs_view.php?id=471564" Target="GPP"&gt;P&lt;/a&gt;&lt;/td&gt;</v>
      </c>
      <c r="R79" s="33" t="str">
        <f t="shared" si="8"/>
        <v xml:space="preserve">   &lt;td&gt;&lt;/td&gt;</v>
      </c>
      <c r="S79" s="33" t="str">
        <f t="shared" si="9"/>
        <v>&lt;td&gt;&lt;/td&gt;</v>
      </c>
      <c r="T79" s="5" t="s">
        <v>739</v>
      </c>
      <c r="U79" s="29"/>
    </row>
    <row r="80" spans="1:21" x14ac:dyDescent="0.25">
      <c r="A80" s="33"/>
      <c r="B80" s="41" t="s">
        <v>279</v>
      </c>
      <c r="C80" s="39" t="s">
        <v>277</v>
      </c>
      <c r="D80" s="39" t="s">
        <v>236</v>
      </c>
      <c r="E80" s="33"/>
      <c r="F80" s="36">
        <v>471566</v>
      </c>
      <c r="G80" s="33"/>
      <c r="H80" s="33"/>
      <c r="I80" s="34">
        <v>41</v>
      </c>
      <c r="J80" s="34">
        <v>743</v>
      </c>
      <c r="K80" s="34">
        <v>800</v>
      </c>
      <c r="L80" s="34" t="s">
        <v>774</v>
      </c>
      <c r="N80" s="25"/>
      <c r="O80" s="33" t="str">
        <f t="shared" si="5"/>
        <v>&lt;tr class="style3" &gt;&lt;td&gt;&lt;/td&gt;&lt;td&gt;&lt;a href="http://iowagravestones.org/gs_view.php?id=471566" Target="GPP"&gt;P&lt;/a&gt;&lt;/td&gt;   &lt;td&gt;&lt;/td&gt;&lt;td&gt;&lt;a href="../../CemWeb Pages/WP41.htm"&gt;Hegseth, Ingebright&lt;img src="../zimages/cam.gif" alt="picture" BORDER=0&gt;&lt;/td&gt;&lt;td&gt;1885&lt;/td&gt;&lt;td&gt;1943&lt;/td&gt;&lt;td&gt;&lt;/td&gt;</v>
      </c>
      <c r="P80" s="5" t="str">
        <f t="shared" si="6"/>
        <v>&lt;a href="../../CemWeb Pages/WP41.htm"&gt;Hegseth, Ingebright&lt;img src="../zimages/cam.gif" alt="picture" BORDER=0&gt;</v>
      </c>
      <c r="Q80" s="33" t="str">
        <f t="shared" si="7"/>
        <v>&lt;td&gt;&lt;a href="http://iowagravestones.org/gs_view.php?id=471566" Target="GPP"&gt;P&lt;/a&gt;&lt;/td&gt;</v>
      </c>
      <c r="R80" s="33" t="str">
        <f t="shared" si="8"/>
        <v xml:space="preserve">   &lt;td&gt;&lt;/td&gt;</v>
      </c>
      <c r="S80" s="33" t="str">
        <f t="shared" si="9"/>
        <v>&lt;td&gt;&lt;/td&gt;</v>
      </c>
      <c r="T80" s="5" t="s">
        <v>739</v>
      </c>
      <c r="U80" s="29"/>
    </row>
    <row r="81" spans="1:21" x14ac:dyDescent="0.25">
      <c r="A81" s="33"/>
      <c r="B81" s="41" t="s">
        <v>280</v>
      </c>
      <c r="C81" s="30"/>
      <c r="D81" s="30"/>
      <c r="E81" s="33"/>
      <c r="F81" s="36">
        <v>471567</v>
      </c>
      <c r="G81" s="33"/>
      <c r="H81" s="33"/>
      <c r="N81" s="25"/>
      <c r="O81" s="33" t="str">
        <f t="shared" si="5"/>
        <v>&lt;tr class="style3" &gt;&lt;td&gt;&lt;/td&gt;&lt;td&gt;&lt;a href="http://iowagravestones.org/gs_view.php?id=471567" Target="GPP"&gt;P&lt;/a&gt;&lt;/td&gt;   &lt;td&gt;&lt;/td&gt;&lt;td&gt;Hegseth, Ingebright  (Photo)&lt;/td&gt;&lt;td&gt;&lt;/td&gt;&lt;td&gt;&lt;/td&gt;&lt;td&gt;&lt;/td&gt;</v>
      </c>
      <c r="P81" s="5" t="str">
        <f t="shared" si="6"/>
        <v>Hegseth, Ingebright  (Photo)</v>
      </c>
      <c r="Q81" s="33" t="str">
        <f t="shared" si="7"/>
        <v>&lt;td&gt;&lt;a href="http://iowagravestones.org/gs_view.php?id=471567" Target="GPP"&gt;P&lt;/a&gt;&lt;/td&gt;</v>
      </c>
      <c r="R81" s="33" t="str">
        <f t="shared" si="8"/>
        <v xml:space="preserve">   &lt;td&gt;&lt;/td&gt;</v>
      </c>
      <c r="S81" s="33" t="str">
        <f t="shared" si="9"/>
        <v>&lt;td&gt;&lt;/td&gt;</v>
      </c>
      <c r="T81" s="5" t="s">
        <v>739</v>
      </c>
      <c r="U81" s="29"/>
    </row>
    <row r="82" spans="1:21" x14ac:dyDescent="0.25">
      <c r="A82" s="33"/>
      <c r="B82" s="41" t="s">
        <v>281</v>
      </c>
      <c r="C82" s="30"/>
      <c r="D82" s="30"/>
      <c r="E82" s="33"/>
      <c r="F82" s="36">
        <v>471565</v>
      </c>
      <c r="G82" s="33"/>
      <c r="H82" s="33"/>
      <c r="N82" s="25"/>
      <c r="O82" s="33" t="str">
        <f t="shared" si="5"/>
        <v>&lt;tr class="style3" &gt;&lt;td&gt;&lt;/td&gt;&lt;td&gt;&lt;a href="http://iowagravestones.org/gs_view.php?id=471565" Target="GPP"&gt;P&lt;/a&gt;&lt;/td&gt;   &lt;td&gt;&lt;/td&gt;&lt;td&gt;Hegseth, Ingebright Family Stone&lt;/td&gt;&lt;td&gt;&lt;/td&gt;&lt;td&gt;&lt;/td&gt;&lt;td&gt;&lt;/td&gt;</v>
      </c>
      <c r="P82" s="5" t="str">
        <f t="shared" si="6"/>
        <v>Hegseth, Ingebright Family Stone</v>
      </c>
      <c r="Q82" s="33" t="str">
        <f t="shared" si="7"/>
        <v>&lt;td&gt;&lt;a href="http://iowagravestones.org/gs_view.php?id=471565" Target="GPP"&gt;P&lt;/a&gt;&lt;/td&gt;</v>
      </c>
      <c r="R82" s="33" t="str">
        <f t="shared" si="8"/>
        <v xml:space="preserve">   &lt;td&gt;&lt;/td&gt;</v>
      </c>
      <c r="S82" s="33" t="str">
        <f t="shared" si="9"/>
        <v>&lt;td&gt;&lt;/td&gt;</v>
      </c>
      <c r="T82" s="5" t="s">
        <v>739</v>
      </c>
      <c r="U82" s="29"/>
    </row>
    <row r="83" spans="1:21" x14ac:dyDescent="0.25">
      <c r="A83" s="33"/>
      <c r="B83" s="41" t="s">
        <v>282</v>
      </c>
      <c r="C83" s="39" t="s">
        <v>78</v>
      </c>
      <c r="D83" s="39" t="s">
        <v>283</v>
      </c>
      <c r="E83" s="33"/>
      <c r="F83" s="36">
        <v>471573</v>
      </c>
      <c r="G83" s="33"/>
      <c r="H83" s="33"/>
      <c r="N83" s="25"/>
      <c r="O83" s="33" t="str">
        <f t="shared" si="5"/>
        <v>&lt;tr class="style3" &gt;&lt;td&gt;&lt;/td&gt;&lt;td&gt;&lt;a href="http://iowagravestones.org/gs_view.php?id=471573" Target="GPP"&gt;P&lt;/a&gt;&lt;/td&gt;   &lt;td&gt;&lt;/td&gt;&lt;td&gt;Henzler, Martha E.&lt;/td&gt;&lt;td&gt;1917&lt;/td&gt;&lt;td&gt;2007&lt;/td&gt;&lt;td&gt;&lt;/td&gt;</v>
      </c>
      <c r="P83" s="5" t="str">
        <f t="shared" si="6"/>
        <v>Henzler, Martha E.</v>
      </c>
      <c r="Q83" s="33" t="str">
        <f t="shared" si="7"/>
        <v>&lt;td&gt;&lt;a href="http://iowagravestones.org/gs_view.php?id=471573" Target="GPP"&gt;P&lt;/a&gt;&lt;/td&gt;</v>
      </c>
      <c r="R83" s="33" t="str">
        <f t="shared" si="8"/>
        <v xml:space="preserve">   &lt;td&gt;&lt;/td&gt;</v>
      </c>
      <c r="S83" s="33" t="str">
        <f t="shared" si="9"/>
        <v>&lt;td&gt;&lt;/td&gt;</v>
      </c>
      <c r="T83" s="5" t="s">
        <v>739</v>
      </c>
      <c r="U83" s="29"/>
    </row>
    <row r="84" spans="1:21" x14ac:dyDescent="0.25">
      <c r="A84" s="33"/>
      <c r="B84" s="41" t="s">
        <v>284</v>
      </c>
      <c r="C84" s="39" t="s">
        <v>162</v>
      </c>
      <c r="D84" s="39" t="s">
        <v>195</v>
      </c>
      <c r="E84" s="33"/>
      <c r="F84" s="36">
        <v>471572</v>
      </c>
      <c r="G84" s="33"/>
      <c r="H84" s="33"/>
      <c r="N84" s="25"/>
      <c r="O84" s="33" t="str">
        <f t="shared" si="5"/>
        <v>&lt;tr class="style3" &gt;&lt;td&gt;&lt;/td&gt;&lt;td&gt;&lt;a href="http://iowagravestones.org/gs_view.php?id=471572" Target="GPP"&gt;P&lt;/a&gt;&lt;/td&gt;   &lt;td&gt;&lt;/td&gt;&lt;td&gt;Henzler, Paul F.&lt;/td&gt;&lt;td&gt;1916&lt;/td&gt;&lt;td&gt;1985&lt;/td&gt;&lt;td&gt;&lt;/td&gt;</v>
      </c>
      <c r="P84" s="5" t="str">
        <f t="shared" si="6"/>
        <v>Henzler, Paul F.</v>
      </c>
      <c r="Q84" s="33" t="str">
        <f t="shared" si="7"/>
        <v>&lt;td&gt;&lt;a href="http://iowagravestones.org/gs_view.php?id=471572" Target="GPP"&gt;P&lt;/a&gt;&lt;/td&gt;</v>
      </c>
      <c r="R84" s="33" t="str">
        <f t="shared" si="8"/>
        <v xml:space="preserve">   &lt;td&gt;&lt;/td&gt;</v>
      </c>
      <c r="S84" s="33" t="str">
        <f t="shared" si="9"/>
        <v>&lt;td&gt;&lt;/td&gt;</v>
      </c>
      <c r="T84" s="5" t="s">
        <v>739</v>
      </c>
      <c r="U84" s="29"/>
    </row>
    <row r="85" spans="1:21" x14ac:dyDescent="0.25">
      <c r="A85" s="33"/>
      <c r="B85" s="41" t="s">
        <v>284</v>
      </c>
      <c r="C85" s="41" t="s">
        <v>285</v>
      </c>
      <c r="D85" s="41" t="s">
        <v>286</v>
      </c>
      <c r="E85" s="33"/>
      <c r="F85" s="36">
        <v>471571</v>
      </c>
      <c r="G85" s="33"/>
      <c r="H85" s="33"/>
      <c r="N85" s="25"/>
      <c r="O85" s="33" t="str">
        <f t="shared" si="5"/>
        <v>&lt;tr class="style3" &gt;&lt;td&gt;&lt;/td&gt;&lt;td&gt;&lt;a href="http://iowagravestones.org/gs_view.php?id=471571" Target="GPP"&gt;P&lt;/a&gt;&lt;/td&gt;   &lt;td&gt;&lt;/td&gt;&lt;td&gt;Henzler, Paul F.&lt;/td&gt;&lt;td&gt;Apr. 16, 1916&lt;/td&gt;&lt;td&gt;Dec. 16, 1985&lt;/td&gt;&lt;td&gt;&lt;/td&gt;</v>
      </c>
      <c r="P85" s="5" t="str">
        <f t="shared" si="6"/>
        <v>Henzler, Paul F.</v>
      </c>
      <c r="Q85" s="33" t="str">
        <f t="shared" si="7"/>
        <v>&lt;td&gt;&lt;a href="http://iowagravestones.org/gs_view.php?id=471571" Target="GPP"&gt;P&lt;/a&gt;&lt;/td&gt;</v>
      </c>
      <c r="R85" s="33" t="str">
        <f t="shared" si="8"/>
        <v xml:space="preserve">   &lt;td&gt;&lt;/td&gt;</v>
      </c>
      <c r="S85" s="33" t="str">
        <f t="shared" si="9"/>
        <v>&lt;td&gt;&lt;/td&gt;</v>
      </c>
      <c r="T85" s="5" t="s">
        <v>739</v>
      </c>
      <c r="U85" s="29"/>
    </row>
    <row r="86" spans="1:21" x14ac:dyDescent="0.25">
      <c r="A86" s="33"/>
      <c r="B86" s="41" t="s">
        <v>287</v>
      </c>
      <c r="C86" s="41" t="s">
        <v>288</v>
      </c>
      <c r="D86" s="41" t="s">
        <v>289</v>
      </c>
      <c r="E86" s="33"/>
      <c r="F86" s="36">
        <v>471820</v>
      </c>
      <c r="G86" s="33"/>
      <c r="H86" s="33"/>
      <c r="N86" s="25"/>
      <c r="O86" s="33" t="str">
        <f t="shared" si="5"/>
        <v>&lt;tr class="style3" &gt;&lt;td&gt;&lt;/td&gt;&lt;td&gt;&lt;a href="http://iowagravestones.org/gs_view.php?id=471820" Target="GPP"&gt;P&lt;/a&gt;&lt;/td&gt;   &lt;td&gt;&lt;/td&gt;&lt;td&gt;Hoff, Kittil&lt;/td&gt;&lt;td&gt;Nov 20, 1869&lt;/td&gt;&lt;td&gt;Mar. 20, 1956&lt;/td&gt;&lt;td&gt;&lt;/td&gt;</v>
      </c>
      <c r="P86" s="5" t="str">
        <f t="shared" si="6"/>
        <v>Hoff, Kittil</v>
      </c>
      <c r="Q86" s="33" t="str">
        <f t="shared" si="7"/>
        <v>&lt;td&gt;&lt;a href="http://iowagravestones.org/gs_view.php?id=471820" Target="GPP"&gt;P&lt;/a&gt;&lt;/td&gt;</v>
      </c>
      <c r="R86" s="33" t="str">
        <f t="shared" si="8"/>
        <v xml:space="preserve">   &lt;td&gt;&lt;/td&gt;</v>
      </c>
      <c r="S86" s="33" t="str">
        <f t="shared" si="9"/>
        <v>&lt;td&gt;&lt;/td&gt;</v>
      </c>
      <c r="T86" s="5" t="s">
        <v>739</v>
      </c>
      <c r="U86" s="29"/>
    </row>
    <row r="87" spans="1:21" x14ac:dyDescent="0.25">
      <c r="A87" s="33"/>
      <c r="B87" s="41" t="s">
        <v>745</v>
      </c>
      <c r="C87" s="36" t="s">
        <v>291</v>
      </c>
      <c r="D87" s="36" t="s">
        <v>292</v>
      </c>
      <c r="E87" s="36" t="s">
        <v>15</v>
      </c>
      <c r="F87" s="36">
        <v>471821</v>
      </c>
      <c r="G87" s="33"/>
      <c r="H87" s="33"/>
      <c r="M87" s="34">
        <v>210466</v>
      </c>
      <c r="N87" s="25"/>
      <c r="O87" s="33" t="str">
        <f t="shared" si="5"/>
        <v>&lt;tr class="style3" &gt;&lt;td&gt;&lt;a href="http://iowawpagraves.org/view.php?id=210466" target="WPA"&gt;W&lt;/a&gt;&lt;/td&gt;&lt;td&gt;&lt;a href="http://iowagravestones.org/gs_view.php?id=471821" Target="GPP"&gt;P&lt;/a&gt;&lt;/td&gt;   &lt;td&gt;&lt;/td&gt;&lt;td&gt;Hoff, Knud O.&lt;/td&gt;&lt;td&gt;Feb 12, 1819&lt;/td&gt;&lt;td&gt;Nov. 28, 1909&lt;/td&gt;&lt;td&gt;&lt;/td&gt;</v>
      </c>
      <c r="P87" s="5" t="str">
        <f t="shared" si="6"/>
        <v>Hoff, Knud O.</v>
      </c>
      <c r="Q87" s="33" t="str">
        <f t="shared" si="7"/>
        <v>&lt;td&gt;&lt;a href="http://iowagravestones.org/gs_view.php?id=471821" Target="GPP"&gt;P&lt;/a&gt;&lt;/td&gt;</v>
      </c>
      <c r="R87" s="33" t="str">
        <f t="shared" si="8"/>
        <v xml:space="preserve">   &lt;td&gt;&lt;/td&gt;</v>
      </c>
      <c r="S87" s="33" t="str">
        <f t="shared" si="9"/>
        <v>&lt;td&gt;&lt;a href="http://iowawpagraves.org/view.php?id=210466" target="WPA"&gt;W&lt;/a&gt;&lt;/td&gt;</v>
      </c>
      <c r="T87" s="5" t="s">
        <v>739</v>
      </c>
      <c r="U87" s="29"/>
    </row>
    <row r="88" spans="1:21" x14ac:dyDescent="0.25">
      <c r="A88" s="33"/>
      <c r="B88" s="41" t="s">
        <v>293</v>
      </c>
      <c r="C88" s="41" t="s">
        <v>294</v>
      </c>
      <c r="D88" s="41" t="s">
        <v>295</v>
      </c>
      <c r="E88" s="33"/>
      <c r="F88" s="36">
        <v>471880</v>
      </c>
      <c r="G88" s="33"/>
      <c r="H88" s="33"/>
      <c r="N88" s="25"/>
      <c r="O88" s="33" t="str">
        <f t="shared" si="5"/>
        <v>&lt;tr class="style3" &gt;&lt;td&gt;&lt;/td&gt;&lt;td&gt;&lt;a href="http://iowagravestones.org/gs_view.php?id=471880" Target="GPP"&gt;P&lt;/a&gt;&lt;/td&gt;   &lt;td&gt;&lt;/td&gt;&lt;td&gt;Hoff, Ole K&lt;/td&gt;&lt;td&gt;Sep 18, 1862&lt;/td&gt;&lt;td&gt;Jan. 9, 1937&lt;/td&gt;&lt;td&gt;&lt;/td&gt;</v>
      </c>
      <c r="P88" s="5" t="str">
        <f t="shared" si="6"/>
        <v>Hoff, Ole K</v>
      </c>
      <c r="Q88" s="33" t="str">
        <f t="shared" si="7"/>
        <v>&lt;td&gt;&lt;a href="http://iowagravestones.org/gs_view.php?id=471880" Target="GPP"&gt;P&lt;/a&gt;&lt;/td&gt;</v>
      </c>
      <c r="R88" s="33" t="str">
        <f t="shared" si="8"/>
        <v xml:space="preserve">   &lt;td&gt;&lt;/td&gt;</v>
      </c>
      <c r="S88" s="33" t="str">
        <f t="shared" si="9"/>
        <v>&lt;td&gt;&lt;/td&gt;</v>
      </c>
      <c r="T88" s="5" t="s">
        <v>739</v>
      </c>
      <c r="U88" s="29"/>
    </row>
    <row r="89" spans="1:21" x14ac:dyDescent="0.25">
      <c r="A89" s="30"/>
      <c r="B89" s="41" t="s">
        <v>296</v>
      </c>
      <c r="C89" s="41" t="s">
        <v>297</v>
      </c>
      <c r="D89" s="39" t="s">
        <v>298</v>
      </c>
      <c r="E89" s="30"/>
      <c r="F89" s="36">
        <v>471822</v>
      </c>
      <c r="G89" s="33"/>
      <c r="H89" s="33"/>
      <c r="N89" s="25"/>
      <c r="O89" s="33" t="str">
        <f t="shared" si="5"/>
        <v>&lt;tr class="style3" &gt;&lt;td&gt;&lt;/td&gt;&lt;td&gt;&lt;a href="http://iowagravestones.org/gs_view.php?id=471822" Target="GPP"&gt;P&lt;/a&gt;&lt;/td&gt;   &lt;td&gt;&lt;/td&gt;&lt;td&gt;Hoff, Wiil&lt;/td&gt;&lt;td&gt;Sep 29, 1834&lt;/td&gt;&lt;td&gt;July 18, 1900&lt;/td&gt;&lt;td&gt;&lt;/td&gt;</v>
      </c>
      <c r="P89" s="5" t="str">
        <f t="shared" si="6"/>
        <v>Hoff, Wiil</v>
      </c>
      <c r="Q89" s="33" t="str">
        <f t="shared" si="7"/>
        <v>&lt;td&gt;&lt;a href="http://iowagravestones.org/gs_view.php?id=471822" Target="GPP"&gt;P&lt;/a&gt;&lt;/td&gt;</v>
      </c>
      <c r="R89" s="33" t="str">
        <f t="shared" si="8"/>
        <v xml:space="preserve">   &lt;td&gt;&lt;/td&gt;</v>
      </c>
      <c r="S89" s="33" t="str">
        <f t="shared" si="9"/>
        <v>&lt;td&gt;&lt;/td&gt;</v>
      </c>
      <c r="T89" s="5" t="s">
        <v>739</v>
      </c>
      <c r="U89" s="29"/>
    </row>
    <row r="90" spans="1:21" x14ac:dyDescent="0.25">
      <c r="A90" s="33"/>
      <c r="B90" s="41" t="s">
        <v>299</v>
      </c>
      <c r="C90" s="39" t="s">
        <v>110</v>
      </c>
      <c r="D90" s="39" t="s">
        <v>88</v>
      </c>
      <c r="E90" s="36" t="s">
        <v>15</v>
      </c>
      <c r="F90" s="36">
        <v>471678</v>
      </c>
      <c r="G90" s="33"/>
      <c r="H90" s="33"/>
      <c r="M90" s="34">
        <v>210534</v>
      </c>
      <c r="N90" s="25"/>
      <c r="O90" s="33" t="str">
        <f t="shared" si="5"/>
        <v>&lt;tr class="style3" &gt;&lt;td&gt;&lt;a href="http://iowawpagraves.org/view.php?id=210534" target="WPA"&gt;W&lt;/a&gt;&lt;/td&gt;&lt;td&gt;&lt;a href="http://iowagravestones.org/gs_view.php?id=471678" Target="GPP"&gt;P&lt;/a&gt;&lt;/td&gt;   &lt;td&gt;&lt;/td&gt;&lt;td&gt;Holter, Ole&lt;/td&gt;&lt;td&gt;1872&lt;/td&gt;&lt;td&gt;1935&lt;/td&gt;&lt;td&gt;&lt;/td&gt;</v>
      </c>
      <c r="P90" s="5" t="str">
        <f t="shared" si="6"/>
        <v>Holter, Ole</v>
      </c>
      <c r="Q90" s="33" t="str">
        <f t="shared" si="7"/>
        <v>&lt;td&gt;&lt;a href="http://iowagravestones.org/gs_view.php?id=471678" Target="GPP"&gt;P&lt;/a&gt;&lt;/td&gt;</v>
      </c>
      <c r="R90" s="33" t="str">
        <f t="shared" si="8"/>
        <v xml:space="preserve">   &lt;td&gt;&lt;/td&gt;</v>
      </c>
      <c r="S90" s="33" t="str">
        <f t="shared" si="9"/>
        <v>&lt;td&gt;&lt;a href="http://iowawpagraves.org/view.php?id=210534" target="WPA"&gt;W&lt;/a&gt;&lt;/td&gt;</v>
      </c>
      <c r="T90" s="5" t="s">
        <v>739</v>
      </c>
      <c r="U90" s="29"/>
    </row>
    <row r="91" spans="1:21" x14ac:dyDescent="0.25">
      <c r="A91" s="26" t="s">
        <v>1</v>
      </c>
      <c r="B91" s="52" t="s">
        <v>746</v>
      </c>
      <c r="C91" s="37" t="s">
        <v>111</v>
      </c>
      <c r="D91" s="37" t="s">
        <v>112</v>
      </c>
      <c r="E91" s="36" t="s">
        <v>15</v>
      </c>
      <c r="F91" s="49"/>
      <c r="G91" s="49"/>
      <c r="H91" s="49"/>
      <c r="I91" s="49"/>
      <c r="J91" s="49"/>
      <c r="K91" s="49"/>
      <c r="L91" s="49"/>
      <c r="M91" s="34">
        <v>210533</v>
      </c>
      <c r="N91" s="25"/>
      <c r="O91" s="33" t="str">
        <f t="shared" si="5"/>
        <v>&lt;tr class="style3" &gt;&lt;td&gt;&lt;a href="http://iowawpagraves.org/view.php?id=210533" target="WPA"&gt;W&lt;/a&gt;&lt;/td&gt;&lt;td&gt;&lt;/td&gt;   &lt;td&gt;&lt;/td&gt;&lt;td&gt;Holter, Ruth G.&lt;/td&gt;&lt;td&gt;Dec 27, 1877&lt;/td&gt;&lt;td&gt;Jan 5, 1905&lt;/td&gt;&lt;td&gt;&lt;/td&gt;</v>
      </c>
      <c r="P91" s="5" t="str">
        <f t="shared" si="6"/>
        <v>Holter, Ruth G.</v>
      </c>
      <c r="Q91" s="33" t="str">
        <f t="shared" si="7"/>
        <v>&lt;td&gt;&lt;/td&gt;</v>
      </c>
      <c r="R91" s="33" t="str">
        <f t="shared" si="8"/>
        <v xml:space="preserve">   &lt;td&gt;&lt;/td&gt;</v>
      </c>
      <c r="S91" s="33" t="str">
        <f t="shared" si="9"/>
        <v>&lt;td&gt;&lt;a href="http://iowawpagraves.org/view.php?id=210533" target="WPA"&gt;W&lt;/a&gt;&lt;/td&gt;</v>
      </c>
      <c r="T91" s="5" t="s">
        <v>739</v>
      </c>
      <c r="U91" s="29"/>
    </row>
    <row r="92" spans="1:21" x14ac:dyDescent="0.25">
      <c r="A92" s="33"/>
      <c r="B92" s="41" t="s">
        <v>300</v>
      </c>
      <c r="C92" s="41" t="s">
        <v>301</v>
      </c>
      <c r="D92" s="41" t="s">
        <v>302</v>
      </c>
      <c r="E92" s="33"/>
      <c r="F92" s="36">
        <v>471679</v>
      </c>
      <c r="G92" s="33"/>
      <c r="H92" s="33"/>
      <c r="N92" s="25"/>
      <c r="O92" s="33" t="str">
        <f t="shared" si="5"/>
        <v>&lt;tr class="style3" &gt;&lt;td&gt;&lt;/td&gt;&lt;td&gt;&lt;a href="http://iowagravestones.org/gs_view.php?id=471679" Target="GPP"&gt;P&lt;/a&gt;&lt;/td&gt;   &lt;td&gt;&lt;/td&gt;&lt;td&gt;Holter, Ruth Olarega&lt;/td&gt;&lt;td&gt;Dec. 27, 1907&lt;/td&gt;&lt;td&gt;Jan. 5, 1908&lt;/td&gt;&lt;td&gt;&lt;/td&gt;</v>
      </c>
      <c r="P92" s="5" t="str">
        <f t="shared" si="6"/>
        <v>Holter, Ruth Olarega</v>
      </c>
      <c r="Q92" s="33" t="str">
        <f t="shared" si="7"/>
        <v>&lt;td&gt;&lt;a href="http://iowagravestones.org/gs_view.php?id=471679" Target="GPP"&gt;P&lt;/a&gt;&lt;/td&gt;</v>
      </c>
      <c r="R92" s="33" t="str">
        <f t="shared" si="8"/>
        <v xml:space="preserve">   &lt;td&gt;&lt;/td&gt;</v>
      </c>
      <c r="S92" s="33" t="str">
        <f t="shared" si="9"/>
        <v>&lt;td&gt;&lt;/td&gt;</v>
      </c>
      <c r="T92" s="5" t="s">
        <v>739</v>
      </c>
      <c r="U92" s="29"/>
    </row>
    <row r="93" spans="1:21" ht="15.75" x14ac:dyDescent="0.25">
      <c r="A93" s="28" t="s">
        <v>738</v>
      </c>
      <c r="B93" s="50" t="s">
        <v>24</v>
      </c>
      <c r="C93" s="47" t="s">
        <v>6</v>
      </c>
      <c r="D93" s="47" t="s">
        <v>7</v>
      </c>
      <c r="E93" s="44" t="s">
        <v>8</v>
      </c>
      <c r="F93" s="53"/>
      <c r="G93" s="53"/>
      <c r="H93" s="53"/>
      <c r="I93" s="53"/>
      <c r="J93" s="53"/>
      <c r="K93" s="53"/>
      <c r="L93" s="53"/>
      <c r="M93" s="46"/>
      <c r="N93" s="25"/>
      <c r="O93" s="33" t="str">
        <f t="shared" si="5"/>
        <v>&lt;tr class="style2" &gt;&lt;td&gt;W&lt;/td&gt;&lt;td&gt;P&lt;/td&gt;&lt;td&gt;O&lt;/td&gt;&lt;td &gt;Surnames Starting with I&lt;/td&gt;&lt;td&gt;Birth Date&lt;/td&gt;&lt;td&gt;Death Date&lt;/td&gt;&lt;td&gt;Notes&lt;/td&gt;</v>
      </c>
      <c r="P93" s="5" t="str">
        <f t="shared" si="6"/>
        <v>Iaaa                            Names</v>
      </c>
      <c r="Q93" s="33" t="str">
        <f t="shared" si="7"/>
        <v>&lt;td&gt;&lt;/td&gt;</v>
      </c>
      <c r="R93" s="33" t="str">
        <f t="shared" si="8"/>
        <v xml:space="preserve">   &lt;td&gt;&lt;/td&gt;</v>
      </c>
      <c r="S93" s="33" t="str">
        <f t="shared" si="9"/>
        <v>&lt;td&gt;&lt;/td&gt;</v>
      </c>
      <c r="T93" s="5" t="s">
        <v>739</v>
      </c>
      <c r="U93" s="29"/>
    </row>
    <row r="94" spans="1:21" x14ac:dyDescent="0.25">
      <c r="A94" s="33"/>
      <c r="B94" s="41" t="s">
        <v>303</v>
      </c>
      <c r="C94" s="41" t="s">
        <v>304</v>
      </c>
      <c r="D94" s="41" t="s">
        <v>305</v>
      </c>
      <c r="E94" s="33"/>
      <c r="F94" s="36">
        <v>471649</v>
      </c>
      <c r="G94" s="33"/>
      <c r="H94" s="33"/>
      <c r="N94" s="25"/>
      <c r="O94" s="33" t="str">
        <f t="shared" si="5"/>
        <v>&lt;tr class="style3" &gt;&lt;td&gt;&lt;/td&gt;&lt;td&gt;&lt;a href="http://iowagravestones.org/gs_view.php?id=471649" Target="GPP"&gt;P&lt;/a&gt;&lt;/td&gt;   &lt;td&gt;&lt;/td&gt;&lt;td&gt;Ingvalson, Alvin Gilman&lt;/td&gt;&lt;td&gt;Mar. 8, 1911&lt;/td&gt;&lt;td&gt;Oct. 17, 1911&lt;/td&gt;&lt;td&gt;&lt;/td&gt;</v>
      </c>
      <c r="P94" s="5" t="str">
        <f t="shared" si="6"/>
        <v>Ingvalson, Alvin Gilman</v>
      </c>
      <c r="Q94" s="33" t="str">
        <f t="shared" si="7"/>
        <v>&lt;td&gt;&lt;a href="http://iowagravestones.org/gs_view.php?id=471649" Target="GPP"&gt;P&lt;/a&gt;&lt;/td&gt;</v>
      </c>
      <c r="R94" s="33" t="str">
        <f t="shared" si="8"/>
        <v xml:space="preserve">   &lt;td&gt;&lt;/td&gt;</v>
      </c>
      <c r="S94" s="33" t="str">
        <f t="shared" si="9"/>
        <v>&lt;td&gt;&lt;/td&gt;</v>
      </c>
      <c r="T94" s="5" t="s">
        <v>739</v>
      </c>
      <c r="U94" s="29"/>
    </row>
    <row r="95" spans="1:21" x14ac:dyDescent="0.25">
      <c r="A95" s="33"/>
      <c r="B95" s="41" t="s">
        <v>306</v>
      </c>
      <c r="C95" s="30"/>
      <c r="D95" s="30"/>
      <c r="E95" s="33"/>
      <c r="F95" s="36">
        <v>471645</v>
      </c>
      <c r="G95" s="33"/>
      <c r="H95" s="33"/>
      <c r="N95" s="25"/>
      <c r="O95" s="33" t="str">
        <f t="shared" si="5"/>
        <v>&lt;tr class="style3" &gt;&lt;td&gt;&lt;/td&gt;&lt;td&gt;&lt;a href="http://iowagravestones.org/gs_view.php?id=471645" Target="GPP"&gt;P&lt;/a&gt;&lt;/td&gt;   &lt;td&gt;&lt;/td&gt;&lt;td&gt;Ingvalson, Beret Family Stone&lt;/td&gt;&lt;td&gt;&lt;/td&gt;&lt;td&gt;&lt;/td&gt;&lt;td&gt;&lt;/td&gt;</v>
      </c>
      <c r="P95" s="5" t="str">
        <f t="shared" si="6"/>
        <v>Ingvalson, Beret Family Stone</v>
      </c>
      <c r="Q95" s="33" t="str">
        <f t="shared" si="7"/>
        <v>&lt;td&gt;&lt;a href="http://iowagravestones.org/gs_view.php?id=471645" Target="GPP"&gt;P&lt;/a&gt;&lt;/td&gt;</v>
      </c>
      <c r="R95" s="33" t="str">
        <f t="shared" si="8"/>
        <v xml:space="preserve">   &lt;td&gt;&lt;/td&gt;</v>
      </c>
      <c r="S95" s="33" t="str">
        <f t="shared" si="9"/>
        <v>&lt;td&gt;&lt;/td&gt;</v>
      </c>
      <c r="T95" s="5" t="s">
        <v>739</v>
      </c>
      <c r="U95" s="29"/>
    </row>
    <row r="96" spans="1:21" x14ac:dyDescent="0.25">
      <c r="A96" s="33"/>
      <c r="B96" s="41" t="s">
        <v>307</v>
      </c>
      <c r="C96" s="41" t="s">
        <v>308</v>
      </c>
      <c r="D96" s="41" t="s">
        <v>309</v>
      </c>
      <c r="E96" s="36" t="s">
        <v>739</v>
      </c>
      <c r="F96" s="36">
        <v>471646</v>
      </c>
      <c r="G96" s="33"/>
      <c r="H96" s="33"/>
      <c r="M96" s="34">
        <v>210805</v>
      </c>
      <c r="N96" s="25"/>
      <c r="O96" s="33" t="str">
        <f t="shared" si="5"/>
        <v>&lt;tr class="style3" &gt;&lt;td&gt;&lt;a href="http://iowawpagraves.org/view.php?id=210805" target="WPA"&gt;W&lt;/a&gt;&lt;/td&gt;&lt;td&gt;&lt;a href="http://iowagravestones.org/gs_view.php?id=471646" Target="GPP"&gt;P&lt;/a&gt;&lt;/td&gt;   &lt;td&gt;&lt;/td&gt;&lt;td&gt;Ingvalson, Beret Ingeman&lt;/td&gt;&lt;td&gt;July 8, 1888&lt;/td&gt;&lt;td&gt;Oct. 8, 1935&lt;/td&gt;&lt;td&gt; &lt;/td&gt;</v>
      </c>
      <c r="P96" s="5" t="str">
        <f t="shared" si="6"/>
        <v>Ingvalson, Beret Ingeman</v>
      </c>
      <c r="Q96" s="33" t="str">
        <f t="shared" si="7"/>
        <v>&lt;td&gt;&lt;a href="http://iowagravestones.org/gs_view.php?id=471646" Target="GPP"&gt;P&lt;/a&gt;&lt;/td&gt;</v>
      </c>
      <c r="R96" s="33" t="str">
        <f t="shared" si="8"/>
        <v xml:space="preserve">   &lt;td&gt;&lt;/td&gt;</v>
      </c>
      <c r="S96" s="33" t="str">
        <f t="shared" si="9"/>
        <v>&lt;td&gt;&lt;a href="http://iowawpagraves.org/view.php?id=210805" target="WPA"&gt;W&lt;/a&gt;&lt;/td&gt;</v>
      </c>
      <c r="T96" s="5" t="s">
        <v>739</v>
      </c>
      <c r="U96" s="29"/>
    </row>
    <row r="97" spans="1:21" x14ac:dyDescent="0.25">
      <c r="A97" s="33"/>
      <c r="B97" s="41" t="s">
        <v>310</v>
      </c>
      <c r="C97" s="39" t="s">
        <v>138</v>
      </c>
      <c r="D97" s="39" t="s">
        <v>249</v>
      </c>
      <c r="E97" s="33"/>
      <c r="F97" s="36">
        <v>471643</v>
      </c>
      <c r="G97" s="33"/>
      <c r="H97" s="33"/>
      <c r="N97" s="25"/>
      <c r="O97" s="33" t="str">
        <f t="shared" si="5"/>
        <v>&lt;tr class="style3" &gt;&lt;td&gt;&lt;/td&gt;&lt;td&gt;&lt;a href="http://iowagravestones.org/gs_view.php?id=471643" Target="GPP"&gt;P&lt;/a&gt;&lt;/td&gt;   &lt;td&gt;&lt;/td&gt;&lt;td&gt;Ingvalson, Emma L.&lt;/td&gt;&lt;td&gt;1883&lt;/td&gt;&lt;td&gt;1987&lt;/td&gt;&lt;td&gt;&lt;/td&gt;</v>
      </c>
      <c r="P97" s="5" t="str">
        <f t="shared" si="6"/>
        <v>Ingvalson, Emma L.</v>
      </c>
      <c r="Q97" s="33" t="str">
        <f t="shared" si="7"/>
        <v>&lt;td&gt;&lt;a href="http://iowagravestones.org/gs_view.php?id=471643" Target="GPP"&gt;P&lt;/a&gt;&lt;/td&gt;</v>
      </c>
      <c r="R97" s="33" t="str">
        <f t="shared" si="8"/>
        <v xml:space="preserve">   &lt;td&gt;&lt;/td&gt;</v>
      </c>
      <c r="S97" s="33" t="str">
        <f t="shared" si="9"/>
        <v>&lt;td&gt;&lt;/td&gt;</v>
      </c>
      <c r="T97" s="5" t="s">
        <v>739</v>
      </c>
      <c r="U97" s="29"/>
    </row>
    <row r="98" spans="1:21" x14ac:dyDescent="0.25">
      <c r="A98" s="30"/>
      <c r="B98" s="41" t="s">
        <v>311</v>
      </c>
      <c r="C98" s="39" t="s">
        <v>312</v>
      </c>
      <c r="D98" s="39" t="s">
        <v>159</v>
      </c>
      <c r="E98" s="30"/>
      <c r="F98" s="36">
        <v>471849</v>
      </c>
      <c r="G98" s="33"/>
      <c r="H98" s="33"/>
      <c r="N98" s="25"/>
      <c r="O98" s="33" t="str">
        <f t="shared" si="5"/>
        <v>&lt;tr class="style3" &gt;&lt;td&gt;&lt;/td&gt;&lt;td&gt;&lt;a href="http://iowagravestones.org/gs_view.php?id=471849" Target="GPP"&gt;P&lt;/a&gt;&lt;/td&gt;   &lt;td&gt;&lt;/td&gt;&lt;td&gt;Ingvalson, Gilma&lt;/td&gt;&lt;td&gt;1895&lt;/td&gt;&lt;td&gt;1982&lt;/td&gt;&lt;td&gt;&lt;/td&gt;</v>
      </c>
      <c r="P98" s="5" t="str">
        <f t="shared" si="6"/>
        <v>Ingvalson, Gilma</v>
      </c>
      <c r="Q98" s="33" t="str">
        <f t="shared" si="7"/>
        <v>&lt;td&gt;&lt;a href="http://iowagravestones.org/gs_view.php?id=471849" Target="GPP"&gt;P&lt;/a&gt;&lt;/td&gt;</v>
      </c>
      <c r="R98" s="33" t="str">
        <f t="shared" si="8"/>
        <v xml:space="preserve">   &lt;td&gt;&lt;/td&gt;</v>
      </c>
      <c r="S98" s="33" t="str">
        <f t="shared" si="9"/>
        <v>&lt;td&gt;&lt;/td&gt;</v>
      </c>
      <c r="T98" s="5" t="s">
        <v>739</v>
      </c>
      <c r="U98" s="29"/>
    </row>
    <row r="99" spans="1:21" x14ac:dyDescent="0.25">
      <c r="A99" s="30"/>
      <c r="B99" s="41" t="s">
        <v>313</v>
      </c>
      <c r="C99" s="39" t="s">
        <v>164</v>
      </c>
      <c r="D99" s="39" t="s">
        <v>255</v>
      </c>
      <c r="E99" s="30"/>
      <c r="F99" s="36">
        <v>471939</v>
      </c>
      <c r="G99" s="33"/>
      <c r="H99" s="33"/>
      <c r="N99" s="25"/>
      <c r="O99" s="33" t="str">
        <f t="shared" si="5"/>
        <v>&lt;tr class="style3" &gt;&lt;td&gt;&lt;/td&gt;&lt;td&gt;&lt;a href="http://iowagravestones.org/gs_view.php?id=471939" Target="GPP"&gt;P&lt;/a&gt;&lt;/td&gt;   &lt;td&gt;&lt;/td&gt;&lt;td&gt;Ingvalson, Grant H.&lt;/td&gt;&lt;td&gt;1912&lt;/td&gt;&lt;td&gt;2000&lt;/td&gt;&lt;td&gt;&lt;/td&gt;</v>
      </c>
      <c r="P99" s="5" t="str">
        <f t="shared" si="6"/>
        <v>Ingvalson, Grant H.</v>
      </c>
      <c r="Q99" s="33" t="str">
        <f t="shared" si="7"/>
        <v>&lt;td&gt;&lt;a href="http://iowagravestones.org/gs_view.php?id=471939" Target="GPP"&gt;P&lt;/a&gt;&lt;/td&gt;</v>
      </c>
      <c r="R99" s="33" t="str">
        <f t="shared" si="8"/>
        <v xml:space="preserve">   &lt;td&gt;&lt;/td&gt;</v>
      </c>
      <c r="S99" s="33" t="str">
        <f t="shared" si="9"/>
        <v>&lt;td&gt;&lt;/td&gt;</v>
      </c>
      <c r="T99" s="5" t="s">
        <v>739</v>
      </c>
      <c r="U99" s="29"/>
    </row>
    <row r="100" spans="1:21" x14ac:dyDescent="0.25">
      <c r="A100" s="30"/>
      <c r="B100" s="41" t="s">
        <v>314</v>
      </c>
      <c r="C100" s="39" t="s">
        <v>94</v>
      </c>
      <c r="D100" s="39" t="s">
        <v>315</v>
      </c>
      <c r="E100" s="41" t="s">
        <v>15</v>
      </c>
      <c r="F100" s="36">
        <v>471853</v>
      </c>
      <c r="G100" s="33"/>
      <c r="H100" s="33"/>
      <c r="M100" s="34">
        <v>210806</v>
      </c>
      <c r="N100" s="25"/>
      <c r="O100" s="33" t="str">
        <f t="shared" si="5"/>
        <v>&lt;tr class="style3" &gt;&lt;td&gt;&lt;a href="http://iowawpagraves.org/view.php?id=210806" target="WPA"&gt;W&lt;/a&gt;&lt;/td&gt;&lt;td&gt;&lt;a href="http://iowagravestones.org/gs_view.php?id=471853" Target="GPP"&gt;P&lt;/a&gt;&lt;/td&gt;   &lt;td&gt;&lt;/td&gt;&lt;td&gt;Ingvalson, Gunval&lt;/td&gt;&lt;td&gt;1850&lt;/td&gt;&lt;td&gt;1945&lt;/td&gt;&lt;td&gt;&lt;/td&gt;</v>
      </c>
      <c r="P100" s="5" t="str">
        <f t="shared" si="6"/>
        <v>Ingvalson, Gunval</v>
      </c>
      <c r="Q100" s="33" t="str">
        <f t="shared" si="7"/>
        <v>&lt;td&gt;&lt;a href="http://iowagravestones.org/gs_view.php?id=471853" Target="GPP"&gt;P&lt;/a&gt;&lt;/td&gt;</v>
      </c>
      <c r="R100" s="33" t="str">
        <f t="shared" si="8"/>
        <v xml:space="preserve">   &lt;td&gt;&lt;/td&gt;</v>
      </c>
      <c r="S100" s="33" t="str">
        <f t="shared" si="9"/>
        <v>&lt;td&gt;&lt;a href="http://iowawpagraves.org/view.php?id=210806" target="WPA"&gt;W&lt;/a&gt;&lt;/td&gt;</v>
      </c>
      <c r="T100" s="5" t="s">
        <v>739</v>
      </c>
      <c r="U100" s="29"/>
    </row>
    <row r="101" spans="1:21" x14ac:dyDescent="0.25">
      <c r="A101" s="33"/>
      <c r="B101" s="41" t="s">
        <v>316</v>
      </c>
      <c r="C101" s="41" t="s">
        <v>317</v>
      </c>
      <c r="D101" s="39" t="s">
        <v>318</v>
      </c>
      <c r="E101" s="33"/>
      <c r="F101" s="36">
        <v>471647</v>
      </c>
      <c r="G101" s="33"/>
      <c r="H101" s="33"/>
      <c r="N101" s="25"/>
      <c r="O101" s="33" t="str">
        <f t="shared" si="5"/>
        <v>&lt;tr class="style3" &gt;&lt;td&gt;&lt;/td&gt;&lt;td&gt;&lt;a href="http://iowagravestones.org/gs_view.php?id=471647" Target="GPP"&gt;P&lt;/a&gt;&lt;/td&gt;   &lt;td&gt;&lt;/td&gt;&lt;td&gt;Ingvalson, Henrietta&lt;/td&gt;&lt;td&gt;Mar 8, 1890&lt;/td&gt;&lt;td&gt;July 25, 1962&lt;/td&gt;&lt;td&gt;&lt;/td&gt;</v>
      </c>
      <c r="P101" s="5" t="str">
        <f t="shared" si="6"/>
        <v>Ingvalson, Henrietta</v>
      </c>
      <c r="Q101" s="33" t="str">
        <f t="shared" si="7"/>
        <v>&lt;td&gt;&lt;a href="http://iowagravestones.org/gs_view.php?id=471647" Target="GPP"&gt;P&lt;/a&gt;&lt;/td&gt;</v>
      </c>
      <c r="R101" s="33" t="str">
        <f t="shared" si="8"/>
        <v xml:space="preserve">   &lt;td&gt;&lt;/td&gt;</v>
      </c>
      <c r="S101" s="33" t="str">
        <f t="shared" si="9"/>
        <v>&lt;td&gt;&lt;/td&gt;</v>
      </c>
      <c r="T101" s="5" t="s">
        <v>739</v>
      </c>
      <c r="U101" s="29"/>
    </row>
    <row r="102" spans="1:21" x14ac:dyDescent="0.25">
      <c r="A102" s="33"/>
      <c r="B102" s="41" t="s">
        <v>319</v>
      </c>
      <c r="C102" s="39" t="s">
        <v>312</v>
      </c>
      <c r="D102" s="39" t="s">
        <v>320</v>
      </c>
      <c r="E102" s="33"/>
      <c r="F102" s="36">
        <v>471850</v>
      </c>
      <c r="G102" s="33"/>
      <c r="H102" s="33"/>
      <c r="N102" s="25"/>
      <c r="O102" s="33" t="str">
        <f t="shared" si="5"/>
        <v>&lt;tr class="style3" &gt;&lt;td&gt;&lt;/td&gt;&lt;td&gt;&lt;a href="http://iowagravestones.org/gs_view.php?id=471850" Target="GPP"&gt;P&lt;/a&gt;&lt;/td&gt;   &lt;td&gt;&lt;/td&gt;&lt;td&gt;Ingvalson, Leonard&lt;/td&gt;&lt;td&gt;1895&lt;/td&gt;&lt;td&gt;1960&lt;/td&gt;&lt;td&gt;&lt;/td&gt;</v>
      </c>
      <c r="P102" s="5" t="str">
        <f t="shared" si="6"/>
        <v>Ingvalson, Leonard</v>
      </c>
      <c r="Q102" s="33" t="str">
        <f t="shared" si="7"/>
        <v>&lt;td&gt;&lt;a href="http://iowagravestones.org/gs_view.php?id=471850" Target="GPP"&gt;P&lt;/a&gt;&lt;/td&gt;</v>
      </c>
      <c r="R102" s="33" t="str">
        <f t="shared" si="8"/>
        <v xml:space="preserve">   &lt;td&gt;&lt;/td&gt;</v>
      </c>
      <c r="S102" s="33" t="str">
        <f t="shared" si="9"/>
        <v>&lt;td&gt;&lt;/td&gt;</v>
      </c>
      <c r="T102" s="5" t="s">
        <v>739</v>
      </c>
      <c r="U102" s="29"/>
    </row>
    <row r="103" spans="1:21" x14ac:dyDescent="0.25">
      <c r="A103" s="30"/>
      <c r="B103" s="41" t="s">
        <v>321</v>
      </c>
      <c r="C103" s="39" t="s">
        <v>104</v>
      </c>
      <c r="D103" s="39" t="s">
        <v>322</v>
      </c>
      <c r="E103" s="30"/>
      <c r="F103" s="36">
        <v>471855</v>
      </c>
      <c r="G103" s="33"/>
      <c r="H103" s="33"/>
      <c r="N103" s="25"/>
      <c r="O103" s="33" t="str">
        <f t="shared" si="5"/>
        <v>&lt;tr class="style3" &gt;&lt;td&gt;&lt;/td&gt;&lt;td&gt;&lt;a href="http://iowagravestones.org/gs_view.php?id=471855" Target="GPP"&gt;P&lt;/a&gt;&lt;/td&gt;   &lt;td&gt;&lt;/td&gt;&lt;td&gt;Ingvalson, Louise&lt;/td&gt;&lt;td&gt;1884&lt;/td&gt;&lt;td&gt;1964&lt;/td&gt;&lt;td&gt;&lt;/td&gt;</v>
      </c>
      <c r="P103" s="5" t="str">
        <f t="shared" si="6"/>
        <v>Ingvalson, Louise</v>
      </c>
      <c r="Q103" s="33" t="str">
        <f t="shared" si="7"/>
        <v>&lt;td&gt;&lt;a href="http://iowagravestones.org/gs_view.php?id=471855" Target="GPP"&gt;P&lt;/a&gt;&lt;/td&gt;</v>
      </c>
      <c r="R103" s="33" t="str">
        <f t="shared" si="8"/>
        <v xml:space="preserve">   &lt;td&gt;&lt;/td&gt;</v>
      </c>
      <c r="S103" s="33" t="str">
        <f t="shared" si="9"/>
        <v>&lt;td&gt;&lt;/td&gt;</v>
      </c>
      <c r="T103" s="5" t="s">
        <v>739</v>
      </c>
      <c r="U103" s="29"/>
    </row>
    <row r="104" spans="1:21" x14ac:dyDescent="0.25">
      <c r="A104" s="33"/>
      <c r="B104" s="41" t="s">
        <v>323</v>
      </c>
      <c r="C104" s="39" t="s">
        <v>324</v>
      </c>
      <c r="D104" s="39" t="s">
        <v>325</v>
      </c>
      <c r="E104" s="33"/>
      <c r="F104" s="36">
        <v>471896</v>
      </c>
      <c r="G104" s="33"/>
      <c r="H104" s="33"/>
      <c r="N104" s="25"/>
      <c r="O104" s="33" t="str">
        <f t="shared" si="5"/>
        <v>&lt;tr class="style3" &gt;&lt;td&gt;&lt;/td&gt;&lt;td&gt;&lt;a href="http://iowagravestones.org/gs_view.php?id=471896" Target="GPP"&gt;P&lt;/a&gt;&lt;/td&gt;   &lt;td&gt;&lt;/td&gt;&lt;td&gt;Ingvalson, Mark L.&lt;/td&gt;&lt;td&gt;June 18, 1957&lt;/td&gt;&lt;td&gt;Aug 7, 1977&lt;/td&gt;&lt;td&gt;&lt;/td&gt;</v>
      </c>
      <c r="P104" s="5" t="str">
        <f t="shared" si="6"/>
        <v>Ingvalson, Mark L.</v>
      </c>
      <c r="Q104" s="33" t="str">
        <f t="shared" si="7"/>
        <v>&lt;td&gt;&lt;a href="http://iowagravestones.org/gs_view.php?id=471896" Target="GPP"&gt;P&lt;/a&gt;&lt;/td&gt;</v>
      </c>
      <c r="R104" s="33" t="str">
        <f t="shared" si="8"/>
        <v xml:space="preserve">   &lt;td&gt;&lt;/td&gt;</v>
      </c>
      <c r="S104" s="33" t="str">
        <f t="shared" si="9"/>
        <v>&lt;td&gt;&lt;/td&gt;</v>
      </c>
      <c r="T104" s="5" t="s">
        <v>739</v>
      </c>
      <c r="U104" s="29"/>
    </row>
    <row r="105" spans="1:21" x14ac:dyDescent="0.25">
      <c r="A105" s="33"/>
      <c r="B105" s="41" t="s">
        <v>326</v>
      </c>
      <c r="C105" s="39" t="s">
        <v>95</v>
      </c>
      <c r="D105" s="39" t="s">
        <v>75</v>
      </c>
      <c r="E105" s="36" t="s">
        <v>15</v>
      </c>
      <c r="F105" s="36">
        <v>471854</v>
      </c>
      <c r="G105" s="33"/>
      <c r="H105" s="33"/>
      <c r="M105" s="34">
        <v>210807</v>
      </c>
      <c r="N105" s="25"/>
      <c r="O105" s="33" t="str">
        <f t="shared" si="5"/>
        <v>&lt;tr class="style3" &gt;&lt;td&gt;&lt;a href="http://iowawpagraves.org/view.php?id=210807" target="WPA"&gt;W&lt;/a&gt;&lt;/td&gt;&lt;td&gt;&lt;a href="http://iowagravestones.org/gs_view.php?id=471854" Target="GPP"&gt;P&lt;/a&gt;&lt;/td&gt;   &lt;td&gt;&lt;/td&gt;&lt;td&gt;Ingvalson, Mary&lt;/td&gt;&lt;td&gt;1856&lt;/td&gt;&lt;td&gt;1921&lt;/td&gt;&lt;td&gt;&lt;/td&gt;</v>
      </c>
      <c r="P105" s="5" t="str">
        <f t="shared" si="6"/>
        <v>Ingvalson, Mary</v>
      </c>
      <c r="Q105" s="33" t="str">
        <f t="shared" si="7"/>
        <v>&lt;td&gt;&lt;a href="http://iowagravestones.org/gs_view.php?id=471854" Target="GPP"&gt;P&lt;/a&gt;&lt;/td&gt;</v>
      </c>
      <c r="R105" s="33" t="str">
        <f t="shared" si="8"/>
        <v xml:space="preserve">   &lt;td&gt;&lt;/td&gt;</v>
      </c>
      <c r="S105" s="33" t="str">
        <f t="shared" si="9"/>
        <v>&lt;td&gt;&lt;a href="http://iowawpagraves.org/view.php?id=210807" target="WPA"&gt;W&lt;/a&gt;&lt;/td&gt;</v>
      </c>
      <c r="T105" s="5" t="s">
        <v>739</v>
      </c>
      <c r="U105" s="29"/>
    </row>
    <row r="106" spans="1:21" x14ac:dyDescent="0.25">
      <c r="A106" s="33"/>
      <c r="B106" s="41" t="s">
        <v>327</v>
      </c>
      <c r="C106" s="39" t="s">
        <v>62</v>
      </c>
      <c r="D106" s="39" t="s">
        <v>257</v>
      </c>
      <c r="E106" s="33"/>
      <c r="F106" s="36">
        <v>471644</v>
      </c>
      <c r="G106" s="33"/>
      <c r="H106" s="33"/>
      <c r="N106" s="25"/>
      <c r="O106" s="33" t="str">
        <f t="shared" si="5"/>
        <v>&lt;tr class="style3" &gt;&lt;td&gt;&lt;/td&gt;&lt;td&gt;&lt;a href="http://iowagravestones.org/gs_view.php?id=471644" Target="GPP"&gt;P&lt;/a&gt;&lt;/td&gt;   &lt;td&gt;&lt;/td&gt;&lt;td&gt;Ingvalson, Ole G.&lt;/td&gt;&lt;td&gt;1882&lt;/td&gt;&lt;td&gt;1963&lt;/td&gt;&lt;td&gt;&lt;/td&gt;</v>
      </c>
      <c r="P106" s="5" t="str">
        <f t="shared" si="6"/>
        <v>Ingvalson, Ole G.</v>
      </c>
      <c r="Q106" s="33" t="str">
        <f t="shared" si="7"/>
        <v>&lt;td&gt;&lt;a href="http://iowagravestones.org/gs_view.php?id=471644" Target="GPP"&gt;P&lt;/a&gt;&lt;/td&gt;</v>
      </c>
      <c r="R106" s="33" t="str">
        <f t="shared" si="8"/>
        <v xml:space="preserve">   &lt;td&gt;&lt;/td&gt;</v>
      </c>
      <c r="S106" s="33" t="str">
        <f t="shared" si="9"/>
        <v>&lt;td&gt;&lt;/td&gt;</v>
      </c>
      <c r="T106" s="5" t="s">
        <v>739</v>
      </c>
      <c r="U106" s="29"/>
    </row>
    <row r="107" spans="1:21" x14ac:dyDescent="0.25">
      <c r="A107" s="33"/>
      <c r="B107" s="41" t="s">
        <v>328</v>
      </c>
      <c r="C107" s="39" t="s">
        <v>175</v>
      </c>
      <c r="D107" s="39" t="s">
        <v>283</v>
      </c>
      <c r="E107" s="33"/>
      <c r="F107" s="36">
        <v>471890</v>
      </c>
      <c r="G107" s="33"/>
      <c r="H107" s="33"/>
      <c r="N107" s="25"/>
      <c r="O107" s="33" t="str">
        <f t="shared" si="5"/>
        <v>&lt;tr class="style3" &gt;&lt;td&gt;&lt;/td&gt;&lt;td&gt;&lt;a href="http://iowagravestones.org/gs_view.php?id=471890" Target="GPP"&gt;P&lt;/a&gt;&lt;/td&gt;   &lt;td&gt;&lt;/td&gt;&lt;td&gt;Ingvalson, Pearl R.&lt;/td&gt;&lt;td&gt;1924&lt;/td&gt;&lt;td&gt;2007&lt;/td&gt;&lt;td&gt;&lt;/td&gt;</v>
      </c>
      <c r="P107" s="5" t="str">
        <f t="shared" si="6"/>
        <v>Ingvalson, Pearl R.</v>
      </c>
      <c r="Q107" s="33" t="str">
        <f t="shared" si="7"/>
        <v>&lt;td&gt;&lt;a href="http://iowagravestones.org/gs_view.php?id=471890" Target="GPP"&gt;P&lt;/a&gt;&lt;/td&gt;</v>
      </c>
      <c r="R107" s="33" t="str">
        <f t="shared" si="8"/>
        <v xml:space="preserve">   &lt;td&gt;&lt;/td&gt;</v>
      </c>
      <c r="S107" s="33" t="str">
        <f t="shared" si="9"/>
        <v>&lt;td&gt;&lt;/td&gt;</v>
      </c>
      <c r="T107" s="5" t="s">
        <v>739</v>
      </c>
      <c r="U107" s="29"/>
    </row>
    <row r="108" spans="1:21" x14ac:dyDescent="0.25">
      <c r="A108" s="33"/>
      <c r="B108" s="41" t="s">
        <v>329</v>
      </c>
      <c r="C108" s="41" t="s">
        <v>330</v>
      </c>
      <c r="D108" s="39" t="s">
        <v>331</v>
      </c>
      <c r="E108" s="33"/>
      <c r="F108" s="36">
        <v>471898</v>
      </c>
      <c r="G108" s="33"/>
      <c r="H108" s="33"/>
      <c r="N108" s="25"/>
      <c r="O108" s="33" t="str">
        <f t="shared" si="5"/>
        <v>&lt;tr class="style3" &gt;&lt;td&gt;&lt;/td&gt;&lt;td&gt;&lt;a href="http://iowagravestones.org/gs_view.php?id=471898" Target="GPP"&gt;P&lt;/a&gt;&lt;/td&gt;   &lt;td&gt;&lt;/td&gt;&lt;td&gt;Ingvalson, Susanne L.&lt;/td&gt;&lt;td&gt;Feb. 24, 1966&lt;/td&gt;&lt;td&gt;July 22, 1970&lt;/td&gt;&lt;td&gt;&lt;/td&gt;</v>
      </c>
      <c r="P108" s="5" t="str">
        <f t="shared" si="6"/>
        <v>Ingvalson, Susanne L.</v>
      </c>
      <c r="Q108" s="33" t="str">
        <f t="shared" si="7"/>
        <v>&lt;td&gt;&lt;a href="http://iowagravestones.org/gs_view.php?id=471898" Target="GPP"&gt;P&lt;/a&gt;&lt;/td&gt;</v>
      </c>
      <c r="R108" s="33" t="str">
        <f t="shared" si="8"/>
        <v xml:space="preserve">   &lt;td&gt;&lt;/td&gt;</v>
      </c>
      <c r="S108" s="33" t="str">
        <f t="shared" si="9"/>
        <v>&lt;td&gt;&lt;/td&gt;</v>
      </c>
      <c r="T108" s="5" t="s">
        <v>739</v>
      </c>
      <c r="U108" s="29"/>
    </row>
    <row r="109" spans="1:21" x14ac:dyDescent="0.25">
      <c r="A109" s="33"/>
      <c r="B109" s="41" t="s">
        <v>332</v>
      </c>
      <c r="C109" s="39" t="s">
        <v>78</v>
      </c>
      <c r="D109" s="39" t="s">
        <v>333</v>
      </c>
      <c r="E109" s="33"/>
      <c r="F109" s="36">
        <v>471891</v>
      </c>
      <c r="G109" s="33"/>
      <c r="H109" s="33"/>
      <c r="N109" s="25"/>
      <c r="O109" s="33" t="str">
        <f t="shared" si="5"/>
        <v>&lt;tr class="style3" &gt;&lt;td&gt;&lt;/td&gt;&lt;td&gt;&lt;a href="http://iowagravestones.org/gs_view.php?id=471891" Target="GPP"&gt;P&lt;/a&gt;&lt;/td&gt;   &lt;td&gt;&lt;/td&gt;&lt;td&gt;Ingvalson, Tilferd E.&lt;/td&gt;&lt;td&gt;1917&lt;/td&gt;&lt;td&gt;1999&lt;/td&gt;&lt;td&gt;&lt;/td&gt;</v>
      </c>
      <c r="P109" s="5" t="str">
        <f t="shared" si="6"/>
        <v>Ingvalson, Tilferd E.</v>
      </c>
      <c r="Q109" s="33" t="str">
        <f t="shared" si="7"/>
        <v>&lt;td&gt;&lt;a href="http://iowagravestones.org/gs_view.php?id=471891" Target="GPP"&gt;P&lt;/a&gt;&lt;/td&gt;</v>
      </c>
      <c r="R109" s="33" t="str">
        <f t="shared" si="8"/>
        <v xml:space="preserve">   &lt;td&gt;&lt;/td&gt;</v>
      </c>
      <c r="S109" s="33" t="str">
        <f t="shared" si="9"/>
        <v>&lt;td&gt;&lt;/td&gt;</v>
      </c>
      <c r="T109" s="5" t="s">
        <v>739</v>
      </c>
      <c r="U109" s="29"/>
    </row>
    <row r="110" spans="1:21" ht="15.75" x14ac:dyDescent="0.25">
      <c r="A110" s="28" t="s">
        <v>738</v>
      </c>
      <c r="B110" s="50" t="s">
        <v>25</v>
      </c>
      <c r="C110" s="47" t="s">
        <v>6</v>
      </c>
      <c r="D110" s="47" t="s">
        <v>7</v>
      </c>
      <c r="E110" s="44" t="s">
        <v>8</v>
      </c>
      <c r="F110" s="53"/>
      <c r="G110" s="53"/>
      <c r="H110" s="53"/>
      <c r="I110" s="53"/>
      <c r="J110" s="53"/>
      <c r="K110" s="53"/>
      <c r="L110" s="53"/>
      <c r="N110" s="25"/>
      <c r="O110" s="33" t="str">
        <f t="shared" si="5"/>
        <v>&lt;tr class="style2" &gt;&lt;td&gt;W&lt;/td&gt;&lt;td&gt;P&lt;/td&gt;&lt;td&gt;O&lt;/td&gt;&lt;td &gt;Surnames Starting with J&lt;/td&gt;&lt;td&gt;Birth Date&lt;/td&gt;&lt;td&gt;Death Date&lt;/td&gt;&lt;td&gt;Notes&lt;/td&gt;</v>
      </c>
      <c r="P110" s="5" t="str">
        <f t="shared" si="6"/>
        <v>Jaaa                            Names</v>
      </c>
      <c r="Q110" s="33" t="str">
        <f t="shared" si="7"/>
        <v>&lt;td&gt;&lt;/td&gt;</v>
      </c>
      <c r="R110" s="33" t="str">
        <f t="shared" si="8"/>
        <v xml:space="preserve">   &lt;td&gt;&lt;/td&gt;</v>
      </c>
      <c r="S110" s="33" t="str">
        <f t="shared" si="9"/>
        <v>&lt;td&gt;&lt;/td&gt;</v>
      </c>
      <c r="T110" s="5" t="s">
        <v>739</v>
      </c>
      <c r="U110" s="29"/>
    </row>
    <row r="111" spans="1:21" x14ac:dyDescent="0.25">
      <c r="A111" s="33"/>
      <c r="B111" s="41" t="s">
        <v>334</v>
      </c>
      <c r="C111" s="31" t="s">
        <v>84</v>
      </c>
      <c r="D111" s="31" t="s">
        <v>96</v>
      </c>
      <c r="E111" s="36" t="s">
        <v>739</v>
      </c>
      <c r="F111" s="36">
        <v>471861</v>
      </c>
      <c r="G111" s="33"/>
      <c r="H111" s="33"/>
      <c r="M111" s="34">
        <v>211004</v>
      </c>
      <c r="N111" s="25"/>
      <c r="O111" s="33" t="str">
        <f t="shared" si="5"/>
        <v>&lt;tr class="style3" &gt;&lt;td&gt;&lt;a href="http://iowawpagraves.org/view.php?id=211004" target="WPA"&gt;W&lt;/a&gt;&lt;/td&gt;&lt;td&gt;&lt;a href="http://iowagravestones.org/gs_view.php?id=471861" Target="GPP"&gt;P&lt;/a&gt;&lt;/td&gt;   &lt;td&gt;&lt;/td&gt;&lt;td&gt;Johnson, Anne&lt;/td&gt;&lt;td&gt;1833&lt;/td&gt;&lt;td&gt;1911&lt;/td&gt;&lt;td&gt; &lt;/td&gt;</v>
      </c>
      <c r="P111" s="5" t="str">
        <f t="shared" si="6"/>
        <v>Johnson, Anne</v>
      </c>
      <c r="Q111" s="33" t="str">
        <f t="shared" si="7"/>
        <v>&lt;td&gt;&lt;a href="http://iowagravestones.org/gs_view.php?id=471861" Target="GPP"&gt;P&lt;/a&gt;&lt;/td&gt;</v>
      </c>
      <c r="R111" s="33" t="str">
        <f t="shared" si="8"/>
        <v xml:space="preserve">   &lt;td&gt;&lt;/td&gt;</v>
      </c>
      <c r="S111" s="33" t="str">
        <f t="shared" si="9"/>
        <v>&lt;td&gt;&lt;a href="http://iowawpagraves.org/view.php?id=211004" target="WPA"&gt;W&lt;/a&gt;&lt;/td&gt;</v>
      </c>
      <c r="T111" s="5" t="s">
        <v>739</v>
      </c>
      <c r="U111" s="29"/>
    </row>
    <row r="112" spans="1:21" x14ac:dyDescent="0.25">
      <c r="A112" s="33"/>
      <c r="B112" s="41" t="s">
        <v>335</v>
      </c>
      <c r="C112" s="41" t="s">
        <v>336</v>
      </c>
      <c r="D112" s="41" t="s">
        <v>336</v>
      </c>
      <c r="E112" s="33"/>
      <c r="F112" s="36">
        <v>471543</v>
      </c>
      <c r="G112" s="33"/>
      <c r="H112" s="33"/>
      <c r="N112" s="25"/>
      <c r="O112" s="33" t="str">
        <f t="shared" si="5"/>
        <v>&lt;tr class="style3" &gt;&lt;td&gt;&lt;/td&gt;&lt;td&gt;&lt;a href="http://iowagravestones.org/gs_view.php?id=471543" Target="GPP"&gt;P&lt;/a&gt;&lt;/td&gt;   &lt;td&gt;&lt;/td&gt;&lt;td&gt;Johnson, Baby Boy&lt;/td&gt;&lt;td&gt;Jan. 10, 1948&lt;/td&gt;&lt;td&gt;Jan. 10, 1948&lt;/td&gt;&lt;td&gt;&lt;/td&gt;</v>
      </c>
      <c r="P112" s="5" t="str">
        <f t="shared" si="6"/>
        <v>Johnson, Baby Boy</v>
      </c>
      <c r="Q112" s="33" t="str">
        <f t="shared" si="7"/>
        <v>&lt;td&gt;&lt;a href="http://iowagravestones.org/gs_view.php?id=471543" Target="GPP"&gt;P&lt;/a&gt;&lt;/td&gt;</v>
      </c>
      <c r="R112" s="33" t="str">
        <f t="shared" si="8"/>
        <v xml:space="preserve">   &lt;td&gt;&lt;/td&gt;</v>
      </c>
      <c r="S112" s="33" t="str">
        <f t="shared" si="9"/>
        <v>&lt;td&gt;&lt;/td&gt;</v>
      </c>
      <c r="T112" s="5" t="s">
        <v>739</v>
      </c>
      <c r="U112" s="29"/>
    </row>
    <row r="113" spans="1:21" x14ac:dyDescent="0.25">
      <c r="A113" s="33"/>
      <c r="B113" s="41" t="s">
        <v>337</v>
      </c>
      <c r="C113" s="41" t="s">
        <v>338</v>
      </c>
      <c r="D113" s="41" t="s">
        <v>339</v>
      </c>
      <c r="E113" s="33"/>
      <c r="F113" s="36">
        <v>471542</v>
      </c>
      <c r="G113" s="33"/>
      <c r="H113" s="33"/>
      <c r="N113" s="25"/>
      <c r="O113" s="33" t="str">
        <f t="shared" si="5"/>
        <v>&lt;tr class="style3" &gt;&lt;td&gt;&lt;/td&gt;&lt;td&gt;&lt;a href="http://iowagravestones.org/gs_view.php?id=471542" Target="GPP"&gt;P&lt;/a&gt;&lt;/td&gt;   &lt;td&gt;&lt;/td&gt;&lt;td&gt;Johnson, Charlyne Marie&lt;/td&gt;&lt;td&gt;Mar. 12, 1942&lt;/td&gt;&lt;td&gt;Mar. 13, 1942&lt;/td&gt;&lt;td&gt;&lt;/td&gt;</v>
      </c>
      <c r="P113" s="5" t="str">
        <f t="shared" si="6"/>
        <v>Johnson, Charlyne Marie</v>
      </c>
      <c r="Q113" s="33" t="str">
        <f t="shared" si="7"/>
        <v>&lt;td&gt;&lt;a href="http://iowagravestones.org/gs_view.php?id=471542" Target="GPP"&gt;P&lt;/a&gt;&lt;/td&gt;</v>
      </c>
      <c r="R113" s="33" t="str">
        <f t="shared" si="8"/>
        <v xml:space="preserve">   &lt;td&gt;&lt;/td&gt;</v>
      </c>
      <c r="S113" s="33" t="str">
        <f t="shared" si="9"/>
        <v>&lt;td&gt;&lt;/td&gt;</v>
      </c>
      <c r="T113" s="5" t="s">
        <v>739</v>
      </c>
      <c r="U113" s="29"/>
    </row>
    <row r="114" spans="1:21" x14ac:dyDescent="0.25">
      <c r="A114" s="33"/>
      <c r="B114" s="41" t="s">
        <v>340</v>
      </c>
      <c r="C114" s="31" t="s">
        <v>105</v>
      </c>
      <c r="D114" s="31" t="s">
        <v>236</v>
      </c>
      <c r="E114" s="33"/>
      <c r="F114" s="36">
        <v>471550</v>
      </c>
      <c r="G114" s="33"/>
      <c r="H114" s="33"/>
      <c r="N114" s="25"/>
      <c r="O114" s="33" t="str">
        <f t="shared" si="5"/>
        <v>&lt;tr class="style3" &gt;&lt;td&gt;&lt;/td&gt;&lt;td&gt;&lt;a href="http://iowagravestones.org/gs_view.php?id=471550" Target="GPP"&gt;P&lt;/a&gt;&lt;/td&gt;   &lt;td&gt;&lt;/td&gt;&lt;td&gt;Johnson, Cora Mathilda&lt;/td&gt;&lt;td&gt;1900&lt;/td&gt;&lt;td&gt;1943&lt;/td&gt;&lt;td&gt;&lt;/td&gt;</v>
      </c>
      <c r="P114" s="5" t="str">
        <f t="shared" si="6"/>
        <v>Johnson, Cora Mathilda</v>
      </c>
      <c r="Q114" s="33" t="str">
        <f t="shared" si="7"/>
        <v>&lt;td&gt;&lt;a href="http://iowagravestones.org/gs_view.php?id=471550" Target="GPP"&gt;P&lt;/a&gt;&lt;/td&gt;</v>
      </c>
      <c r="R114" s="33" t="str">
        <f t="shared" si="8"/>
        <v xml:space="preserve">   &lt;td&gt;&lt;/td&gt;</v>
      </c>
      <c r="S114" s="33" t="str">
        <f t="shared" si="9"/>
        <v>&lt;td&gt;&lt;/td&gt;</v>
      </c>
      <c r="T114" s="5" t="s">
        <v>739</v>
      </c>
      <c r="U114" s="29"/>
    </row>
    <row r="115" spans="1:21" x14ac:dyDescent="0.25">
      <c r="A115" s="33"/>
      <c r="B115" s="41" t="s">
        <v>341</v>
      </c>
      <c r="C115" s="41" t="s">
        <v>342</v>
      </c>
      <c r="D115" s="41" t="s">
        <v>343</v>
      </c>
      <c r="E115" s="33"/>
      <c r="F115" s="36">
        <v>471721</v>
      </c>
      <c r="G115" s="33"/>
      <c r="H115" s="33"/>
      <c r="N115" s="25"/>
      <c r="O115" s="33" t="str">
        <f t="shared" si="5"/>
        <v>&lt;tr class="style3" &gt;&lt;td&gt;&lt;/td&gt;&lt;td&gt;&lt;a href="http://iowagravestones.org/gs_view.php?id=471721" Target="GPP"&gt;P&lt;/a&gt;&lt;/td&gt;   &lt;td&gt;&lt;/td&gt;&lt;td&gt;Johnson, Eddie L.&lt;/td&gt;&lt;td&gt;Dec 7, 1887&lt;/td&gt;&lt;td&gt;Nov. 15, 1968&lt;/td&gt;&lt;td&gt;&lt;/td&gt;</v>
      </c>
      <c r="P115" s="5" t="str">
        <f t="shared" si="6"/>
        <v>Johnson, Eddie L.</v>
      </c>
      <c r="Q115" s="33" t="str">
        <f t="shared" si="7"/>
        <v>&lt;td&gt;&lt;a href="http://iowagravestones.org/gs_view.php?id=471721" Target="GPP"&gt;P&lt;/a&gt;&lt;/td&gt;</v>
      </c>
      <c r="R115" s="33" t="str">
        <f t="shared" si="8"/>
        <v xml:space="preserve">   &lt;td&gt;&lt;/td&gt;</v>
      </c>
      <c r="S115" s="33" t="str">
        <f t="shared" si="9"/>
        <v>&lt;td&gt;&lt;/td&gt;</v>
      </c>
      <c r="T115" s="5" t="s">
        <v>739</v>
      </c>
      <c r="U115" s="29"/>
    </row>
    <row r="116" spans="1:21" x14ac:dyDescent="0.25">
      <c r="A116" s="33"/>
      <c r="B116" s="41" t="s">
        <v>344</v>
      </c>
      <c r="C116" s="41" t="s">
        <v>345</v>
      </c>
      <c r="D116" s="41" t="s">
        <v>346</v>
      </c>
      <c r="E116" s="36" t="s">
        <v>739</v>
      </c>
      <c r="F116" s="36">
        <v>471962</v>
      </c>
      <c r="G116" s="33"/>
      <c r="H116" s="33"/>
      <c r="M116" s="34">
        <v>211027</v>
      </c>
      <c r="N116" s="25"/>
      <c r="O116" s="33" t="str">
        <f t="shared" si="5"/>
        <v>&lt;tr class="style3" &gt;&lt;td&gt;&lt;a href="http://iowawpagraves.org/view.php?id=211027" target="WPA"&gt;W&lt;/a&gt;&lt;/td&gt;&lt;td&gt;&lt;a href="http://iowagravestones.org/gs_view.php?id=471962" Target="GPP"&gt;P&lt;/a&gt;&lt;/td&gt;   &lt;td&gt;&lt;/td&gt;&lt;td&gt;Johnson, Elisabeth&lt;/td&gt;&lt;td&gt;June 2, 1820&lt;/td&gt;&lt;td&gt;Feb. 23, 1911&lt;/td&gt;&lt;td&gt; &lt;/td&gt;</v>
      </c>
      <c r="P116" s="5" t="str">
        <f t="shared" si="6"/>
        <v>Johnson, Elisabeth</v>
      </c>
      <c r="Q116" s="33" t="str">
        <f t="shared" si="7"/>
        <v>&lt;td&gt;&lt;a href="http://iowagravestones.org/gs_view.php?id=471962" Target="GPP"&gt;P&lt;/a&gt;&lt;/td&gt;</v>
      </c>
      <c r="R116" s="33" t="str">
        <f t="shared" si="8"/>
        <v xml:space="preserve">   &lt;td&gt;&lt;/td&gt;</v>
      </c>
      <c r="S116" s="33" t="str">
        <f t="shared" si="9"/>
        <v>&lt;td&gt;&lt;a href="http://iowawpagraves.org/view.php?id=211027" target="WPA"&gt;W&lt;/a&gt;&lt;/td&gt;</v>
      </c>
      <c r="T116" s="5" t="s">
        <v>739</v>
      </c>
      <c r="U116" s="29"/>
    </row>
    <row r="117" spans="1:21" x14ac:dyDescent="0.25">
      <c r="A117" s="33"/>
      <c r="B117" s="41" t="s">
        <v>347</v>
      </c>
      <c r="C117" s="41" t="s">
        <v>348</v>
      </c>
      <c r="D117" s="41" t="s">
        <v>349</v>
      </c>
      <c r="E117" s="33"/>
      <c r="F117" s="36">
        <v>471720</v>
      </c>
      <c r="G117" s="33"/>
      <c r="H117" s="33"/>
      <c r="N117" s="25"/>
      <c r="O117" s="33" t="str">
        <f t="shared" si="5"/>
        <v>&lt;tr class="style3" &gt;&lt;td&gt;&lt;/td&gt;&lt;td&gt;&lt;a href="http://iowagravestones.org/gs_view.php?id=471720" Target="GPP"&gt;P&lt;/a&gt;&lt;/td&gt;   &lt;td&gt;&lt;/td&gt;&lt;td&gt;Johnson, Henry M.&lt;/td&gt;&lt;td&gt;July 18, 1895&lt;/td&gt;&lt;td&gt;Mar. 1, 1988&lt;/td&gt;&lt;td&gt;&lt;/td&gt;</v>
      </c>
      <c r="P117" s="5" t="str">
        <f t="shared" si="6"/>
        <v>Johnson, Henry M.</v>
      </c>
      <c r="Q117" s="33" t="str">
        <f t="shared" si="7"/>
        <v>&lt;td&gt;&lt;a href="http://iowagravestones.org/gs_view.php?id=471720" Target="GPP"&gt;P&lt;/a&gt;&lt;/td&gt;</v>
      </c>
      <c r="R117" s="33" t="str">
        <f t="shared" si="8"/>
        <v xml:space="preserve">   &lt;td&gt;&lt;/td&gt;</v>
      </c>
      <c r="S117" s="33" t="str">
        <f t="shared" si="9"/>
        <v>&lt;td&gt;&lt;/td&gt;</v>
      </c>
      <c r="T117" s="5" t="s">
        <v>739</v>
      </c>
      <c r="U117" s="29"/>
    </row>
    <row r="118" spans="1:21" x14ac:dyDescent="0.25">
      <c r="A118" s="33"/>
      <c r="B118" s="41" t="s">
        <v>350</v>
      </c>
      <c r="C118" s="39" t="s">
        <v>152</v>
      </c>
      <c r="D118" s="39" t="s">
        <v>351</v>
      </c>
      <c r="E118" s="33"/>
      <c r="F118" s="36">
        <v>471545</v>
      </c>
      <c r="G118" s="33"/>
      <c r="H118" s="33"/>
      <c r="N118" s="25"/>
      <c r="O118" s="33" t="str">
        <f t="shared" si="5"/>
        <v>&lt;tr class="style3" &gt;&lt;td&gt;&lt;/td&gt;&lt;td&gt;&lt;a href="http://iowagravestones.org/gs_view.php?id=471545" Target="GPP"&gt;P&lt;/a&gt;&lt;/td&gt;   &lt;td&gt;&lt;/td&gt;&lt;td&gt;Johnson, John A&lt;/td&gt;&lt;td&gt;1874&lt;/td&gt;&lt;td&gt;1952&lt;/td&gt;&lt;td&gt;&lt;/td&gt;</v>
      </c>
      <c r="P118" s="5" t="str">
        <f t="shared" si="6"/>
        <v>Johnson, John A</v>
      </c>
      <c r="Q118" s="33" t="str">
        <f t="shared" si="7"/>
        <v>&lt;td&gt;&lt;a href="http://iowagravestones.org/gs_view.php?id=471545" Target="GPP"&gt;P&lt;/a&gt;&lt;/td&gt;</v>
      </c>
      <c r="R118" s="33" t="str">
        <f t="shared" si="8"/>
        <v xml:space="preserve">   &lt;td&gt;&lt;/td&gt;</v>
      </c>
      <c r="S118" s="33" t="str">
        <f t="shared" si="9"/>
        <v>&lt;td&gt;&lt;/td&gt;</v>
      </c>
      <c r="T118" s="5" t="s">
        <v>739</v>
      </c>
      <c r="U118" s="29"/>
    </row>
    <row r="119" spans="1:21" x14ac:dyDescent="0.25">
      <c r="A119" s="30"/>
      <c r="B119" s="41" t="s">
        <v>352</v>
      </c>
      <c r="C119" s="39" t="s">
        <v>74</v>
      </c>
      <c r="D119" s="39" t="s">
        <v>351</v>
      </c>
      <c r="E119" s="30"/>
      <c r="F119" s="36">
        <v>471551</v>
      </c>
      <c r="G119" s="33"/>
      <c r="H119" s="33"/>
      <c r="N119" s="25"/>
      <c r="O119" s="33" t="str">
        <f t="shared" si="5"/>
        <v>&lt;tr class="style3" &gt;&lt;td&gt;&lt;/td&gt;&lt;td&gt;&lt;a href="http://iowagravestones.org/gs_view.php?id=471551" Target="GPP"&gt;P&lt;/a&gt;&lt;/td&gt;   &lt;td&gt;&lt;/td&gt;&lt;td&gt;Johnson, John Martin&lt;/td&gt;&lt;td&gt;1892&lt;/td&gt;&lt;td&gt;1952&lt;/td&gt;&lt;td&gt;&lt;/td&gt;</v>
      </c>
      <c r="P119" s="5" t="str">
        <f t="shared" si="6"/>
        <v>Johnson, John Martin</v>
      </c>
      <c r="Q119" s="33" t="str">
        <f t="shared" si="7"/>
        <v>&lt;td&gt;&lt;a href="http://iowagravestones.org/gs_view.php?id=471551" Target="GPP"&gt;P&lt;/a&gt;&lt;/td&gt;</v>
      </c>
      <c r="R119" s="33" t="str">
        <f t="shared" si="8"/>
        <v xml:space="preserve">   &lt;td&gt;&lt;/td&gt;</v>
      </c>
      <c r="S119" s="33" t="str">
        <f t="shared" si="9"/>
        <v>&lt;td&gt;&lt;/td&gt;</v>
      </c>
      <c r="T119" s="5" t="s">
        <v>739</v>
      </c>
      <c r="U119" s="29"/>
    </row>
    <row r="120" spans="1:21" x14ac:dyDescent="0.25">
      <c r="A120" s="33"/>
      <c r="B120" s="41" t="s">
        <v>353</v>
      </c>
      <c r="C120" s="39" t="s">
        <v>89</v>
      </c>
      <c r="D120" s="39" t="s">
        <v>121</v>
      </c>
      <c r="E120" s="36" t="s">
        <v>15</v>
      </c>
      <c r="F120" s="36">
        <v>471752</v>
      </c>
      <c r="G120" s="33"/>
      <c r="H120" s="33"/>
      <c r="M120" s="34">
        <v>211067</v>
      </c>
      <c r="N120" s="25"/>
      <c r="O120" s="33" t="str">
        <f t="shared" si="5"/>
        <v>&lt;tr class="style3" &gt;&lt;td&gt;&lt;a href="http://iowawpagraves.org/view.php?id=211067" target="WPA"&gt;W&lt;/a&gt;&lt;/td&gt;&lt;td&gt;&lt;a href="http://iowagravestones.org/gs_view.php?id=471752" Target="GPP"&gt;P&lt;/a&gt;&lt;/td&gt;   &lt;td&gt;&lt;/td&gt;&lt;td&gt;Johnson, John O.&lt;/td&gt;&lt;td&gt;1832&lt;/td&gt;&lt;td&gt;1910&lt;/td&gt;&lt;td&gt;&lt;/td&gt;</v>
      </c>
      <c r="P120" s="5" t="str">
        <f t="shared" si="6"/>
        <v>Johnson, John O.</v>
      </c>
      <c r="Q120" s="33" t="str">
        <f t="shared" si="7"/>
        <v>&lt;td&gt;&lt;a href="http://iowagravestones.org/gs_view.php?id=471752" Target="GPP"&gt;P&lt;/a&gt;&lt;/td&gt;</v>
      </c>
      <c r="R120" s="33" t="str">
        <f t="shared" si="8"/>
        <v xml:space="preserve">   &lt;td&gt;&lt;/td&gt;</v>
      </c>
      <c r="S120" s="33" t="str">
        <f t="shared" si="9"/>
        <v>&lt;td&gt;&lt;a href="http://iowawpagraves.org/view.php?id=211067" target="WPA"&gt;W&lt;/a&gt;&lt;/td&gt;</v>
      </c>
      <c r="T120" s="5" t="s">
        <v>739</v>
      </c>
      <c r="U120" s="29"/>
    </row>
    <row r="121" spans="1:21" x14ac:dyDescent="0.25">
      <c r="A121" s="33"/>
      <c r="B121" s="41" t="s">
        <v>354</v>
      </c>
      <c r="C121" s="39" t="s">
        <v>65</v>
      </c>
      <c r="D121" s="39" t="s">
        <v>65</v>
      </c>
      <c r="E121" s="33"/>
      <c r="F121" s="36">
        <v>471754</v>
      </c>
      <c r="G121" s="33"/>
      <c r="H121" s="33"/>
      <c r="N121" s="25"/>
      <c r="O121" s="33" t="str">
        <f t="shared" si="5"/>
        <v>&lt;tr class="style3" &gt;&lt;td&gt;&lt;/td&gt;&lt;td&gt;&lt;a href="http://iowagravestones.org/gs_view.php?id=471754" Target="GPP"&gt;P&lt;/a&gt;&lt;/td&gt;   &lt;td&gt;&lt;/td&gt;&lt;td&gt;Johnson, Kenneth H.&lt;/td&gt;&lt;td&gt;1925&lt;/td&gt;&lt;td&gt;1925&lt;/td&gt;&lt;td&gt;&lt;/td&gt;</v>
      </c>
      <c r="P121" s="5" t="str">
        <f t="shared" si="6"/>
        <v>Johnson, Kenneth H.</v>
      </c>
      <c r="Q121" s="33" t="str">
        <f t="shared" si="7"/>
        <v>&lt;td&gt;&lt;a href="http://iowagravestones.org/gs_view.php?id=471754" Target="GPP"&gt;P&lt;/a&gt;&lt;/td&gt;</v>
      </c>
      <c r="R121" s="33" t="str">
        <f t="shared" si="8"/>
        <v xml:space="preserve">   &lt;td&gt;&lt;/td&gt;</v>
      </c>
      <c r="S121" s="33" t="str">
        <f t="shared" si="9"/>
        <v>&lt;td&gt;&lt;/td&gt;</v>
      </c>
      <c r="T121" s="5" t="s">
        <v>739</v>
      </c>
      <c r="U121" s="29"/>
    </row>
    <row r="122" spans="1:21" x14ac:dyDescent="0.25">
      <c r="A122" s="30"/>
      <c r="B122" s="41" t="s">
        <v>355</v>
      </c>
      <c r="C122" s="43" t="s">
        <v>356</v>
      </c>
      <c r="D122" s="41" t="s">
        <v>357</v>
      </c>
      <c r="E122" s="30"/>
      <c r="F122" s="36">
        <v>471544</v>
      </c>
      <c r="G122" s="33"/>
      <c r="H122" s="33"/>
      <c r="N122" s="25"/>
      <c r="O122" s="33" t="str">
        <f t="shared" si="5"/>
        <v>&lt;tr class="style3" &gt;&lt;td&gt;&lt;/td&gt;&lt;td&gt;&lt;a href="http://iowagravestones.org/gs_view.php?id=471544" Target="GPP"&gt;P&lt;/a&gt;&lt;/td&gt;   &lt;td&gt;&lt;/td&gt;&lt;td&gt;Johnson, Leon K&lt;/td&gt;&lt;td&gt;Feb. 13, 1906&lt;/td&gt;&lt;td&gt;Sep. 1, 1978&lt;/td&gt;&lt;td&gt;&lt;/td&gt;</v>
      </c>
      <c r="P122" s="5" t="str">
        <f t="shared" si="6"/>
        <v>Johnson, Leon K</v>
      </c>
      <c r="Q122" s="33" t="str">
        <f t="shared" si="7"/>
        <v>&lt;td&gt;&lt;a href="http://iowagravestones.org/gs_view.php?id=471544" Target="GPP"&gt;P&lt;/a&gt;&lt;/td&gt;</v>
      </c>
      <c r="R122" s="33" t="str">
        <f t="shared" si="8"/>
        <v xml:space="preserve">   &lt;td&gt;&lt;/td&gt;</v>
      </c>
      <c r="S122" s="33" t="str">
        <f t="shared" si="9"/>
        <v>&lt;td&gt;&lt;/td&gt;</v>
      </c>
      <c r="T122" s="5" t="s">
        <v>739</v>
      </c>
      <c r="U122" s="29"/>
    </row>
    <row r="123" spans="1:21" x14ac:dyDescent="0.25">
      <c r="A123" s="33"/>
      <c r="B123" s="41" t="s">
        <v>358</v>
      </c>
      <c r="C123" s="39" t="s">
        <v>70</v>
      </c>
      <c r="D123" s="39" t="s">
        <v>78</v>
      </c>
      <c r="E123" s="33"/>
      <c r="F123" s="36">
        <v>471753</v>
      </c>
      <c r="G123" s="33"/>
      <c r="H123" s="33"/>
      <c r="N123" s="25"/>
      <c r="O123" s="33" t="str">
        <f t="shared" si="5"/>
        <v>&lt;tr class="style3" &gt;&lt;td&gt;&lt;/td&gt;&lt;td&gt;&lt;a href="http://iowagravestones.org/gs_view.php?id=471753" Target="GPP"&gt;P&lt;/a&gt;&lt;/td&gt;   &lt;td&gt;&lt;/td&gt;&lt;td&gt;Johnson, Martha&lt;/td&gt;&lt;td&gt;1844&lt;/td&gt;&lt;td&gt;1917&lt;/td&gt;&lt;td&gt;&lt;/td&gt;</v>
      </c>
      <c r="P123" s="5" t="str">
        <f t="shared" si="6"/>
        <v>Johnson, Martha</v>
      </c>
      <c r="Q123" s="33" t="str">
        <f t="shared" si="7"/>
        <v>&lt;td&gt;&lt;a href="http://iowagravestones.org/gs_view.php?id=471753" Target="GPP"&gt;P&lt;/a&gt;&lt;/td&gt;</v>
      </c>
      <c r="R123" s="33" t="str">
        <f t="shared" si="8"/>
        <v xml:space="preserve">   &lt;td&gt;&lt;/td&gt;</v>
      </c>
      <c r="S123" s="33" t="str">
        <f t="shared" si="9"/>
        <v>&lt;td&gt;&lt;/td&gt;</v>
      </c>
      <c r="T123" s="5" t="s">
        <v>739</v>
      </c>
      <c r="U123" s="29"/>
    </row>
    <row r="124" spans="1:21" x14ac:dyDescent="0.25">
      <c r="A124" s="33"/>
      <c r="B124" s="41" t="s">
        <v>359</v>
      </c>
      <c r="C124" s="41" t="s">
        <v>360</v>
      </c>
      <c r="D124" s="41" t="s">
        <v>361</v>
      </c>
      <c r="E124" s="33"/>
      <c r="F124" s="36">
        <v>471719</v>
      </c>
      <c r="G124" s="33"/>
      <c r="H124" s="33"/>
      <c r="N124" s="25"/>
      <c r="O124" s="33" t="str">
        <f t="shared" si="5"/>
        <v>&lt;tr class="style3" &gt;&lt;td&gt;&lt;/td&gt;&lt;td&gt;&lt;a href="http://iowagravestones.org/gs_view.php?id=471719" Target="GPP"&gt;P&lt;/a&gt;&lt;/td&gt;   &lt;td&gt;&lt;/td&gt;&lt;td&gt;Johnson, Olaf G.&lt;/td&gt;&lt;td&gt;May 24, 1893&lt;/td&gt;&lt;td&gt;Mar. 25, 1990&lt;/td&gt;&lt;td&gt;&lt;/td&gt;</v>
      </c>
      <c r="P124" s="5" t="str">
        <f t="shared" si="6"/>
        <v>Johnson, Olaf G.</v>
      </c>
      <c r="Q124" s="33" t="str">
        <f t="shared" si="7"/>
        <v>&lt;td&gt;&lt;a href="http://iowagravestones.org/gs_view.php?id=471719" Target="GPP"&gt;P&lt;/a&gt;&lt;/td&gt;</v>
      </c>
      <c r="R124" s="33" t="str">
        <f t="shared" si="8"/>
        <v xml:space="preserve">   &lt;td&gt;&lt;/td&gt;</v>
      </c>
      <c r="S124" s="33" t="str">
        <f t="shared" si="9"/>
        <v>&lt;td&gt;&lt;/td&gt;</v>
      </c>
      <c r="T124" s="5" t="s">
        <v>739</v>
      </c>
      <c r="U124" s="29"/>
    </row>
    <row r="125" spans="1:21" x14ac:dyDescent="0.25">
      <c r="A125" s="33"/>
      <c r="B125" s="41" t="s">
        <v>362</v>
      </c>
      <c r="C125" s="39" t="s">
        <v>186</v>
      </c>
      <c r="D125" s="39" t="s">
        <v>363</v>
      </c>
      <c r="E125" s="33"/>
      <c r="F125" s="36">
        <v>471540</v>
      </c>
      <c r="G125" s="33"/>
      <c r="H125" s="33"/>
      <c r="N125" s="25"/>
      <c r="O125" s="33" t="str">
        <f t="shared" si="5"/>
        <v>&lt;tr class="style3" &gt;&lt;td&gt;&lt;/td&gt;&lt;td&gt;&lt;a href="http://iowagravestones.org/gs_view.php?id=471540" Target="GPP"&gt;P&lt;/a&gt;&lt;/td&gt;   &lt;td&gt;&lt;/td&gt;&lt;td&gt;Johnson, S. Murriel&lt;/td&gt;&lt;td&gt;1899&lt;/td&gt;&lt;td&gt;1993&lt;/td&gt;&lt;td&gt;&lt;/td&gt;</v>
      </c>
      <c r="P125" s="5" t="str">
        <f t="shared" si="6"/>
        <v>Johnson, S. Murriel</v>
      </c>
      <c r="Q125" s="33" t="str">
        <f t="shared" si="7"/>
        <v>&lt;td&gt;&lt;a href="http://iowagravestones.org/gs_view.php?id=471540" Target="GPP"&gt;P&lt;/a&gt;&lt;/td&gt;</v>
      </c>
      <c r="R125" s="33" t="str">
        <f t="shared" si="8"/>
        <v xml:space="preserve">   &lt;td&gt;&lt;/td&gt;</v>
      </c>
      <c r="S125" s="33" t="str">
        <f t="shared" si="9"/>
        <v>&lt;td&gt;&lt;/td&gt;</v>
      </c>
      <c r="T125" s="5" t="s">
        <v>739</v>
      </c>
      <c r="U125" s="29"/>
    </row>
    <row r="126" spans="1:21" x14ac:dyDescent="0.25">
      <c r="A126" s="33"/>
      <c r="B126" s="41" t="s">
        <v>364</v>
      </c>
      <c r="C126" s="39" t="s">
        <v>365</v>
      </c>
      <c r="D126" s="39" t="s">
        <v>366</v>
      </c>
      <c r="E126" s="33"/>
      <c r="F126" s="36">
        <v>471546</v>
      </c>
      <c r="G126" s="33"/>
      <c r="H126" s="33"/>
      <c r="N126" s="25"/>
      <c r="O126" s="33" t="str">
        <f t="shared" si="5"/>
        <v>&lt;tr class="style3" &gt;&lt;td&gt;&lt;/td&gt;&lt;td&gt;&lt;a href="http://iowagravestones.org/gs_view.php?id=471546" Target="GPP"&gt;P&lt;/a&gt;&lt;/td&gt;   &lt;td&gt;&lt;/td&gt;&lt;td&gt;Johnson, Tilla&lt;/td&gt;&lt;td&gt;1878&lt;/td&gt;&lt;td&gt;1956&lt;/td&gt;&lt;td&gt;&lt;/td&gt;</v>
      </c>
      <c r="P126" s="5" t="str">
        <f t="shared" si="6"/>
        <v>Johnson, Tilla</v>
      </c>
      <c r="Q126" s="33" t="str">
        <f t="shared" si="7"/>
        <v>&lt;td&gt;&lt;a href="http://iowagravestones.org/gs_view.php?id=471546" Target="GPP"&gt;P&lt;/a&gt;&lt;/td&gt;</v>
      </c>
      <c r="R126" s="33" t="str">
        <f t="shared" si="8"/>
        <v xml:space="preserve">   &lt;td&gt;&lt;/td&gt;</v>
      </c>
      <c r="S126" s="33" t="str">
        <f t="shared" si="9"/>
        <v>&lt;td&gt;&lt;/td&gt;</v>
      </c>
      <c r="T126" s="5" t="s">
        <v>739</v>
      </c>
      <c r="U126" s="29"/>
    </row>
    <row r="127" spans="1:21" x14ac:dyDescent="0.25">
      <c r="A127" s="30"/>
      <c r="B127" s="41" t="s">
        <v>367</v>
      </c>
      <c r="C127" s="39" t="s">
        <v>368</v>
      </c>
      <c r="D127" s="39" t="s">
        <v>162</v>
      </c>
      <c r="E127" s="30"/>
      <c r="F127" s="36">
        <v>471642</v>
      </c>
      <c r="G127" s="33"/>
      <c r="H127" s="33"/>
      <c r="N127" s="25"/>
      <c r="O127" s="33" t="str">
        <f t="shared" si="5"/>
        <v>&lt;tr class="style3" &gt;&lt;td&gt;&lt;/td&gt;&lt;td&gt;&lt;a href="http://iowagravestones.org/gs_view.php?id=471642" Target="GPP"&gt;P&lt;/a&gt;&lt;/td&gt;   &lt;td&gt;&lt;/td&gt;&lt;td&gt;Jorgenson, John&lt;/td&gt;&lt;td&gt;1824&lt;/td&gt;&lt;td&gt;1916&lt;/td&gt;&lt;td&gt;&lt;/td&gt;</v>
      </c>
      <c r="P127" s="5" t="str">
        <f t="shared" si="6"/>
        <v>Jorgenson, John</v>
      </c>
      <c r="Q127" s="33" t="str">
        <f t="shared" si="7"/>
        <v>&lt;td&gt;&lt;a href="http://iowagravestones.org/gs_view.php?id=471642" Target="GPP"&gt;P&lt;/a&gt;&lt;/td&gt;</v>
      </c>
      <c r="R127" s="33" t="str">
        <f t="shared" si="8"/>
        <v xml:space="preserve">   &lt;td&gt;&lt;/td&gt;</v>
      </c>
      <c r="S127" s="33" t="str">
        <f t="shared" si="9"/>
        <v>&lt;td&gt;&lt;/td&gt;</v>
      </c>
      <c r="T127" s="5" t="s">
        <v>739</v>
      </c>
      <c r="U127" s="29"/>
    </row>
    <row r="128" spans="1:21" ht="15.75" x14ac:dyDescent="0.25">
      <c r="A128" s="28" t="s">
        <v>738</v>
      </c>
      <c r="B128" s="50" t="s">
        <v>26</v>
      </c>
      <c r="C128" s="47" t="s">
        <v>6</v>
      </c>
      <c r="D128" s="47" t="s">
        <v>7</v>
      </c>
      <c r="E128" s="44" t="s">
        <v>8</v>
      </c>
      <c r="F128" s="53"/>
      <c r="G128" s="53"/>
      <c r="H128" s="53"/>
      <c r="I128" s="53"/>
      <c r="J128" s="53"/>
      <c r="K128" s="53"/>
      <c r="L128" s="53"/>
      <c r="N128" s="25"/>
      <c r="O128" s="33" t="str">
        <f t="shared" si="5"/>
        <v>&lt;tr class="style2" &gt;&lt;td&gt;W&lt;/td&gt;&lt;td&gt;P&lt;/td&gt;&lt;td&gt;O&lt;/td&gt;&lt;td &gt;Surnames Starting with K&lt;/td&gt;&lt;td&gt;Birth Date&lt;/td&gt;&lt;td&gt;Death Date&lt;/td&gt;&lt;td&gt;Notes&lt;/td&gt;</v>
      </c>
      <c r="P128" s="5" t="str">
        <f t="shared" si="6"/>
        <v>Kaaa                            Names</v>
      </c>
      <c r="Q128" s="33" t="str">
        <f t="shared" si="7"/>
        <v>&lt;td&gt;&lt;/td&gt;</v>
      </c>
      <c r="R128" s="33" t="str">
        <f t="shared" si="8"/>
        <v xml:space="preserve">   &lt;td&gt;&lt;/td&gt;</v>
      </c>
      <c r="S128" s="33" t="str">
        <f t="shared" si="9"/>
        <v>&lt;td&gt;&lt;/td&gt;</v>
      </c>
      <c r="T128" s="5" t="s">
        <v>739</v>
      </c>
      <c r="U128" s="29"/>
    </row>
    <row r="129" spans="1:21" x14ac:dyDescent="0.25">
      <c r="A129" s="33"/>
      <c r="B129" s="41" t="s">
        <v>369</v>
      </c>
      <c r="C129" s="39" t="s">
        <v>80</v>
      </c>
      <c r="D129" s="39" t="s">
        <v>80</v>
      </c>
      <c r="E129" s="36" t="s">
        <v>15</v>
      </c>
      <c r="F129" s="36">
        <v>471779</v>
      </c>
      <c r="G129" s="33"/>
      <c r="H129" s="33"/>
      <c r="M129" s="34">
        <v>211188</v>
      </c>
      <c r="N129" s="25"/>
      <c r="O129" s="33" t="str">
        <f t="shared" si="5"/>
        <v>&lt;tr class="style3" &gt;&lt;td&gt;&lt;a href="http://iowawpagraves.org/view.php?id=211188" target="WPA"&gt;W&lt;/a&gt;&lt;/td&gt;&lt;td&gt;&lt;a href="http://iowagravestones.org/gs_view.php?id=471779" Target="GPP"&gt;P&lt;/a&gt;&lt;/td&gt;   &lt;td&gt;&lt;/td&gt;&lt;td&gt;Karlsbroten, Janet&lt;/td&gt;&lt;td&gt;1927&lt;/td&gt;&lt;td&gt;1927&lt;/td&gt;&lt;td&gt;&lt;/td&gt;</v>
      </c>
      <c r="P129" s="5" t="str">
        <f t="shared" si="6"/>
        <v>Karlsbroten, Janet</v>
      </c>
      <c r="Q129" s="33" t="str">
        <f t="shared" si="7"/>
        <v>&lt;td&gt;&lt;a href="http://iowagravestones.org/gs_view.php?id=471779" Target="GPP"&gt;P&lt;/a&gt;&lt;/td&gt;</v>
      </c>
      <c r="R129" s="33" t="str">
        <f t="shared" si="8"/>
        <v xml:space="preserve">   &lt;td&gt;&lt;/td&gt;</v>
      </c>
      <c r="S129" s="33" t="str">
        <f t="shared" si="9"/>
        <v>&lt;td&gt;&lt;a href="http://iowawpagraves.org/view.php?id=211188" target="WPA"&gt;W&lt;/a&gt;&lt;/td&gt;</v>
      </c>
      <c r="T129" s="5" t="s">
        <v>739</v>
      </c>
      <c r="U129" s="29"/>
    </row>
    <row r="130" spans="1:21" x14ac:dyDescent="0.25">
      <c r="A130" s="33"/>
      <c r="B130" s="41" t="s">
        <v>370</v>
      </c>
      <c r="C130" s="39" t="s">
        <v>80</v>
      </c>
      <c r="D130" s="39" t="s">
        <v>80</v>
      </c>
      <c r="E130" s="36" t="s">
        <v>15</v>
      </c>
      <c r="F130" s="36">
        <v>471780</v>
      </c>
      <c r="G130" s="33"/>
      <c r="H130" s="33"/>
      <c r="M130" s="34">
        <v>211189</v>
      </c>
      <c r="N130" s="25"/>
      <c r="O130" s="33" t="str">
        <f t="shared" ref="O130:O193" si="10">IF(A130="S",CONCATENATE(Y$1,MID(B130,1,1),Z$1),CONCATENATE("&lt;tr class=""style3"" &gt;",S130,Q130,R130,"&lt;td&gt;",P130,"&lt;/td&gt;&lt;td&gt;",C130,"&lt;/td&gt;&lt;td&gt;",D130,"&lt;/td&gt;&lt;td&gt;",E130,"&lt;/td&gt;"))</f>
        <v>&lt;tr class="style3" &gt;&lt;td&gt;&lt;a href="http://iowawpagraves.org/view.php?id=211189" target="WPA"&gt;W&lt;/a&gt;&lt;/td&gt;&lt;td&gt;&lt;a href="http://iowagravestones.org/gs_view.php?id=471780" Target="GPP"&gt;P&lt;/a&gt;&lt;/td&gt;   &lt;td&gt;&lt;/td&gt;&lt;td&gt;Karlsbroten, Jeanne&lt;/td&gt;&lt;td&gt;1927&lt;/td&gt;&lt;td&gt;1927&lt;/td&gt;&lt;td&gt;&lt;/td&gt;</v>
      </c>
      <c r="P130" s="5" t="str">
        <f t="shared" ref="P130:P193" si="11">IF(I130="",B130,CONCATENATE("&lt;a href=""../../CemWeb Pages/WP",I130,".htm""&gt;",B130,"&lt;img src=""../zimages/cam.gif"" alt=""picture"" BORDER=0&gt;"))</f>
        <v>Karlsbroten, Jeanne</v>
      </c>
      <c r="Q130" s="33" t="str">
        <f t="shared" ref="Q130:Q193" si="12">IF(F130="","&lt;td&gt;&lt;/td&gt;",CONCATENATE("&lt;td&gt;&lt;a href=""http://iowagravestones.org/gs_view.php?id=",F130,""" Target=""GPP""&gt;P&lt;/a&gt;&lt;/td&gt;"))</f>
        <v>&lt;td&gt;&lt;a href="http://iowagravestones.org/gs_view.php?id=471780" Target="GPP"&gt;P&lt;/a&gt;&lt;/td&gt;</v>
      </c>
      <c r="R130" s="33" t="str">
        <f t="shared" ref="R130:R193" si="13">IF(H130="","   &lt;td&gt;&lt;/td&gt;",CONCATENATE("   &lt;td&gt;&lt;a href=""http://iagenweb.org/boards/",G130,"/obituaries/index.cgi?read=",H130,""" Target=""Obits""&gt;O&lt;/a&gt;&lt;/td&gt;"))</f>
        <v xml:space="preserve">   &lt;td&gt;&lt;/td&gt;</v>
      </c>
      <c r="S130" s="33" t="str">
        <f t="shared" ref="S130:S193" si="14">IF(M130="","&lt;td&gt;&lt;/td&gt;",CONCATENATE("&lt;td&gt;&lt;a href=""http://iowawpagraves.org/view.php?id=",M130,""" target=""WPA""&gt;W&lt;/a&gt;&lt;/td&gt;"))</f>
        <v>&lt;td&gt;&lt;a href="http://iowawpagraves.org/view.php?id=211189" target="WPA"&gt;W&lt;/a&gt;&lt;/td&gt;</v>
      </c>
      <c r="T130" s="5" t="s">
        <v>739</v>
      </c>
      <c r="U130" s="29"/>
    </row>
    <row r="131" spans="1:21" x14ac:dyDescent="0.25">
      <c r="A131" s="26" t="s">
        <v>1</v>
      </c>
      <c r="B131" s="52" t="s">
        <v>747</v>
      </c>
      <c r="C131" s="37" t="s">
        <v>113</v>
      </c>
      <c r="D131" s="37" t="s">
        <v>105</v>
      </c>
      <c r="E131" s="36" t="s">
        <v>15</v>
      </c>
      <c r="F131" s="49"/>
      <c r="G131" s="49"/>
      <c r="H131" s="49"/>
      <c r="I131" s="49"/>
      <c r="J131" s="49"/>
      <c r="K131" s="49"/>
      <c r="L131" s="49"/>
      <c r="M131" s="34">
        <v>211311</v>
      </c>
      <c r="N131" s="25"/>
      <c r="O131" s="33" t="str">
        <f t="shared" si="10"/>
        <v>&lt;tr class="style3" &gt;&lt;td&gt;&lt;a href="http://iowawpagraves.org/view.php?id=211311" target="WPA"&gt;W&lt;/a&gt;&lt;/td&gt;&lt;td&gt;&lt;/td&gt;   &lt;td&gt;&lt;/td&gt;&lt;td&gt;Kittelsdatter, Nill&lt;/td&gt;&lt;td&gt;1834&lt;/td&gt;&lt;td&gt;1900&lt;/td&gt;&lt;td&gt;&lt;/td&gt;</v>
      </c>
      <c r="P131" s="5" t="str">
        <f t="shared" si="11"/>
        <v>Kittelsdatter, Nill</v>
      </c>
      <c r="Q131" s="33" t="str">
        <f t="shared" si="12"/>
        <v>&lt;td&gt;&lt;/td&gt;</v>
      </c>
      <c r="R131" s="33" t="str">
        <f t="shared" si="13"/>
        <v xml:space="preserve">   &lt;td&gt;&lt;/td&gt;</v>
      </c>
      <c r="S131" s="33" t="str">
        <f t="shared" si="14"/>
        <v>&lt;td&gt;&lt;a href="http://iowawpagraves.org/view.php?id=211311" target="WPA"&gt;W&lt;/a&gt;&lt;/td&gt;</v>
      </c>
      <c r="T131" s="5" t="s">
        <v>739</v>
      </c>
      <c r="U131" s="29"/>
    </row>
    <row r="132" spans="1:21" x14ac:dyDescent="0.25">
      <c r="A132" s="26" t="s">
        <v>1</v>
      </c>
      <c r="B132" s="52" t="s">
        <v>748</v>
      </c>
      <c r="C132" s="37" t="s">
        <v>114</v>
      </c>
      <c r="D132" s="37" t="s">
        <v>110</v>
      </c>
      <c r="E132" s="36" t="s">
        <v>15</v>
      </c>
      <c r="F132" s="49"/>
      <c r="G132" s="49"/>
      <c r="H132" s="49"/>
      <c r="I132" s="49"/>
      <c r="J132" s="49"/>
      <c r="K132" s="49"/>
      <c r="L132" s="49"/>
      <c r="M132" s="34">
        <v>211313</v>
      </c>
      <c r="N132" s="25"/>
      <c r="O132" s="33" t="str">
        <f t="shared" si="10"/>
        <v>&lt;tr class="style3" &gt;&lt;td&gt;&lt;a href="http://iowawpagraves.org/view.php?id=211313" target="WPA"&gt;W&lt;/a&gt;&lt;/td&gt;&lt;td&gt;&lt;/td&gt;   &lt;td&gt;&lt;/td&gt;&lt;td&gt;Kittelson, Anne S.&lt;/td&gt;&lt;td&gt;1845&lt;/td&gt;&lt;td&gt;1872&lt;/td&gt;&lt;td&gt;&lt;/td&gt;</v>
      </c>
      <c r="P132" s="5" t="str">
        <f t="shared" si="11"/>
        <v>Kittelson, Anne S.</v>
      </c>
      <c r="Q132" s="33" t="str">
        <f t="shared" si="12"/>
        <v>&lt;td&gt;&lt;/td&gt;</v>
      </c>
      <c r="R132" s="33" t="str">
        <f t="shared" si="13"/>
        <v xml:space="preserve">   &lt;td&gt;&lt;/td&gt;</v>
      </c>
      <c r="S132" s="33" t="str">
        <f t="shared" si="14"/>
        <v>&lt;td&gt;&lt;a href="http://iowawpagraves.org/view.php?id=211313" target="WPA"&gt;W&lt;/a&gt;&lt;/td&gt;</v>
      </c>
      <c r="T132" s="5" t="s">
        <v>739</v>
      </c>
      <c r="U132" s="29"/>
    </row>
    <row r="133" spans="1:21" x14ac:dyDescent="0.25">
      <c r="A133" s="33"/>
      <c r="B133" s="41" t="s">
        <v>371</v>
      </c>
      <c r="C133" s="31" t="s">
        <v>97</v>
      </c>
      <c r="D133" s="31" t="s">
        <v>372</v>
      </c>
      <c r="E133" s="33"/>
      <c r="F133" s="36">
        <v>471916</v>
      </c>
      <c r="G133" s="33"/>
      <c r="H133" s="33"/>
      <c r="N133" s="25"/>
      <c r="O133" s="33" t="str">
        <f t="shared" si="10"/>
        <v>&lt;tr class="style3" &gt;&lt;td&gt;&lt;/td&gt;&lt;td&gt;&lt;a href="http://iowagravestones.org/gs_view.php?id=471916" Target="GPP"&gt;P&lt;/a&gt;&lt;/td&gt;   &lt;td&gt;&lt;/td&gt;&lt;td&gt;Kjome, James H.&lt;/td&gt;&lt;td&gt;1888&lt;/td&gt;&lt;td&gt;1975&lt;/td&gt;&lt;td&gt;&lt;/td&gt;</v>
      </c>
      <c r="P133" s="5" t="str">
        <f t="shared" si="11"/>
        <v>Kjome, James H.</v>
      </c>
      <c r="Q133" s="33" t="str">
        <f t="shared" si="12"/>
        <v>&lt;td&gt;&lt;a href="http://iowagravestones.org/gs_view.php?id=471916" Target="GPP"&gt;P&lt;/a&gt;&lt;/td&gt;</v>
      </c>
      <c r="R133" s="33" t="str">
        <f t="shared" si="13"/>
        <v xml:space="preserve">   &lt;td&gt;&lt;/td&gt;</v>
      </c>
      <c r="S133" s="33" t="str">
        <f t="shared" si="14"/>
        <v>&lt;td&gt;&lt;/td&gt;</v>
      </c>
      <c r="T133" s="5" t="s">
        <v>739</v>
      </c>
      <c r="U133" s="29"/>
    </row>
    <row r="134" spans="1:21" x14ac:dyDescent="0.25">
      <c r="A134" s="33"/>
      <c r="B134" s="41" t="s">
        <v>371</v>
      </c>
      <c r="C134" s="39" t="s">
        <v>97</v>
      </c>
      <c r="D134" s="39" t="s">
        <v>372</v>
      </c>
      <c r="E134" s="33"/>
      <c r="F134" s="36">
        <v>471918</v>
      </c>
      <c r="G134" s="33"/>
      <c r="H134" s="33"/>
      <c r="N134" s="25"/>
      <c r="O134" s="33" t="str">
        <f t="shared" si="10"/>
        <v>&lt;tr class="style3" &gt;&lt;td&gt;&lt;/td&gt;&lt;td&gt;&lt;a href="http://iowagravestones.org/gs_view.php?id=471918" Target="GPP"&gt;P&lt;/a&gt;&lt;/td&gt;   &lt;td&gt;&lt;/td&gt;&lt;td&gt;Kjome, James H.&lt;/td&gt;&lt;td&gt;1888&lt;/td&gt;&lt;td&gt;1975&lt;/td&gt;&lt;td&gt;&lt;/td&gt;</v>
      </c>
      <c r="P134" s="5" t="str">
        <f t="shared" si="11"/>
        <v>Kjome, James H.</v>
      </c>
      <c r="Q134" s="33" t="str">
        <f t="shared" si="12"/>
        <v>&lt;td&gt;&lt;a href="http://iowagravestones.org/gs_view.php?id=471918" Target="GPP"&gt;P&lt;/a&gt;&lt;/td&gt;</v>
      </c>
      <c r="R134" s="33" t="str">
        <f t="shared" si="13"/>
        <v xml:space="preserve">   &lt;td&gt;&lt;/td&gt;</v>
      </c>
      <c r="S134" s="33" t="str">
        <f t="shared" si="14"/>
        <v>&lt;td&gt;&lt;/td&gt;</v>
      </c>
      <c r="T134" s="5" t="s">
        <v>739</v>
      </c>
      <c r="U134" s="29"/>
    </row>
    <row r="135" spans="1:21" x14ac:dyDescent="0.25">
      <c r="A135" s="33"/>
      <c r="B135" s="41" t="s">
        <v>373</v>
      </c>
      <c r="C135" s="31" t="s">
        <v>74</v>
      </c>
      <c r="D135" s="31" t="s">
        <v>374</v>
      </c>
      <c r="E135" s="33"/>
      <c r="F135" s="36">
        <v>471917</v>
      </c>
      <c r="G135" s="33"/>
      <c r="H135" s="33"/>
      <c r="N135" s="25"/>
      <c r="O135" s="33" t="str">
        <f t="shared" si="10"/>
        <v>&lt;tr class="style3" &gt;&lt;td&gt;&lt;/td&gt;&lt;td&gt;&lt;a href="http://iowagravestones.org/gs_view.php?id=471917" Target="GPP"&gt;P&lt;/a&gt;&lt;/td&gt;   &lt;td&gt;&lt;/td&gt;&lt;td&gt;Kjome, Jennie T.&lt;/td&gt;&lt;td&gt;1892&lt;/td&gt;&lt;td&gt;1989&lt;/td&gt;&lt;td&gt;&lt;/td&gt;</v>
      </c>
      <c r="P135" s="5" t="str">
        <f t="shared" si="11"/>
        <v>Kjome, Jennie T.</v>
      </c>
      <c r="Q135" s="33" t="str">
        <f t="shared" si="12"/>
        <v>&lt;td&gt;&lt;a href="http://iowagravestones.org/gs_view.php?id=471917" Target="GPP"&gt;P&lt;/a&gt;&lt;/td&gt;</v>
      </c>
      <c r="R135" s="33" t="str">
        <f t="shared" si="13"/>
        <v xml:space="preserve">   &lt;td&gt;&lt;/td&gt;</v>
      </c>
      <c r="S135" s="33" t="str">
        <f t="shared" si="14"/>
        <v>&lt;td&gt;&lt;/td&gt;</v>
      </c>
      <c r="T135" s="5" t="s">
        <v>739</v>
      </c>
      <c r="U135" s="29"/>
    </row>
    <row r="136" spans="1:21" x14ac:dyDescent="0.25">
      <c r="A136" s="33"/>
      <c r="B136" s="41" t="s">
        <v>375</v>
      </c>
      <c r="C136" s="36" t="s">
        <v>115</v>
      </c>
      <c r="D136" s="36" t="s">
        <v>376</v>
      </c>
      <c r="E136" s="36" t="s">
        <v>750</v>
      </c>
      <c r="F136" s="36">
        <v>471677</v>
      </c>
      <c r="G136" s="33"/>
      <c r="H136" s="33"/>
      <c r="M136" s="34">
        <v>211420</v>
      </c>
      <c r="N136" s="25"/>
      <c r="O136" s="33" t="str">
        <f t="shared" si="10"/>
        <v>&lt;tr class="style3" &gt;&lt;td&gt;&lt;a href="http://iowawpagraves.org/view.php?id=211420" target="WPA"&gt;W&lt;/a&gt;&lt;/td&gt;&lt;td&gt;&lt;a href="http://iowagravestones.org/gs_view.php?id=471677" Target="GPP"&gt;P&lt;/a&gt;&lt;/td&gt;   &lt;td&gt;&lt;/td&gt;&lt;td&gt;Knoff, Hans H.&lt;/td&gt;&lt;td&gt;May 16, 1829&lt;/td&gt;&lt;td&gt;Mar. 29, 1909&lt;/td&gt;&lt;td&gt;The WPA spelled Knoff, Hans H. as Knopp, Hans&lt;/td&gt;</v>
      </c>
      <c r="P136" s="5" t="str">
        <f t="shared" si="11"/>
        <v>Knoff, Hans H.</v>
      </c>
      <c r="Q136" s="33" t="str">
        <f t="shared" si="12"/>
        <v>&lt;td&gt;&lt;a href="http://iowagravestones.org/gs_view.php?id=471677" Target="GPP"&gt;P&lt;/a&gt;&lt;/td&gt;</v>
      </c>
      <c r="R136" s="33" t="str">
        <f t="shared" si="13"/>
        <v xml:space="preserve">   &lt;td&gt;&lt;/td&gt;</v>
      </c>
      <c r="S136" s="33" t="str">
        <f t="shared" si="14"/>
        <v>&lt;td&gt;&lt;a href="http://iowawpagraves.org/view.php?id=211420" target="WPA"&gt;W&lt;/a&gt;&lt;/td&gt;</v>
      </c>
      <c r="T136" s="5" t="s">
        <v>739</v>
      </c>
      <c r="U136" s="29"/>
    </row>
    <row r="137" spans="1:21" x14ac:dyDescent="0.25">
      <c r="A137" s="33"/>
      <c r="B137" s="41" t="s">
        <v>377</v>
      </c>
      <c r="C137" s="39" t="s">
        <v>137</v>
      </c>
      <c r="D137" s="39" t="s">
        <v>378</v>
      </c>
      <c r="E137" s="33"/>
      <c r="F137" s="36">
        <v>471668</v>
      </c>
      <c r="G137" s="33"/>
      <c r="H137" s="33"/>
      <c r="N137" s="25"/>
      <c r="O137" s="33" t="str">
        <f t="shared" si="10"/>
        <v>&lt;tr class="style3" &gt;&lt;td&gt;&lt;/td&gt;&lt;td&gt;&lt;a href="http://iowagravestones.org/gs_view.php?id=471668" Target="GPP"&gt;P&lt;/a&gt;&lt;/td&gt;   &lt;td&gt;&lt;/td&gt;&lt;td&gt;Knoff, Henry O.&lt;/td&gt;&lt;td&gt;1886&lt;/td&gt;&lt;td&gt;1974&lt;/td&gt;&lt;td&gt;&lt;/td&gt;</v>
      </c>
      <c r="P137" s="5" t="str">
        <f t="shared" si="11"/>
        <v>Knoff, Henry O.</v>
      </c>
      <c r="Q137" s="33" t="str">
        <f t="shared" si="12"/>
        <v>&lt;td&gt;&lt;a href="http://iowagravestones.org/gs_view.php?id=471668" Target="GPP"&gt;P&lt;/a&gt;&lt;/td&gt;</v>
      </c>
      <c r="R137" s="33" t="str">
        <f t="shared" si="13"/>
        <v xml:space="preserve">   &lt;td&gt;&lt;/td&gt;</v>
      </c>
      <c r="S137" s="33" t="str">
        <f t="shared" si="14"/>
        <v>&lt;td&gt;&lt;/td&gt;</v>
      </c>
      <c r="T137" s="5" t="s">
        <v>739</v>
      </c>
      <c r="U137" s="29"/>
    </row>
    <row r="138" spans="1:21" x14ac:dyDescent="0.25">
      <c r="A138" s="33"/>
      <c r="B138" s="41" t="s">
        <v>379</v>
      </c>
      <c r="C138" s="41" t="s">
        <v>380</v>
      </c>
      <c r="D138" s="39" t="s">
        <v>381</v>
      </c>
      <c r="E138" s="33"/>
      <c r="F138" s="36">
        <v>471669</v>
      </c>
      <c r="G138" s="33"/>
      <c r="H138" s="33"/>
      <c r="N138" s="25"/>
      <c r="O138" s="33" t="str">
        <f t="shared" si="10"/>
        <v>&lt;tr class="style3" &gt;&lt;td&gt;&lt;/td&gt;&lt;td&gt;&lt;a href="http://iowagravestones.org/gs_view.php?id=471669" Target="GPP"&gt;P&lt;/a&gt;&lt;/td&gt;   &lt;td&gt;&lt;/td&gt;&lt;td&gt;Knoff, Knut&lt;/td&gt;&lt;td&gt;Nov. 29, 1865&lt;/td&gt;&lt;td&gt;July 23, 1949&lt;/td&gt;&lt;td&gt;&lt;/td&gt;</v>
      </c>
      <c r="P138" s="5" t="str">
        <f t="shared" si="11"/>
        <v>Knoff, Knut</v>
      </c>
      <c r="Q138" s="33" t="str">
        <f t="shared" si="12"/>
        <v>&lt;td&gt;&lt;a href="http://iowagravestones.org/gs_view.php?id=471669" Target="GPP"&gt;P&lt;/a&gt;&lt;/td&gt;</v>
      </c>
      <c r="R138" s="33" t="str">
        <f t="shared" si="13"/>
        <v xml:space="preserve">   &lt;td&gt;&lt;/td&gt;</v>
      </c>
      <c r="S138" s="33" t="str">
        <f t="shared" si="14"/>
        <v>&lt;td&gt;&lt;/td&gt;</v>
      </c>
      <c r="T138" s="5" t="s">
        <v>739</v>
      </c>
      <c r="U138" s="29"/>
    </row>
    <row r="139" spans="1:21" x14ac:dyDescent="0.25">
      <c r="A139" s="33"/>
      <c r="B139" s="41" t="s">
        <v>382</v>
      </c>
      <c r="C139" s="41" t="s">
        <v>383</v>
      </c>
      <c r="D139" s="41" t="s">
        <v>384</v>
      </c>
      <c r="E139" s="36" t="s">
        <v>749</v>
      </c>
      <c r="F139" s="36">
        <v>471676</v>
      </c>
      <c r="G139" s="33"/>
      <c r="H139" s="33"/>
      <c r="M139" s="34">
        <v>211397</v>
      </c>
      <c r="N139" s="25"/>
      <c r="O139" s="33" t="str">
        <f t="shared" si="10"/>
        <v>&lt;tr class="style3" &gt;&lt;td&gt;&lt;a href="http://iowawpagraves.org/view.php?id=211397" target="WPA"&gt;W&lt;/a&gt;&lt;/td&gt;&lt;td&gt;&lt;a href="http://iowagravestones.org/gs_view.php?id=471676" Target="GPP"&gt;P&lt;/a&gt;&lt;/td&gt;   &lt;td&gt;&lt;/td&gt;&lt;td&gt;Knoff, Sigre&lt;/td&gt;&lt;td&gt;Jan. 17, 1844&lt;/td&gt;&lt;td&gt;Mar. 21, 1929&lt;/td&gt;&lt;td&gt;The WPA spelled Knoff, Sigre as Knapp, Sigre&lt;/td&gt;</v>
      </c>
      <c r="P139" s="5" t="str">
        <f t="shared" si="11"/>
        <v>Knoff, Sigre</v>
      </c>
      <c r="Q139" s="33" t="str">
        <f t="shared" si="12"/>
        <v>&lt;td&gt;&lt;a href="http://iowagravestones.org/gs_view.php?id=471676" Target="GPP"&gt;P&lt;/a&gt;&lt;/td&gt;</v>
      </c>
      <c r="R139" s="33" t="str">
        <f t="shared" si="13"/>
        <v xml:space="preserve">   &lt;td&gt;&lt;/td&gt;</v>
      </c>
      <c r="S139" s="33" t="str">
        <f t="shared" si="14"/>
        <v>&lt;td&gt;&lt;a href="http://iowawpagraves.org/view.php?id=211397" target="WPA"&gt;W&lt;/a&gt;&lt;/td&gt;</v>
      </c>
      <c r="T139" s="5" t="s">
        <v>739</v>
      </c>
      <c r="U139" s="29"/>
    </row>
    <row r="140" spans="1:21" x14ac:dyDescent="0.25">
      <c r="A140" s="33"/>
      <c r="B140" s="41" t="s">
        <v>385</v>
      </c>
      <c r="C140" s="39" t="s">
        <v>104</v>
      </c>
      <c r="D140" s="39" t="s">
        <v>386</v>
      </c>
      <c r="E140" s="33"/>
      <c r="F140" s="36">
        <v>471554</v>
      </c>
      <c r="G140" s="33"/>
      <c r="H140" s="33"/>
      <c r="N140" s="25"/>
      <c r="O140" s="33" t="str">
        <f t="shared" si="10"/>
        <v>&lt;tr class="style3" &gt;&lt;td&gt;&lt;/td&gt;&lt;td&gt;&lt;a href="http://iowagravestones.org/gs_view.php?id=471554" Target="GPP"&gt;P&lt;/a&gt;&lt;/td&gt;   &lt;td&gt;&lt;/td&gt;&lt;td&gt;Kroshus, Bennie A.&lt;/td&gt;&lt;td&gt;1884&lt;/td&gt;&lt;td&gt;1966&lt;/td&gt;&lt;td&gt;&lt;/td&gt;</v>
      </c>
      <c r="P140" s="5" t="str">
        <f t="shared" si="11"/>
        <v>Kroshus, Bennie A.</v>
      </c>
      <c r="Q140" s="33" t="str">
        <f t="shared" si="12"/>
        <v>&lt;td&gt;&lt;a href="http://iowagravestones.org/gs_view.php?id=471554" Target="GPP"&gt;P&lt;/a&gt;&lt;/td&gt;</v>
      </c>
      <c r="R140" s="33" t="str">
        <f t="shared" si="13"/>
        <v xml:space="preserve">   &lt;td&gt;&lt;/td&gt;</v>
      </c>
      <c r="S140" s="33" t="str">
        <f t="shared" si="14"/>
        <v>&lt;td&gt;&lt;/td&gt;</v>
      </c>
      <c r="T140" s="5" t="s">
        <v>739</v>
      </c>
      <c r="U140" s="29"/>
    </row>
    <row r="141" spans="1:21" x14ac:dyDescent="0.25">
      <c r="A141" s="33"/>
      <c r="B141" s="41" t="s">
        <v>387</v>
      </c>
      <c r="C141" s="39" t="s">
        <v>388</v>
      </c>
      <c r="D141" s="39" t="s">
        <v>389</v>
      </c>
      <c r="E141" s="33"/>
      <c r="F141" s="36">
        <v>471930</v>
      </c>
      <c r="G141" s="33"/>
      <c r="H141" s="33"/>
      <c r="N141" s="25"/>
      <c r="O141" s="33" t="str">
        <f t="shared" si="10"/>
        <v>&lt;tr class="style3" &gt;&lt;td&gt;&lt;/td&gt;&lt;td&gt;&lt;a href="http://iowagravestones.org/gs_view.php?id=471930" Target="GPP"&gt;P&lt;/a&gt;&lt;/td&gt;   &lt;td&gt;&lt;/td&gt;&lt;td&gt;Kroshus, Byron L.&lt;/td&gt;&lt;td&gt;1914&lt;/td&gt;&lt;td&gt;1978&lt;/td&gt;&lt;td&gt;&lt;/td&gt;</v>
      </c>
      <c r="P141" s="5" t="str">
        <f t="shared" si="11"/>
        <v>Kroshus, Byron L.</v>
      </c>
      <c r="Q141" s="33" t="str">
        <f t="shared" si="12"/>
        <v>&lt;td&gt;&lt;a href="http://iowagravestones.org/gs_view.php?id=471930" Target="GPP"&gt;P&lt;/a&gt;&lt;/td&gt;</v>
      </c>
      <c r="R141" s="33" t="str">
        <f t="shared" si="13"/>
        <v xml:space="preserve">   &lt;td&gt;&lt;/td&gt;</v>
      </c>
      <c r="S141" s="33" t="str">
        <f t="shared" si="14"/>
        <v>&lt;td&gt;&lt;/td&gt;</v>
      </c>
      <c r="T141" s="5" t="s">
        <v>739</v>
      </c>
      <c r="U141" s="29"/>
    </row>
    <row r="142" spans="1:21" x14ac:dyDescent="0.25">
      <c r="A142" s="33"/>
      <c r="B142" s="41" t="s">
        <v>390</v>
      </c>
      <c r="C142" s="39" t="s">
        <v>116</v>
      </c>
      <c r="D142" s="39" t="s">
        <v>65</v>
      </c>
      <c r="E142" s="36" t="s">
        <v>15</v>
      </c>
      <c r="F142" s="36">
        <v>471800</v>
      </c>
      <c r="G142" s="33"/>
      <c r="H142" s="33"/>
      <c r="M142" s="34">
        <v>211557</v>
      </c>
      <c r="N142" s="25"/>
      <c r="O142" s="33" t="str">
        <f t="shared" si="10"/>
        <v>&lt;tr class="style3" &gt;&lt;td&gt;&lt;a href="http://iowawpagraves.org/view.php?id=211557" target="WPA"&gt;W&lt;/a&gt;&lt;/td&gt;&lt;td&gt;&lt;a href="http://iowagravestones.org/gs_view.php?id=471800" Target="GPP"&gt;P&lt;/a&gt;&lt;/td&gt;   &lt;td&gt;&lt;/td&gt;&lt;td&gt;Kroshus, John O.&lt;/td&gt;&lt;td&gt;1854&lt;/td&gt;&lt;td&gt;1925&lt;/td&gt;&lt;td&gt;&lt;/td&gt;</v>
      </c>
      <c r="P142" s="5" t="str">
        <f t="shared" si="11"/>
        <v>Kroshus, John O.</v>
      </c>
      <c r="Q142" s="33" t="str">
        <f t="shared" si="12"/>
        <v>&lt;td&gt;&lt;a href="http://iowagravestones.org/gs_view.php?id=471800" Target="GPP"&gt;P&lt;/a&gt;&lt;/td&gt;</v>
      </c>
      <c r="R142" s="33" t="str">
        <f t="shared" si="13"/>
        <v xml:space="preserve">   &lt;td&gt;&lt;/td&gt;</v>
      </c>
      <c r="S142" s="33" t="str">
        <f t="shared" si="14"/>
        <v>&lt;td&gt;&lt;a href="http://iowawpagraves.org/view.php?id=211557" target="WPA"&gt;W&lt;/a&gt;&lt;/td&gt;</v>
      </c>
      <c r="T142" s="5" t="s">
        <v>739</v>
      </c>
      <c r="U142" s="29"/>
    </row>
    <row r="143" spans="1:21" x14ac:dyDescent="0.25">
      <c r="A143" s="33"/>
      <c r="B143" s="41" t="s">
        <v>391</v>
      </c>
      <c r="C143" s="41" t="s">
        <v>72</v>
      </c>
      <c r="D143" s="41" t="s">
        <v>392</v>
      </c>
      <c r="E143" s="36" t="s">
        <v>739</v>
      </c>
      <c r="F143" s="36">
        <v>471799</v>
      </c>
      <c r="G143" s="33"/>
      <c r="H143" s="33"/>
      <c r="M143" s="34">
        <v>211559</v>
      </c>
      <c r="N143" s="25"/>
      <c r="O143" s="33" t="str">
        <f t="shared" si="10"/>
        <v>&lt;tr class="style3" &gt;&lt;td&gt;&lt;a href="http://iowawpagraves.org/view.php?id=211559" target="WPA"&gt;W&lt;/a&gt;&lt;/td&gt;&lt;td&gt;&lt;a href="http://iowagravestones.org/gs_view.php?id=471799" Target="GPP"&gt;P&lt;/a&gt;&lt;/td&gt;   &lt;td&gt;&lt;/td&gt;&lt;td&gt;Kroshus, Kari A.&lt;/td&gt;&lt;td&gt;Dec, 1820&lt;/td&gt;&lt;td&gt;Apr. 19, 1907&lt;/td&gt;&lt;td&gt; &lt;/td&gt;</v>
      </c>
      <c r="P143" s="5" t="str">
        <f t="shared" si="11"/>
        <v>Kroshus, Kari A.</v>
      </c>
      <c r="Q143" s="33" t="str">
        <f t="shared" si="12"/>
        <v>&lt;td&gt;&lt;a href="http://iowagravestones.org/gs_view.php?id=471799" Target="GPP"&gt;P&lt;/a&gt;&lt;/td&gt;</v>
      </c>
      <c r="R143" s="33" t="str">
        <f t="shared" si="13"/>
        <v xml:space="preserve">   &lt;td&gt;&lt;/td&gt;</v>
      </c>
      <c r="S143" s="33" t="str">
        <f t="shared" si="14"/>
        <v>&lt;td&gt;&lt;a href="http://iowawpagraves.org/view.php?id=211559" target="WPA"&gt;W&lt;/a&gt;&lt;/td&gt;</v>
      </c>
      <c r="T143" s="5" t="s">
        <v>739</v>
      </c>
      <c r="U143" s="29"/>
    </row>
    <row r="144" spans="1:21" x14ac:dyDescent="0.25">
      <c r="A144" s="30"/>
      <c r="B144" s="41" t="s">
        <v>393</v>
      </c>
      <c r="C144" s="39" t="s">
        <v>117</v>
      </c>
      <c r="D144" s="39" t="s">
        <v>118</v>
      </c>
      <c r="E144" s="41" t="s">
        <v>15</v>
      </c>
      <c r="F144" s="36">
        <v>471801</v>
      </c>
      <c r="G144" s="33"/>
      <c r="H144" s="33"/>
      <c r="M144" s="34">
        <v>211558</v>
      </c>
      <c r="N144" s="25"/>
      <c r="O144" s="33" t="str">
        <f t="shared" si="10"/>
        <v>&lt;tr class="style3" &gt;&lt;td&gt;&lt;a href="http://iowawpagraves.org/view.php?id=211558" target="WPA"&gt;W&lt;/a&gt;&lt;/td&gt;&lt;td&gt;&lt;a href="http://iowagravestones.org/gs_view.php?id=471801" Target="GPP"&gt;P&lt;/a&gt;&lt;/td&gt;   &lt;td&gt;&lt;/td&gt;&lt;td&gt;Kroshus, Maria&lt;/td&gt;&lt;td&gt;1855&lt;/td&gt;&lt;td&gt;1904&lt;/td&gt;&lt;td&gt;&lt;/td&gt;</v>
      </c>
      <c r="P144" s="5" t="str">
        <f t="shared" si="11"/>
        <v>Kroshus, Maria</v>
      </c>
      <c r="Q144" s="33" t="str">
        <f t="shared" si="12"/>
        <v>&lt;td&gt;&lt;a href="http://iowagravestones.org/gs_view.php?id=471801" Target="GPP"&gt;P&lt;/a&gt;&lt;/td&gt;</v>
      </c>
      <c r="R144" s="33" t="str">
        <f t="shared" si="13"/>
        <v xml:space="preserve">   &lt;td&gt;&lt;/td&gt;</v>
      </c>
      <c r="S144" s="33" t="str">
        <f t="shared" si="14"/>
        <v>&lt;td&gt;&lt;a href="http://iowawpagraves.org/view.php?id=211558" target="WPA"&gt;W&lt;/a&gt;&lt;/td&gt;</v>
      </c>
      <c r="T144" s="5" t="s">
        <v>739</v>
      </c>
      <c r="U144" s="29"/>
    </row>
    <row r="145" spans="1:21" x14ac:dyDescent="0.25">
      <c r="A145" s="33"/>
      <c r="B145" s="41" t="s">
        <v>394</v>
      </c>
      <c r="C145" s="39" t="s">
        <v>64</v>
      </c>
      <c r="D145" s="39" t="s">
        <v>395</v>
      </c>
      <c r="E145" s="33"/>
      <c r="F145" s="36">
        <v>471555</v>
      </c>
      <c r="G145" s="33"/>
      <c r="H145" s="33"/>
      <c r="N145" s="25"/>
      <c r="O145" s="33" t="str">
        <f t="shared" si="10"/>
        <v>&lt;tr class="style3" &gt;&lt;td&gt;&lt;/td&gt;&lt;td&gt;&lt;a href="http://iowagravestones.org/gs_view.php?id=471555" Target="GPP"&gt;P&lt;/a&gt;&lt;/td&gt;   &lt;td&gt;&lt;/td&gt;&lt;td&gt;Kroshus, Tilda B.&lt;/td&gt;&lt;td&gt;1890&lt;/td&gt;&lt;td&gt;1971&lt;/td&gt;&lt;td&gt;&lt;/td&gt;</v>
      </c>
      <c r="P145" s="5" t="str">
        <f t="shared" si="11"/>
        <v>Kroshus, Tilda B.</v>
      </c>
      <c r="Q145" s="33" t="str">
        <f t="shared" si="12"/>
        <v>&lt;td&gt;&lt;a href="http://iowagravestones.org/gs_view.php?id=471555" Target="GPP"&gt;P&lt;/a&gt;&lt;/td&gt;</v>
      </c>
      <c r="R145" s="33" t="str">
        <f t="shared" si="13"/>
        <v xml:space="preserve">   &lt;td&gt;&lt;/td&gt;</v>
      </c>
      <c r="S145" s="33" t="str">
        <f t="shared" si="14"/>
        <v>&lt;td&gt;&lt;/td&gt;</v>
      </c>
      <c r="T145" s="5" t="s">
        <v>739</v>
      </c>
      <c r="U145" s="29"/>
    </row>
    <row r="146" spans="1:21" ht="15.75" x14ac:dyDescent="0.25">
      <c r="A146" s="28" t="s">
        <v>738</v>
      </c>
      <c r="B146" s="50" t="s">
        <v>27</v>
      </c>
      <c r="C146" s="44" t="s">
        <v>6</v>
      </c>
      <c r="D146" s="44" t="s">
        <v>7</v>
      </c>
      <c r="E146" s="44" t="s">
        <v>8</v>
      </c>
      <c r="F146" s="53"/>
      <c r="G146" s="53"/>
      <c r="H146" s="53"/>
      <c r="I146" s="53"/>
      <c r="J146" s="53"/>
      <c r="K146" s="53"/>
      <c r="L146" s="53"/>
      <c r="M146" s="46"/>
      <c r="N146" s="25"/>
      <c r="O146" s="33" t="str">
        <f t="shared" si="10"/>
        <v>&lt;tr class="style2" &gt;&lt;td&gt;W&lt;/td&gt;&lt;td&gt;P&lt;/td&gt;&lt;td&gt;O&lt;/td&gt;&lt;td &gt;Surnames Starting with L&lt;/td&gt;&lt;td&gt;Birth Date&lt;/td&gt;&lt;td&gt;Death Date&lt;/td&gt;&lt;td&gt;Notes&lt;/td&gt;</v>
      </c>
      <c r="P146" s="5" t="str">
        <f t="shared" si="11"/>
        <v>Laaa                            Names</v>
      </c>
      <c r="Q146" s="33" t="str">
        <f t="shared" si="12"/>
        <v>&lt;td&gt;&lt;/td&gt;</v>
      </c>
      <c r="R146" s="33" t="str">
        <f t="shared" si="13"/>
        <v xml:space="preserve">   &lt;td&gt;&lt;/td&gt;</v>
      </c>
      <c r="S146" s="33" t="str">
        <f t="shared" si="14"/>
        <v>&lt;td&gt;&lt;/td&gt;</v>
      </c>
      <c r="T146" s="5" t="s">
        <v>739</v>
      </c>
      <c r="U146" s="29"/>
    </row>
    <row r="147" spans="1:21" x14ac:dyDescent="0.25">
      <c r="A147" s="33"/>
      <c r="B147" s="41" t="s">
        <v>396</v>
      </c>
      <c r="C147" s="39" t="s">
        <v>129</v>
      </c>
      <c r="D147" s="39" t="s">
        <v>395</v>
      </c>
      <c r="E147" s="33"/>
      <c r="F147" s="36">
        <v>471758</v>
      </c>
      <c r="G147" s="33"/>
      <c r="H147" s="33"/>
      <c r="N147" s="25"/>
      <c r="O147" s="33" t="str">
        <f t="shared" si="10"/>
        <v>&lt;tr class="style3" &gt;&lt;td&gt;&lt;/td&gt;&lt;td&gt;&lt;a href="http://iowagravestones.org/gs_view.php?id=471758" Target="GPP"&gt;P&lt;/a&gt;&lt;/td&gt;   &lt;td&gt;&lt;/td&gt;&lt;td&gt;Lane, Alvina&lt;/td&gt;&lt;td&gt;1898&lt;/td&gt;&lt;td&gt;1971&lt;/td&gt;&lt;td&gt;&lt;/td&gt;</v>
      </c>
      <c r="P147" s="5" t="str">
        <f t="shared" si="11"/>
        <v>Lane, Alvina</v>
      </c>
      <c r="Q147" s="33" t="str">
        <f t="shared" si="12"/>
        <v>&lt;td&gt;&lt;a href="http://iowagravestones.org/gs_view.php?id=471758" Target="GPP"&gt;P&lt;/a&gt;&lt;/td&gt;</v>
      </c>
      <c r="R147" s="33" t="str">
        <f t="shared" si="13"/>
        <v xml:space="preserve">   &lt;td&gt;&lt;/td&gt;</v>
      </c>
      <c r="S147" s="33" t="str">
        <f t="shared" si="14"/>
        <v>&lt;td&gt;&lt;/td&gt;</v>
      </c>
      <c r="T147" s="5" t="s">
        <v>739</v>
      </c>
      <c r="U147" s="29"/>
    </row>
    <row r="148" spans="1:21" x14ac:dyDescent="0.25">
      <c r="A148" s="33"/>
      <c r="B148" s="41" t="s">
        <v>397</v>
      </c>
      <c r="C148" s="39" t="s">
        <v>398</v>
      </c>
      <c r="D148" s="39" t="s">
        <v>399</v>
      </c>
      <c r="E148" s="33"/>
      <c r="F148" s="36">
        <v>471755</v>
      </c>
      <c r="G148" s="33"/>
      <c r="H148" s="33"/>
      <c r="N148" s="25"/>
      <c r="O148" s="33" t="str">
        <f t="shared" si="10"/>
        <v>&lt;tr class="style3" &gt;&lt;td&gt;&lt;/td&gt;&lt;td&gt;&lt;a href="http://iowagravestones.org/gs_view.php?id=471755" Target="GPP"&gt;P&lt;/a&gt;&lt;/td&gt;   &lt;td&gt;&lt;/td&gt;&lt;td&gt;Lane, Lars&lt;/td&gt;&lt;td&gt;1860&lt;/td&gt;&lt;td&gt;1932&lt;/td&gt;&lt;td&gt;&lt;/td&gt;</v>
      </c>
      <c r="P148" s="5" t="str">
        <f t="shared" si="11"/>
        <v>Lane, Lars</v>
      </c>
      <c r="Q148" s="33" t="str">
        <f t="shared" si="12"/>
        <v>&lt;td&gt;&lt;a href="http://iowagravestones.org/gs_view.php?id=471755" Target="GPP"&gt;P&lt;/a&gt;&lt;/td&gt;</v>
      </c>
      <c r="R148" s="33" t="str">
        <f t="shared" si="13"/>
        <v xml:space="preserve">   &lt;td&gt;&lt;/td&gt;</v>
      </c>
      <c r="S148" s="33" t="str">
        <f t="shared" si="14"/>
        <v>&lt;td&gt;&lt;/td&gt;</v>
      </c>
      <c r="T148" s="5" t="s">
        <v>739</v>
      </c>
      <c r="U148" s="29"/>
    </row>
    <row r="149" spans="1:21" x14ac:dyDescent="0.25">
      <c r="A149" s="33"/>
      <c r="B149" s="41" t="s">
        <v>400</v>
      </c>
      <c r="C149" s="39" t="s">
        <v>59</v>
      </c>
      <c r="D149" s="39" t="s">
        <v>266</v>
      </c>
      <c r="E149" s="33"/>
      <c r="F149" s="36">
        <v>471937</v>
      </c>
      <c r="G149" s="33"/>
      <c r="H149" s="33"/>
      <c r="N149" s="25"/>
      <c r="O149" s="33" t="str">
        <f t="shared" si="10"/>
        <v>&lt;tr class="style3" &gt;&lt;td&gt;&lt;/td&gt;&lt;td&gt;&lt;a href="http://iowagravestones.org/gs_view.php?id=471937" Target="GPP"&gt;P&lt;/a&gt;&lt;/td&gt;   &lt;td&gt;&lt;/td&gt;&lt;td&gt;Lane, Leonard P.&lt;/td&gt;&lt;td&gt;1919&lt;/td&gt;&lt;td&gt;1998&lt;/td&gt;&lt;td&gt;&lt;/td&gt;</v>
      </c>
      <c r="P149" s="5" t="str">
        <f t="shared" si="11"/>
        <v>Lane, Leonard P.</v>
      </c>
      <c r="Q149" s="33" t="str">
        <f t="shared" si="12"/>
        <v>&lt;td&gt;&lt;a href="http://iowagravestones.org/gs_view.php?id=471937" Target="GPP"&gt;P&lt;/a&gt;&lt;/td&gt;</v>
      </c>
      <c r="R149" s="33" t="str">
        <f t="shared" si="13"/>
        <v xml:space="preserve">   &lt;td&gt;&lt;/td&gt;</v>
      </c>
      <c r="S149" s="33" t="str">
        <f t="shared" si="14"/>
        <v>&lt;td&gt;&lt;/td&gt;</v>
      </c>
      <c r="T149" s="5" t="s">
        <v>739</v>
      </c>
      <c r="U149" s="29"/>
    </row>
    <row r="150" spans="1:21" x14ac:dyDescent="0.25">
      <c r="A150" s="33"/>
      <c r="B150" s="41" t="s">
        <v>401</v>
      </c>
      <c r="C150" s="39" t="s">
        <v>123</v>
      </c>
      <c r="D150" s="39" t="s">
        <v>402</v>
      </c>
      <c r="E150" s="36" t="s">
        <v>15</v>
      </c>
      <c r="F150" s="36">
        <v>471756</v>
      </c>
      <c r="G150" s="33"/>
      <c r="H150" s="33"/>
      <c r="M150" s="34">
        <v>211664</v>
      </c>
      <c r="N150" s="25"/>
      <c r="O150" s="33" t="str">
        <f t="shared" si="10"/>
        <v>&lt;tr class="style3" &gt;&lt;td&gt;&lt;a href="http://iowawpagraves.org/view.php?id=211664" target="WPA"&gt;W&lt;/a&gt;&lt;/td&gt;&lt;td&gt;&lt;a href="http://iowagravestones.org/gs_view.php?id=471756" Target="GPP"&gt;P&lt;/a&gt;&lt;/td&gt;   &lt;td&gt;&lt;/td&gt;&lt;td&gt;Lane, Marget&lt;/td&gt;&lt;td&gt;1867&lt;/td&gt;&lt;td&gt;1920&lt;/td&gt;&lt;td&gt;&lt;/td&gt;</v>
      </c>
      <c r="P150" s="5" t="str">
        <f t="shared" si="11"/>
        <v>Lane, Marget</v>
      </c>
      <c r="Q150" s="33" t="str">
        <f t="shared" si="12"/>
        <v>&lt;td&gt;&lt;a href="http://iowagravestones.org/gs_view.php?id=471756" Target="GPP"&gt;P&lt;/a&gt;&lt;/td&gt;</v>
      </c>
      <c r="R150" s="33" t="str">
        <f t="shared" si="13"/>
        <v xml:space="preserve">   &lt;td&gt;&lt;/td&gt;</v>
      </c>
      <c r="S150" s="33" t="str">
        <f t="shared" si="14"/>
        <v>&lt;td&gt;&lt;a href="http://iowawpagraves.org/view.php?id=211664" target="WPA"&gt;W&lt;/a&gt;&lt;/td&gt;</v>
      </c>
      <c r="T150" s="5" t="s">
        <v>739</v>
      </c>
      <c r="U150" s="29"/>
    </row>
    <row r="151" spans="1:21" x14ac:dyDescent="0.25">
      <c r="A151" s="33"/>
      <c r="B151" s="41" t="s">
        <v>403</v>
      </c>
      <c r="C151" s="39" t="s">
        <v>201</v>
      </c>
      <c r="D151" s="39" t="s">
        <v>150</v>
      </c>
      <c r="E151" s="33"/>
      <c r="F151" s="36">
        <v>471757</v>
      </c>
      <c r="G151" s="33"/>
      <c r="H151" s="33"/>
      <c r="N151" s="25"/>
      <c r="O151" s="33" t="str">
        <f t="shared" si="10"/>
        <v>&lt;tr class="style3" &gt;&lt;td&gt;&lt;/td&gt;&lt;td&gt;&lt;a href="http://iowagravestones.org/gs_view.php?id=471757" Target="GPP"&gt;P&lt;/a&gt;&lt;/td&gt;   &lt;td&gt;&lt;/td&gt;&lt;td&gt;Lane, Reinard A.&lt;/td&gt;&lt;td&gt;1893&lt;/td&gt;&lt;td&gt;1958&lt;/td&gt;&lt;td&gt;&lt;/td&gt;</v>
      </c>
      <c r="P151" s="5" t="str">
        <f t="shared" si="11"/>
        <v>Lane, Reinard A.</v>
      </c>
      <c r="Q151" s="33" t="str">
        <f t="shared" si="12"/>
        <v>&lt;td&gt;&lt;a href="http://iowagravestones.org/gs_view.php?id=471757" Target="GPP"&gt;P&lt;/a&gt;&lt;/td&gt;</v>
      </c>
      <c r="R151" s="33" t="str">
        <f t="shared" si="13"/>
        <v xml:space="preserve">   &lt;td&gt;&lt;/td&gt;</v>
      </c>
      <c r="S151" s="33" t="str">
        <f t="shared" si="14"/>
        <v>&lt;td&gt;&lt;/td&gt;</v>
      </c>
      <c r="T151" s="5" t="s">
        <v>739</v>
      </c>
      <c r="U151" s="29"/>
    </row>
    <row r="152" spans="1:21" x14ac:dyDescent="0.25">
      <c r="A152" s="33"/>
      <c r="B152" s="41" t="s">
        <v>404</v>
      </c>
      <c r="C152" s="39" t="s">
        <v>402</v>
      </c>
      <c r="D152" s="39" t="s">
        <v>283</v>
      </c>
      <c r="E152" s="33"/>
      <c r="F152" s="36">
        <v>471938</v>
      </c>
      <c r="G152" s="33"/>
      <c r="H152" s="33"/>
      <c r="N152" s="25"/>
      <c r="O152" s="33" t="str">
        <f t="shared" si="10"/>
        <v>&lt;tr class="style3" &gt;&lt;td&gt;&lt;/td&gt;&lt;td&gt;&lt;a href="http://iowagravestones.org/gs_view.php?id=471938" Target="GPP"&gt;P&lt;/a&gt;&lt;/td&gt;   &lt;td&gt;&lt;/td&gt;&lt;td&gt;Lane, Thelma O&lt;/td&gt;&lt;td&gt;1920&lt;/td&gt;&lt;td&gt;2007&lt;/td&gt;&lt;td&gt;&lt;/td&gt;</v>
      </c>
      <c r="P152" s="5" t="str">
        <f t="shared" si="11"/>
        <v>Lane, Thelma O</v>
      </c>
      <c r="Q152" s="33" t="str">
        <f t="shared" si="12"/>
        <v>&lt;td&gt;&lt;a href="http://iowagravestones.org/gs_view.php?id=471938" Target="GPP"&gt;P&lt;/a&gt;&lt;/td&gt;</v>
      </c>
      <c r="R152" s="33" t="str">
        <f t="shared" si="13"/>
        <v xml:space="preserve">   &lt;td&gt;&lt;/td&gt;</v>
      </c>
      <c r="S152" s="33" t="str">
        <f t="shared" si="14"/>
        <v>&lt;td&gt;&lt;/td&gt;</v>
      </c>
      <c r="T152" s="5" t="s">
        <v>739</v>
      </c>
      <c r="U152" s="29"/>
    </row>
    <row r="153" spans="1:21" x14ac:dyDescent="0.25">
      <c r="A153" s="33"/>
      <c r="B153" s="41" t="s">
        <v>405</v>
      </c>
      <c r="C153" s="39" t="s">
        <v>87</v>
      </c>
      <c r="D153" s="39" t="s">
        <v>80</v>
      </c>
      <c r="E153" s="33"/>
      <c r="F153" s="36">
        <v>471709</v>
      </c>
      <c r="G153" s="33"/>
      <c r="H153" s="33"/>
      <c r="N153" s="25"/>
      <c r="O153" s="33" t="str">
        <f t="shared" si="10"/>
        <v>&lt;tr class="style3" &gt;&lt;td&gt;&lt;/td&gt;&lt;td&gt;&lt;a href="http://iowagravestones.org/gs_view.php?id=471709" Target="GPP"&gt;P&lt;/a&gt;&lt;/td&gt;   &lt;td&gt;&lt;/td&gt;&lt;td&gt;Langland, Bertha M.&lt;/td&gt;&lt;td&gt;1868&lt;/td&gt;&lt;td&gt;1927&lt;/td&gt;&lt;td&gt;&lt;/td&gt;</v>
      </c>
      <c r="P153" s="5" t="str">
        <f t="shared" si="11"/>
        <v>Langland, Bertha M.</v>
      </c>
      <c r="Q153" s="33" t="str">
        <f t="shared" si="12"/>
        <v>&lt;td&gt;&lt;a href="http://iowagravestones.org/gs_view.php?id=471709" Target="GPP"&gt;P&lt;/a&gt;&lt;/td&gt;</v>
      </c>
      <c r="R153" s="33" t="str">
        <f t="shared" si="13"/>
        <v xml:space="preserve">   &lt;td&gt;&lt;/td&gt;</v>
      </c>
      <c r="S153" s="33" t="str">
        <f t="shared" si="14"/>
        <v>&lt;td&gt;&lt;/td&gt;</v>
      </c>
      <c r="T153" s="5" t="s">
        <v>739</v>
      </c>
      <c r="U153" s="29"/>
    </row>
    <row r="154" spans="1:21" x14ac:dyDescent="0.25">
      <c r="A154" s="33"/>
      <c r="B154" s="41" t="s">
        <v>406</v>
      </c>
      <c r="C154" s="39" t="s">
        <v>108</v>
      </c>
      <c r="D154" s="39" t="s">
        <v>96</v>
      </c>
      <c r="E154" s="33"/>
      <c r="F154" s="36">
        <v>471710</v>
      </c>
      <c r="G154" s="33"/>
      <c r="H154" s="33"/>
      <c r="N154" s="25"/>
      <c r="O154" s="33" t="str">
        <f t="shared" si="10"/>
        <v>&lt;tr class="style3" &gt;&lt;td&gt;&lt;/td&gt;&lt;td&gt;&lt;a href="http://iowagravestones.org/gs_view.php?id=471710" Target="GPP"&gt;P&lt;/a&gt;&lt;/td&gt;   &lt;td&gt;&lt;/td&gt;&lt;td&gt;Langland, Caroline&lt;/td&gt;&lt;td&gt;1873&lt;/td&gt;&lt;td&gt;1911&lt;/td&gt;&lt;td&gt;&lt;/td&gt;</v>
      </c>
      <c r="P154" s="5" t="str">
        <f t="shared" si="11"/>
        <v>Langland, Caroline</v>
      </c>
      <c r="Q154" s="33" t="str">
        <f t="shared" si="12"/>
        <v>&lt;td&gt;&lt;a href="http://iowagravestones.org/gs_view.php?id=471710" Target="GPP"&gt;P&lt;/a&gt;&lt;/td&gt;</v>
      </c>
      <c r="R154" s="33" t="str">
        <f t="shared" si="13"/>
        <v xml:space="preserve">   &lt;td&gt;&lt;/td&gt;</v>
      </c>
      <c r="S154" s="33" t="str">
        <f t="shared" si="14"/>
        <v>&lt;td&gt;&lt;/td&gt;</v>
      </c>
      <c r="T154" s="5" t="s">
        <v>739</v>
      </c>
      <c r="U154" s="29"/>
    </row>
    <row r="155" spans="1:21" x14ac:dyDescent="0.25">
      <c r="A155" s="33"/>
      <c r="B155" s="41" t="s">
        <v>407</v>
      </c>
      <c r="C155" s="41" t="s">
        <v>408</v>
      </c>
      <c r="D155" s="39" t="s">
        <v>409</v>
      </c>
      <c r="E155" s="33"/>
      <c r="F155" s="36">
        <v>471788</v>
      </c>
      <c r="G155" s="33"/>
      <c r="H155" s="33"/>
      <c r="N155" s="25"/>
      <c r="O155" s="33" t="str">
        <f t="shared" si="10"/>
        <v>&lt;tr class="style3" &gt;&lt;td&gt;&lt;/td&gt;&lt;td&gt;&lt;a href="http://iowagravestones.org/gs_view.php?id=471788" Target="GPP"&gt;P&lt;/a&gt;&lt;/td&gt;   &lt;td&gt;&lt;/td&gt;&lt;td&gt;Langland, Charley M.&lt;/td&gt;&lt;td&gt;Nov. 25, 1870&lt;/td&gt;&lt;td&gt;May 8, 1955&lt;/td&gt;&lt;td&gt;&lt;/td&gt;</v>
      </c>
      <c r="P155" s="5" t="str">
        <f t="shared" si="11"/>
        <v>Langland, Charley M.</v>
      </c>
      <c r="Q155" s="33" t="str">
        <f t="shared" si="12"/>
        <v>&lt;td&gt;&lt;a href="http://iowagravestones.org/gs_view.php?id=471788" Target="GPP"&gt;P&lt;/a&gt;&lt;/td&gt;</v>
      </c>
      <c r="R155" s="33" t="str">
        <f t="shared" si="13"/>
        <v xml:space="preserve">   &lt;td&gt;&lt;/td&gt;</v>
      </c>
      <c r="S155" s="33" t="str">
        <f t="shared" si="14"/>
        <v>&lt;td&gt;&lt;/td&gt;</v>
      </c>
      <c r="T155" s="5" t="s">
        <v>739</v>
      </c>
      <c r="U155" s="29"/>
    </row>
    <row r="156" spans="1:21" x14ac:dyDescent="0.25">
      <c r="A156" s="32"/>
      <c r="B156" s="41" t="s">
        <v>410</v>
      </c>
      <c r="C156" s="30"/>
      <c r="D156" s="30"/>
      <c r="E156" s="33"/>
      <c r="F156" s="36">
        <v>471785</v>
      </c>
      <c r="G156" s="5"/>
      <c r="H156" s="5"/>
      <c r="I156" s="5"/>
      <c r="J156" s="5"/>
      <c r="K156" s="5"/>
      <c r="L156" s="5"/>
      <c r="N156" s="25"/>
      <c r="O156" s="33" t="str">
        <f t="shared" si="10"/>
        <v>&lt;tr class="style3" &gt;&lt;td&gt;&lt;/td&gt;&lt;td&gt;&lt;a href="http://iowagravestones.org/gs_view.php?id=471785" Target="GPP"&gt;P&lt;/a&gt;&lt;/td&gt;   &lt;td&gt;&lt;/td&gt;&lt;td&gt;Langland, Charlie Family Stone&lt;/td&gt;&lt;td&gt;&lt;/td&gt;&lt;td&gt;&lt;/td&gt;&lt;td&gt;&lt;/td&gt;</v>
      </c>
      <c r="P156" s="5" t="str">
        <f t="shared" si="11"/>
        <v>Langland, Charlie Family Stone</v>
      </c>
      <c r="Q156" s="33" t="str">
        <f t="shared" si="12"/>
        <v>&lt;td&gt;&lt;a href="http://iowagravestones.org/gs_view.php?id=471785" Target="GPP"&gt;P&lt;/a&gt;&lt;/td&gt;</v>
      </c>
      <c r="R156" s="33" t="str">
        <f t="shared" si="13"/>
        <v xml:space="preserve">   &lt;td&gt;&lt;/td&gt;</v>
      </c>
      <c r="S156" s="33" t="str">
        <f t="shared" si="14"/>
        <v>&lt;td&gt;&lt;/td&gt;</v>
      </c>
      <c r="T156" s="5" t="s">
        <v>739</v>
      </c>
      <c r="U156" s="29"/>
    </row>
    <row r="157" spans="1:21" x14ac:dyDescent="0.25">
      <c r="A157" s="32"/>
      <c r="B157" s="41" t="s">
        <v>411</v>
      </c>
      <c r="C157" s="41" t="s">
        <v>412</v>
      </c>
      <c r="D157" s="41" t="s">
        <v>413</v>
      </c>
      <c r="E157" s="33"/>
      <c r="F157" s="36">
        <v>471787</v>
      </c>
      <c r="G157" s="5"/>
      <c r="H157" s="5"/>
      <c r="I157" s="5"/>
      <c r="J157" s="5"/>
      <c r="K157" s="5"/>
      <c r="L157" s="5"/>
      <c r="N157" s="25"/>
      <c r="O157" s="33" t="str">
        <f t="shared" si="10"/>
        <v>&lt;tr class="style3" &gt;&lt;td&gt;&lt;/td&gt;&lt;td&gt;&lt;a href="http://iowagravestones.org/gs_view.php?id=471787" Target="GPP"&gt;P&lt;/a&gt;&lt;/td&gt;   &lt;td&gt;&lt;/td&gt;&lt;td&gt;Langland, Clara E.&lt;/td&gt;&lt;td&gt;Apr 21, 1884&lt;/td&gt;&lt;td&gt;Mar. 11, 1970&lt;/td&gt;&lt;td&gt;&lt;/td&gt;</v>
      </c>
      <c r="P157" s="5" t="str">
        <f t="shared" si="11"/>
        <v>Langland, Clara E.</v>
      </c>
      <c r="Q157" s="33" t="str">
        <f t="shared" si="12"/>
        <v>&lt;td&gt;&lt;a href="http://iowagravestones.org/gs_view.php?id=471787" Target="GPP"&gt;P&lt;/a&gt;&lt;/td&gt;</v>
      </c>
      <c r="R157" s="33" t="str">
        <f t="shared" si="13"/>
        <v xml:space="preserve">   &lt;td&gt;&lt;/td&gt;</v>
      </c>
      <c r="S157" s="33" t="str">
        <f t="shared" si="14"/>
        <v>&lt;td&gt;&lt;/td&gt;</v>
      </c>
      <c r="T157" s="5" t="s">
        <v>739</v>
      </c>
      <c r="U157" s="29"/>
    </row>
    <row r="158" spans="1:21" x14ac:dyDescent="0.25">
      <c r="A158" s="22"/>
      <c r="B158" s="41" t="s">
        <v>414</v>
      </c>
      <c r="C158" s="41" t="s">
        <v>415</v>
      </c>
      <c r="D158" s="39" t="s">
        <v>416</v>
      </c>
      <c r="E158" s="30"/>
      <c r="F158" s="36">
        <v>471786</v>
      </c>
      <c r="G158" s="5"/>
      <c r="H158" s="5"/>
      <c r="I158" s="5"/>
      <c r="J158" s="5"/>
      <c r="K158" s="5"/>
      <c r="L158" s="5"/>
      <c r="N158" s="25"/>
      <c r="O158" s="33" t="str">
        <f t="shared" si="10"/>
        <v>&lt;tr class="style3" &gt;&lt;td&gt;&lt;/td&gt;&lt;td&gt;&lt;a href="http://iowagravestones.org/gs_view.php?id=471786" Target="GPP"&gt;P&lt;/a&gt;&lt;/td&gt;   &lt;td&gt;&lt;/td&gt;&lt;td&gt;Langland, Harold David&lt;/td&gt;&lt;td&gt;Nov. 6, 1924&lt;/td&gt;&lt;td&gt;May 28, 1945&lt;/td&gt;&lt;td&gt;&lt;/td&gt;</v>
      </c>
      <c r="P158" s="5" t="str">
        <f t="shared" si="11"/>
        <v>Langland, Harold David</v>
      </c>
      <c r="Q158" s="33" t="str">
        <f t="shared" si="12"/>
        <v>&lt;td&gt;&lt;a href="http://iowagravestones.org/gs_view.php?id=471786" Target="GPP"&gt;P&lt;/a&gt;&lt;/td&gt;</v>
      </c>
      <c r="R158" s="33" t="str">
        <f t="shared" si="13"/>
        <v xml:space="preserve">   &lt;td&gt;&lt;/td&gt;</v>
      </c>
      <c r="S158" s="33" t="str">
        <f t="shared" si="14"/>
        <v>&lt;td&gt;&lt;/td&gt;</v>
      </c>
      <c r="T158" s="5" t="s">
        <v>739</v>
      </c>
      <c r="U158" s="29"/>
    </row>
    <row r="159" spans="1:21" x14ac:dyDescent="0.25">
      <c r="A159" s="32"/>
      <c r="B159" s="41" t="s">
        <v>417</v>
      </c>
      <c r="C159" s="39" t="s">
        <v>418</v>
      </c>
      <c r="D159" s="39" t="s">
        <v>257</v>
      </c>
      <c r="E159" s="33"/>
      <c r="F159" s="36">
        <v>471633</v>
      </c>
      <c r="G159" s="5"/>
      <c r="H159" s="5"/>
      <c r="I159" s="5"/>
      <c r="J159" s="5"/>
      <c r="K159" s="5"/>
      <c r="L159" s="5"/>
      <c r="N159" s="25"/>
      <c r="O159" s="33" t="str">
        <f t="shared" si="10"/>
        <v>&lt;tr class="style3" &gt;&lt;td&gt;&lt;/td&gt;&lt;td&gt;&lt;a href="http://iowagravestones.org/gs_view.php?id=471633" Target="GPP"&gt;P&lt;/a&gt;&lt;/td&gt;   &lt;td&gt;&lt;/td&gt;&lt;td&gt;Langland, Henry M.&lt;/td&gt;&lt;td&gt;1880&lt;/td&gt;&lt;td&gt;1963&lt;/td&gt;&lt;td&gt;&lt;/td&gt;</v>
      </c>
      <c r="P159" s="5" t="str">
        <f t="shared" si="11"/>
        <v>Langland, Henry M.</v>
      </c>
      <c r="Q159" s="33" t="str">
        <f t="shared" si="12"/>
        <v>&lt;td&gt;&lt;a href="http://iowagravestones.org/gs_view.php?id=471633" Target="GPP"&gt;P&lt;/a&gt;&lt;/td&gt;</v>
      </c>
      <c r="R159" s="33" t="str">
        <f t="shared" si="13"/>
        <v xml:space="preserve">   &lt;td&gt;&lt;/td&gt;</v>
      </c>
      <c r="S159" s="33" t="str">
        <f t="shared" si="14"/>
        <v>&lt;td&gt;&lt;/td&gt;</v>
      </c>
      <c r="T159" s="5" t="s">
        <v>739</v>
      </c>
      <c r="U159" s="29"/>
    </row>
    <row r="160" spans="1:21" x14ac:dyDescent="0.25">
      <c r="A160" s="32"/>
      <c r="B160" s="41" t="s">
        <v>419</v>
      </c>
      <c r="C160" s="39" t="s">
        <v>365</v>
      </c>
      <c r="D160" s="39" t="s">
        <v>100</v>
      </c>
      <c r="E160" s="33"/>
      <c r="F160" s="36">
        <v>471711</v>
      </c>
      <c r="G160" s="5"/>
      <c r="H160" s="5"/>
      <c r="I160" s="5"/>
      <c r="J160" s="5"/>
      <c r="K160" s="5"/>
      <c r="L160" s="5"/>
      <c r="N160" s="25"/>
      <c r="O160" s="33" t="str">
        <f t="shared" si="10"/>
        <v>&lt;tr class="style3" &gt;&lt;td&gt;&lt;/td&gt;&lt;td&gt;&lt;a href="http://iowagravestones.org/gs_view.php?id=471711" Target="GPP"&gt;P&lt;/a&gt;&lt;/td&gt;   &lt;td&gt;&lt;/td&gt;&lt;td&gt;Langland, Ingeborg&lt;/td&gt;&lt;td&gt;1878&lt;/td&gt;&lt;td&gt;1902&lt;/td&gt;&lt;td&gt;&lt;/td&gt;</v>
      </c>
      <c r="P160" s="5" t="str">
        <f t="shared" si="11"/>
        <v>Langland, Ingeborg</v>
      </c>
      <c r="Q160" s="33" t="str">
        <f t="shared" si="12"/>
        <v>&lt;td&gt;&lt;a href="http://iowagravestones.org/gs_view.php?id=471711" Target="GPP"&gt;P&lt;/a&gt;&lt;/td&gt;</v>
      </c>
      <c r="R160" s="33" t="str">
        <f t="shared" si="13"/>
        <v xml:space="preserve">   &lt;td&gt;&lt;/td&gt;</v>
      </c>
      <c r="S160" s="33" t="str">
        <f t="shared" si="14"/>
        <v>&lt;td&gt;&lt;/td&gt;</v>
      </c>
      <c r="T160" s="5" t="s">
        <v>739</v>
      </c>
      <c r="U160" s="29"/>
    </row>
    <row r="161" spans="1:21" x14ac:dyDescent="0.25">
      <c r="A161" s="32"/>
      <c r="B161" s="41" t="s">
        <v>420</v>
      </c>
      <c r="C161" s="39" t="s">
        <v>78</v>
      </c>
      <c r="D161" s="39" t="s">
        <v>283</v>
      </c>
      <c r="E161" s="33"/>
      <c r="F161" s="36">
        <v>471790</v>
      </c>
      <c r="G161" s="5"/>
      <c r="H161" s="5"/>
      <c r="I161" s="5"/>
      <c r="J161" s="5"/>
      <c r="K161" s="5"/>
      <c r="L161" s="5"/>
      <c r="N161" s="25"/>
      <c r="O161" s="33" t="str">
        <f t="shared" si="10"/>
        <v>&lt;tr class="style3" &gt;&lt;td&gt;&lt;/td&gt;&lt;td&gt;&lt;a href="http://iowagravestones.org/gs_view.php?id=471790" Target="GPP"&gt;P&lt;/a&gt;&lt;/td&gt;   &lt;td&gt;&lt;/td&gt;&lt;td&gt;Langland, Joseph T.&lt;/td&gt;&lt;td&gt;1917&lt;/td&gt;&lt;td&gt;2007&lt;/td&gt;&lt;td&gt;&lt;/td&gt;</v>
      </c>
      <c r="P161" s="5" t="str">
        <f t="shared" si="11"/>
        <v>Langland, Joseph T.</v>
      </c>
      <c r="Q161" s="33" t="str">
        <f t="shared" si="12"/>
        <v>&lt;td&gt;&lt;a href="http://iowagravestones.org/gs_view.php?id=471790" Target="GPP"&gt;P&lt;/a&gt;&lt;/td&gt;</v>
      </c>
      <c r="R161" s="33" t="str">
        <f t="shared" si="13"/>
        <v xml:space="preserve">   &lt;td&gt;&lt;/td&gt;</v>
      </c>
      <c r="S161" s="33" t="str">
        <f t="shared" si="14"/>
        <v>&lt;td&gt;&lt;/td&gt;</v>
      </c>
      <c r="T161" s="5" t="s">
        <v>739</v>
      </c>
      <c r="U161" s="29"/>
    </row>
    <row r="162" spans="1:21" x14ac:dyDescent="0.25">
      <c r="A162" s="32"/>
      <c r="B162" s="41" t="s">
        <v>421</v>
      </c>
      <c r="C162" s="39" t="s">
        <v>158</v>
      </c>
      <c r="D162" s="39" t="s">
        <v>422</v>
      </c>
      <c r="E162" s="33"/>
      <c r="F162" s="36">
        <v>471791</v>
      </c>
      <c r="G162" s="5"/>
      <c r="H162" s="5"/>
      <c r="I162" s="5"/>
      <c r="J162" s="5"/>
      <c r="K162" s="5"/>
      <c r="L162" s="5"/>
      <c r="N162" s="25"/>
      <c r="O162" s="33" t="str">
        <f t="shared" si="10"/>
        <v>&lt;tr class="style3" &gt;&lt;td&gt;&lt;/td&gt;&lt;td&gt;&lt;a href="http://iowagravestones.org/gs_view.php?id=471791" Target="GPP"&gt;P&lt;/a&gt;&lt;/td&gt;   &lt;td&gt;&lt;/td&gt;&lt;td&gt;Langland, Judith (Wood)&lt;/td&gt;&lt;td&gt;1915&lt;/td&gt;&lt;td&gt;1997&lt;/td&gt;&lt;td&gt;&lt;/td&gt;</v>
      </c>
      <c r="P162" s="5" t="str">
        <f t="shared" si="11"/>
        <v>Langland, Judith (Wood)</v>
      </c>
      <c r="Q162" s="33" t="str">
        <f t="shared" si="12"/>
        <v>&lt;td&gt;&lt;a href="http://iowagravestones.org/gs_view.php?id=471791" Target="GPP"&gt;P&lt;/a&gt;&lt;/td&gt;</v>
      </c>
      <c r="R162" s="33" t="str">
        <f t="shared" si="13"/>
        <v xml:space="preserve">   &lt;td&gt;&lt;/td&gt;</v>
      </c>
      <c r="S162" s="33" t="str">
        <f t="shared" si="14"/>
        <v>&lt;td&gt;&lt;/td&gt;</v>
      </c>
      <c r="T162" s="5" t="s">
        <v>739</v>
      </c>
      <c r="U162" s="29"/>
    </row>
    <row r="163" spans="1:21" x14ac:dyDescent="0.25">
      <c r="A163" s="32"/>
      <c r="B163" s="41" t="s">
        <v>423</v>
      </c>
      <c r="C163" s="39" t="s">
        <v>138</v>
      </c>
      <c r="D163" s="39" t="s">
        <v>236</v>
      </c>
      <c r="E163" s="33"/>
      <c r="F163" s="36">
        <v>471631</v>
      </c>
      <c r="G163" s="5"/>
      <c r="H163" s="5"/>
      <c r="I163" s="5"/>
      <c r="J163" s="5"/>
      <c r="K163" s="5"/>
      <c r="L163" s="5"/>
      <c r="N163" s="25"/>
      <c r="O163" s="33" t="str">
        <f t="shared" si="10"/>
        <v>&lt;tr class="style3" &gt;&lt;td&gt;&lt;/td&gt;&lt;td&gt;&lt;a href="http://iowagravestones.org/gs_view.php?id=471631" Target="GPP"&gt;P&lt;/a&gt;&lt;/td&gt;   &lt;td&gt;&lt;/td&gt;&lt;td&gt;Langland, Martin&lt;/td&gt;&lt;td&gt;1883&lt;/td&gt;&lt;td&gt;1943&lt;/td&gt;&lt;td&gt;&lt;/td&gt;</v>
      </c>
      <c r="P163" s="5" t="str">
        <f t="shared" si="11"/>
        <v>Langland, Martin</v>
      </c>
      <c r="Q163" s="33" t="str">
        <f t="shared" si="12"/>
        <v>&lt;td&gt;&lt;a href="http://iowagravestones.org/gs_view.php?id=471631" Target="GPP"&gt;P&lt;/a&gt;&lt;/td&gt;</v>
      </c>
      <c r="R163" s="33" t="str">
        <f t="shared" si="13"/>
        <v xml:space="preserve">   &lt;td&gt;&lt;/td&gt;</v>
      </c>
      <c r="S163" s="33" t="str">
        <f t="shared" si="14"/>
        <v>&lt;td&gt;&lt;/td&gt;</v>
      </c>
      <c r="T163" s="5" t="s">
        <v>739</v>
      </c>
      <c r="U163" s="29"/>
    </row>
    <row r="164" spans="1:21" x14ac:dyDescent="0.25">
      <c r="A164" s="32"/>
      <c r="B164" s="41" t="s">
        <v>424</v>
      </c>
      <c r="C164" s="41" t="s">
        <v>425</v>
      </c>
      <c r="D164" s="41" t="s">
        <v>426</v>
      </c>
      <c r="E164" s="33"/>
      <c r="F164" s="36">
        <v>471789</v>
      </c>
      <c r="G164" s="5"/>
      <c r="H164" s="5"/>
      <c r="I164" s="5"/>
      <c r="J164" s="5"/>
      <c r="K164" s="5"/>
      <c r="L164" s="5"/>
      <c r="N164" s="25"/>
      <c r="O164" s="33" t="str">
        <f t="shared" si="10"/>
        <v>&lt;tr class="style3" &gt;&lt;td&gt;&lt;/td&gt;&lt;td&gt;&lt;a href="http://iowagravestones.org/gs_view.php?id=471789" Target="GPP"&gt;P&lt;/a&gt;&lt;/td&gt;   &lt;td&gt;&lt;/td&gt;&lt;td&gt;Langland, Maurice H.&lt;/td&gt;&lt;td&gt;Jan. 12, 1914&lt;/td&gt;&lt;td&gt;Nov. 1, 1990&lt;/td&gt;&lt;td&gt;&lt;/td&gt;</v>
      </c>
      <c r="P164" s="5" t="str">
        <f t="shared" si="11"/>
        <v>Langland, Maurice H.</v>
      </c>
      <c r="Q164" s="33" t="str">
        <f t="shared" si="12"/>
        <v>&lt;td&gt;&lt;a href="http://iowagravestones.org/gs_view.php?id=471789" Target="GPP"&gt;P&lt;/a&gt;&lt;/td&gt;</v>
      </c>
      <c r="R164" s="33" t="str">
        <f t="shared" si="13"/>
        <v xml:space="preserve">   &lt;td&gt;&lt;/td&gt;</v>
      </c>
      <c r="S164" s="33" t="str">
        <f t="shared" si="14"/>
        <v>&lt;td&gt;&lt;/td&gt;</v>
      </c>
      <c r="T164" s="5" t="s">
        <v>739</v>
      </c>
      <c r="U164" s="29"/>
    </row>
    <row r="165" spans="1:21" x14ac:dyDescent="0.25">
      <c r="A165" s="32"/>
      <c r="B165" s="41" t="s">
        <v>427</v>
      </c>
      <c r="C165" s="39" t="s">
        <v>70</v>
      </c>
      <c r="D165" s="39" t="s">
        <v>186</v>
      </c>
      <c r="E165" s="33"/>
      <c r="F165" s="36">
        <v>471712</v>
      </c>
      <c r="G165" s="5"/>
      <c r="H165" s="5"/>
      <c r="I165" s="5"/>
      <c r="J165" s="5"/>
      <c r="K165" s="5"/>
      <c r="L165" s="5"/>
      <c r="N165" s="25"/>
      <c r="O165" s="33" t="str">
        <f t="shared" si="10"/>
        <v>&lt;tr class="style3" &gt;&lt;td&gt;&lt;/td&gt;&lt;td&gt;&lt;a href="http://iowagravestones.org/gs_view.php?id=471712" Target="GPP"&gt;P&lt;/a&gt;&lt;/td&gt;   &lt;td&gt;&lt;/td&gt;&lt;td&gt;Langland, Mons H.&lt;/td&gt;&lt;td&gt;1844&lt;/td&gt;&lt;td&gt;1899&lt;/td&gt;&lt;td&gt;&lt;/td&gt;</v>
      </c>
      <c r="P165" s="5" t="str">
        <f t="shared" si="11"/>
        <v>Langland, Mons H.</v>
      </c>
      <c r="Q165" s="33" t="str">
        <f t="shared" si="12"/>
        <v>&lt;td&gt;&lt;a href="http://iowagravestones.org/gs_view.php?id=471712" Target="GPP"&gt;P&lt;/a&gt;&lt;/td&gt;</v>
      </c>
      <c r="R165" s="33" t="str">
        <f t="shared" si="13"/>
        <v xml:space="preserve">   &lt;td&gt;&lt;/td&gt;</v>
      </c>
      <c r="S165" s="33" t="str">
        <f t="shared" si="14"/>
        <v>&lt;td&gt;&lt;/td&gt;</v>
      </c>
      <c r="T165" s="5" t="s">
        <v>739</v>
      </c>
      <c r="U165" s="29"/>
    </row>
    <row r="166" spans="1:21" x14ac:dyDescent="0.25">
      <c r="A166" s="32"/>
      <c r="B166" s="41" t="s">
        <v>428</v>
      </c>
      <c r="C166" s="39" t="s">
        <v>105</v>
      </c>
      <c r="D166" s="39" t="s">
        <v>378</v>
      </c>
      <c r="E166" s="33"/>
      <c r="F166" s="36">
        <v>471903</v>
      </c>
      <c r="G166" s="5"/>
      <c r="H166" s="5"/>
      <c r="I166" s="5"/>
      <c r="J166" s="5"/>
      <c r="K166" s="5"/>
      <c r="L166" s="5"/>
      <c r="N166" s="25"/>
      <c r="O166" s="33" t="str">
        <f t="shared" si="10"/>
        <v>&lt;tr class="style3" &gt;&lt;td&gt;&lt;/td&gt;&lt;td&gt;&lt;a href="http://iowagravestones.org/gs_view.php?id=471903" Target="GPP"&gt;P&lt;/a&gt;&lt;/td&gt;   &lt;td&gt;&lt;/td&gt;&lt;td&gt;Larson, Alma B.&lt;/td&gt;&lt;td&gt;1900&lt;/td&gt;&lt;td&gt;1974&lt;/td&gt;&lt;td&gt;&lt;/td&gt;</v>
      </c>
      <c r="P166" s="5" t="str">
        <f t="shared" si="11"/>
        <v>Larson, Alma B.</v>
      </c>
      <c r="Q166" s="33" t="str">
        <f t="shared" si="12"/>
        <v>&lt;td&gt;&lt;a href="http://iowagravestones.org/gs_view.php?id=471903" Target="GPP"&gt;P&lt;/a&gt;&lt;/td&gt;</v>
      </c>
      <c r="R166" s="33" t="str">
        <f t="shared" si="13"/>
        <v xml:space="preserve">   &lt;td&gt;&lt;/td&gt;</v>
      </c>
      <c r="S166" s="33" t="str">
        <f t="shared" si="14"/>
        <v>&lt;td&gt;&lt;/td&gt;</v>
      </c>
      <c r="T166" s="5" t="s">
        <v>739</v>
      </c>
      <c r="U166" s="29"/>
    </row>
    <row r="167" spans="1:21" x14ac:dyDescent="0.25">
      <c r="A167" s="33"/>
      <c r="B167" s="41" t="s">
        <v>429</v>
      </c>
      <c r="C167" s="41" t="s">
        <v>430</v>
      </c>
      <c r="D167" s="39" t="s">
        <v>431</v>
      </c>
      <c r="E167" s="36" t="s">
        <v>739</v>
      </c>
      <c r="F167" s="36">
        <v>471654</v>
      </c>
      <c r="G167" s="33"/>
      <c r="H167" s="33"/>
      <c r="M167" s="34">
        <v>211752</v>
      </c>
      <c r="N167" s="25"/>
      <c r="O167" s="33" t="str">
        <f t="shared" si="10"/>
        <v>&lt;tr class="style3" &gt;&lt;td&gt;&lt;a href="http://iowawpagraves.org/view.php?id=211752" target="WPA"&gt;W&lt;/a&gt;&lt;/td&gt;&lt;td&gt;&lt;a href="http://iowagravestones.org/gs_view.php?id=471654" Target="GPP"&gt;P&lt;/a&gt;&lt;/td&gt;   &lt;td&gt;&lt;/td&gt;&lt;td&gt;Larson, Anna Berthine&lt;/td&gt;&lt;td&gt;May 5, 1871&lt;/td&gt;&lt;td&gt;May 23, 1911&lt;/td&gt;&lt;td&gt; &lt;/td&gt;</v>
      </c>
      <c r="P167" s="5" t="str">
        <f t="shared" si="11"/>
        <v>Larson, Anna Berthine</v>
      </c>
      <c r="Q167" s="33" t="str">
        <f t="shared" si="12"/>
        <v>&lt;td&gt;&lt;a href="http://iowagravestones.org/gs_view.php?id=471654" Target="GPP"&gt;P&lt;/a&gt;&lt;/td&gt;</v>
      </c>
      <c r="R167" s="33" t="str">
        <f t="shared" si="13"/>
        <v xml:space="preserve">   &lt;td&gt;&lt;/td&gt;</v>
      </c>
      <c r="S167" s="33" t="str">
        <f t="shared" si="14"/>
        <v>&lt;td&gt;&lt;a href="http://iowawpagraves.org/view.php?id=211752" target="WPA"&gt;W&lt;/a&gt;&lt;/td&gt;</v>
      </c>
      <c r="T167" s="5" t="s">
        <v>739</v>
      </c>
      <c r="U167" s="29"/>
    </row>
    <row r="168" spans="1:21" x14ac:dyDescent="0.25">
      <c r="A168" s="32"/>
      <c r="B168" s="41" t="s">
        <v>432</v>
      </c>
      <c r="C168" s="39" t="s">
        <v>433</v>
      </c>
      <c r="D168" s="39" t="s">
        <v>230</v>
      </c>
      <c r="E168" s="33"/>
      <c r="F168" s="36">
        <v>471829</v>
      </c>
      <c r="G168" s="5"/>
      <c r="H168" s="5"/>
      <c r="I168" s="5"/>
      <c r="J168" s="5"/>
      <c r="K168" s="5"/>
      <c r="L168" s="5"/>
      <c r="N168" s="25"/>
      <c r="O168" s="33" t="str">
        <f t="shared" si="10"/>
        <v>&lt;tr class="style3" &gt;&lt;td&gt;&lt;/td&gt;&lt;td&gt;&lt;a href="http://iowagravestones.org/gs_view.php?id=471829" Target="GPP"&gt;P&lt;/a&gt;&lt;/td&gt;   &lt;td&gt;&lt;/td&gt;&lt;td&gt;Larson, Erick&lt;/td&gt;&lt;td&gt;1849&lt;/td&gt;&lt;td&gt;1934&lt;/td&gt;&lt;td&gt;&lt;/td&gt;</v>
      </c>
      <c r="P168" s="5" t="str">
        <f t="shared" si="11"/>
        <v>Larson, Erick</v>
      </c>
      <c r="Q168" s="33" t="str">
        <f t="shared" si="12"/>
        <v>&lt;td&gt;&lt;a href="http://iowagravestones.org/gs_view.php?id=471829" Target="GPP"&gt;P&lt;/a&gt;&lt;/td&gt;</v>
      </c>
      <c r="R168" s="33" t="str">
        <f t="shared" si="13"/>
        <v xml:space="preserve">   &lt;td&gt;&lt;/td&gt;</v>
      </c>
      <c r="S168" s="33" t="str">
        <f t="shared" si="14"/>
        <v>&lt;td&gt;&lt;/td&gt;</v>
      </c>
      <c r="T168" s="5" t="s">
        <v>739</v>
      </c>
      <c r="U168" s="29"/>
    </row>
    <row r="169" spans="1:21" x14ac:dyDescent="0.25">
      <c r="A169" s="33"/>
      <c r="B169" s="41" t="s">
        <v>434</v>
      </c>
      <c r="C169" s="39" t="s">
        <v>97</v>
      </c>
      <c r="D169" s="39" t="s">
        <v>82</v>
      </c>
      <c r="E169" s="36" t="s">
        <v>739</v>
      </c>
      <c r="F169" s="36">
        <v>471621</v>
      </c>
      <c r="G169" s="33"/>
      <c r="H169" s="33"/>
      <c r="M169" s="34">
        <v>211746</v>
      </c>
      <c r="N169" s="25"/>
      <c r="O169" s="33" t="str">
        <f t="shared" si="10"/>
        <v>&lt;tr class="style3" &gt;&lt;td&gt;&lt;a href="http://iowawpagraves.org/view.php?id=211746" target="WPA"&gt;W&lt;/a&gt;&lt;/td&gt;&lt;td&gt;&lt;a href="http://iowagravestones.org/gs_view.php?id=471621" Target="GPP"&gt;P&lt;/a&gt;&lt;/td&gt;   &lt;td&gt;&lt;/td&gt;&lt;td&gt;Larson, Gustav  E.&lt;/td&gt;&lt;td&gt;1888&lt;/td&gt;&lt;td&gt;1918&lt;/td&gt;&lt;td&gt; &lt;/td&gt;</v>
      </c>
      <c r="P169" s="5" t="str">
        <f t="shared" si="11"/>
        <v>Larson, Gustav  E.</v>
      </c>
      <c r="Q169" s="33" t="str">
        <f t="shared" si="12"/>
        <v>&lt;td&gt;&lt;a href="http://iowagravestones.org/gs_view.php?id=471621" Target="GPP"&gt;P&lt;/a&gt;&lt;/td&gt;</v>
      </c>
      <c r="R169" s="33" t="str">
        <f t="shared" si="13"/>
        <v xml:space="preserve">   &lt;td&gt;&lt;/td&gt;</v>
      </c>
      <c r="S169" s="33" t="str">
        <f t="shared" si="14"/>
        <v>&lt;td&gt;&lt;a href="http://iowawpagraves.org/view.php?id=211746" target="WPA"&gt;W&lt;/a&gt;&lt;/td&gt;</v>
      </c>
      <c r="T169" s="5" t="s">
        <v>739</v>
      </c>
      <c r="U169" s="29"/>
    </row>
    <row r="170" spans="1:21" x14ac:dyDescent="0.25">
      <c r="A170" s="32"/>
      <c r="B170" s="41" t="s">
        <v>435</v>
      </c>
      <c r="C170" s="30"/>
      <c r="D170" s="30"/>
      <c r="E170" s="33"/>
      <c r="F170" s="36">
        <v>471619</v>
      </c>
      <c r="G170" s="5"/>
      <c r="H170" s="5"/>
      <c r="I170" s="5"/>
      <c r="J170" s="5"/>
      <c r="K170" s="5"/>
      <c r="L170" s="5"/>
      <c r="N170" s="25"/>
      <c r="O170" s="33" t="str">
        <f t="shared" si="10"/>
        <v>&lt;tr class="style3" &gt;&lt;td&gt;&lt;/td&gt;&lt;td&gt;&lt;a href="http://iowagravestones.org/gs_view.php?id=471619" Target="GPP"&gt;P&lt;/a&gt;&lt;/td&gt;   &lt;td&gt;&lt;/td&gt;&lt;td&gt;Larson, Gustav Family Stone&lt;/td&gt;&lt;td&gt;&lt;/td&gt;&lt;td&gt;&lt;/td&gt;&lt;td&gt;&lt;/td&gt;</v>
      </c>
      <c r="P170" s="5" t="str">
        <f t="shared" si="11"/>
        <v>Larson, Gustav Family Stone</v>
      </c>
      <c r="Q170" s="33" t="str">
        <f t="shared" si="12"/>
        <v>&lt;td&gt;&lt;a href="http://iowagravestones.org/gs_view.php?id=471619" Target="GPP"&gt;P&lt;/a&gt;&lt;/td&gt;</v>
      </c>
      <c r="R170" s="33" t="str">
        <f t="shared" si="13"/>
        <v xml:space="preserve">   &lt;td&gt;&lt;/td&gt;</v>
      </c>
      <c r="S170" s="33" t="str">
        <f t="shared" si="14"/>
        <v>&lt;td&gt;&lt;/td&gt;</v>
      </c>
      <c r="T170" s="5" t="s">
        <v>739</v>
      </c>
      <c r="U170" s="29"/>
    </row>
    <row r="171" spans="1:21" x14ac:dyDescent="0.25">
      <c r="A171" s="32"/>
      <c r="B171" s="41" t="s">
        <v>436</v>
      </c>
      <c r="C171" s="39" t="s">
        <v>161</v>
      </c>
      <c r="D171" s="39" t="s">
        <v>153</v>
      </c>
      <c r="E171" s="33"/>
      <c r="F171" s="36">
        <v>471661</v>
      </c>
      <c r="G171" s="5"/>
      <c r="H171" s="5"/>
      <c r="I171" s="5"/>
      <c r="J171" s="5"/>
      <c r="K171" s="5"/>
      <c r="L171" s="5"/>
      <c r="N171" s="25"/>
      <c r="O171" s="33" t="str">
        <f t="shared" si="10"/>
        <v>&lt;tr class="style3" &gt;&lt;td&gt;&lt;/td&gt;&lt;td&gt;&lt;a href="http://iowagravestones.org/gs_view.php?id=471661" Target="GPP"&gt;P&lt;/a&gt;&lt;/td&gt;   &lt;td&gt;&lt;/td&gt;&lt;td&gt;Larson, Henry O.&lt;/td&gt;&lt;td&gt;1875&lt;/td&gt;&lt;td&gt;1962&lt;/td&gt;&lt;td&gt;&lt;/td&gt;</v>
      </c>
      <c r="P171" s="5" t="str">
        <f t="shared" si="11"/>
        <v>Larson, Henry O.</v>
      </c>
      <c r="Q171" s="33" t="str">
        <f t="shared" si="12"/>
        <v>&lt;td&gt;&lt;a href="http://iowagravestones.org/gs_view.php?id=471661" Target="GPP"&gt;P&lt;/a&gt;&lt;/td&gt;</v>
      </c>
      <c r="R171" s="33" t="str">
        <f t="shared" si="13"/>
        <v xml:space="preserve">   &lt;td&gt;&lt;/td&gt;</v>
      </c>
      <c r="S171" s="33" t="str">
        <f t="shared" si="14"/>
        <v>&lt;td&gt;&lt;/td&gt;</v>
      </c>
      <c r="T171" s="5" t="s">
        <v>739</v>
      </c>
      <c r="U171" s="29"/>
    </row>
    <row r="172" spans="1:21" x14ac:dyDescent="0.25">
      <c r="A172" s="32"/>
      <c r="B172" s="41" t="s">
        <v>437</v>
      </c>
      <c r="C172" s="39" t="s">
        <v>438</v>
      </c>
      <c r="D172" s="39" t="s">
        <v>187</v>
      </c>
      <c r="E172" s="33"/>
      <c r="F172" s="36">
        <v>471663</v>
      </c>
      <c r="G172" s="5"/>
      <c r="H172" s="5"/>
      <c r="I172" s="5"/>
      <c r="J172" s="5"/>
      <c r="K172" s="5"/>
      <c r="L172" s="5"/>
      <c r="N172" s="25"/>
      <c r="O172" s="33" t="str">
        <f t="shared" si="10"/>
        <v>&lt;tr class="style3" &gt;&lt;td&gt;&lt;/td&gt;&lt;td&gt;&lt;a href="http://iowagravestones.org/gs_view.php?id=471663" Target="GPP"&gt;P&lt;/a&gt;&lt;/td&gt;   &lt;td&gt;&lt;/td&gt;&lt;td&gt;Larson, Herbert E.&lt;/td&gt;&lt;td&gt;1913&lt;/td&gt;&lt;td&gt;1983&lt;/td&gt;&lt;td&gt;&lt;/td&gt;</v>
      </c>
      <c r="P172" s="5" t="str">
        <f t="shared" si="11"/>
        <v>Larson, Herbert E.</v>
      </c>
      <c r="Q172" s="33" t="str">
        <f t="shared" si="12"/>
        <v>&lt;td&gt;&lt;a href="http://iowagravestones.org/gs_view.php?id=471663" Target="GPP"&gt;P&lt;/a&gt;&lt;/td&gt;</v>
      </c>
      <c r="R172" s="33" t="str">
        <f t="shared" si="13"/>
        <v xml:space="preserve">   &lt;td&gt;&lt;/td&gt;</v>
      </c>
      <c r="S172" s="33" t="str">
        <f t="shared" si="14"/>
        <v>&lt;td&gt;&lt;/td&gt;</v>
      </c>
      <c r="T172" s="5" t="s">
        <v>739</v>
      </c>
      <c r="U172" s="29"/>
    </row>
    <row r="173" spans="1:21" x14ac:dyDescent="0.25">
      <c r="A173" s="22"/>
      <c r="B173" s="41" t="s">
        <v>439</v>
      </c>
      <c r="C173" s="39" t="s">
        <v>158</v>
      </c>
      <c r="D173" s="39" t="s">
        <v>422</v>
      </c>
      <c r="E173" s="30"/>
      <c r="F173" s="36">
        <v>471664</v>
      </c>
      <c r="G173" s="5"/>
      <c r="H173" s="5"/>
      <c r="I173" s="5"/>
      <c r="J173" s="5"/>
      <c r="K173" s="5"/>
      <c r="L173" s="5"/>
      <c r="N173" s="25"/>
      <c r="O173" s="33" t="str">
        <f t="shared" si="10"/>
        <v>&lt;tr class="style3" &gt;&lt;td&gt;&lt;/td&gt;&lt;td&gt;&lt;a href="http://iowagravestones.org/gs_view.php?id=471664" Target="GPP"&gt;P&lt;/a&gt;&lt;/td&gt;   &lt;td&gt;&lt;/td&gt;&lt;td&gt;Larson, Irene H.&lt;/td&gt;&lt;td&gt;1915&lt;/td&gt;&lt;td&gt;1997&lt;/td&gt;&lt;td&gt;&lt;/td&gt;</v>
      </c>
      <c r="P173" s="5" t="str">
        <f t="shared" si="11"/>
        <v>Larson, Irene H.</v>
      </c>
      <c r="Q173" s="33" t="str">
        <f t="shared" si="12"/>
        <v>&lt;td&gt;&lt;a href="http://iowagravestones.org/gs_view.php?id=471664" Target="GPP"&gt;P&lt;/a&gt;&lt;/td&gt;</v>
      </c>
      <c r="R173" s="33" t="str">
        <f t="shared" si="13"/>
        <v xml:space="preserve">   &lt;td&gt;&lt;/td&gt;</v>
      </c>
      <c r="S173" s="33" t="str">
        <f t="shared" si="14"/>
        <v>&lt;td&gt;&lt;/td&gt;</v>
      </c>
      <c r="T173" s="5" t="s">
        <v>739</v>
      </c>
      <c r="U173" s="29"/>
    </row>
    <row r="174" spans="1:21" x14ac:dyDescent="0.25">
      <c r="A174" s="33"/>
      <c r="B174" s="41" t="s">
        <v>440</v>
      </c>
      <c r="C174" s="39" t="s">
        <v>114</v>
      </c>
      <c r="D174" s="39" t="s">
        <v>59</v>
      </c>
      <c r="E174" s="36" t="s">
        <v>15</v>
      </c>
      <c r="F174" s="36">
        <v>471769</v>
      </c>
      <c r="G174" s="33"/>
      <c r="H174" s="33"/>
      <c r="M174" s="34">
        <v>211768</v>
      </c>
      <c r="N174" s="25"/>
      <c r="O174" s="33" t="str">
        <f t="shared" si="10"/>
        <v>&lt;tr class="style3" &gt;&lt;td&gt;&lt;a href="http://iowawpagraves.org/view.php?id=211768" target="WPA"&gt;W&lt;/a&gt;&lt;/td&gt;&lt;td&gt;&lt;a href="http://iowagravestones.org/gs_view.php?id=471769" Target="GPP"&gt;P&lt;/a&gt;&lt;/td&gt;   &lt;td&gt;&lt;/td&gt;&lt;td&gt;Larson, Jorand&lt;/td&gt;&lt;td&gt;1845&lt;/td&gt;&lt;td&gt;1919&lt;/td&gt;&lt;td&gt;&lt;/td&gt;</v>
      </c>
      <c r="P174" s="5" t="str">
        <f t="shared" si="11"/>
        <v>Larson, Jorand</v>
      </c>
      <c r="Q174" s="33" t="str">
        <f t="shared" si="12"/>
        <v>&lt;td&gt;&lt;a href="http://iowagravestones.org/gs_view.php?id=471769" Target="GPP"&gt;P&lt;/a&gt;&lt;/td&gt;</v>
      </c>
      <c r="R174" s="33" t="str">
        <f t="shared" si="13"/>
        <v xml:space="preserve">   &lt;td&gt;&lt;/td&gt;</v>
      </c>
      <c r="S174" s="33" t="str">
        <f t="shared" si="14"/>
        <v>&lt;td&gt;&lt;a href="http://iowawpagraves.org/view.php?id=211768" target="WPA"&gt;W&lt;/a&gt;&lt;/td&gt;</v>
      </c>
      <c r="T174" s="5" t="s">
        <v>739</v>
      </c>
      <c r="U174" s="29"/>
    </row>
    <row r="175" spans="1:21" x14ac:dyDescent="0.25">
      <c r="A175" s="33"/>
      <c r="B175" s="41" t="s">
        <v>441</v>
      </c>
      <c r="C175" s="39" t="s">
        <v>139</v>
      </c>
      <c r="D175" s="39" t="s">
        <v>442</v>
      </c>
      <c r="E175" s="33"/>
      <c r="F175" s="36">
        <v>471766</v>
      </c>
      <c r="G175" s="33"/>
      <c r="H175" s="33"/>
      <c r="N175" s="25"/>
      <c r="O175" s="33" t="str">
        <f t="shared" si="10"/>
        <v>&lt;tr class="style3" &gt;&lt;td&gt;&lt;/td&gt;&lt;td&gt;&lt;a href="http://iowagravestones.org/gs_view.php?id=471766" Target="GPP"&gt;P&lt;/a&gt;&lt;/td&gt;   &lt;td&gt;&lt;/td&gt;&lt;td&gt;Larson, Julia A.&lt;/td&gt;&lt;td&gt;1894&lt;/td&gt;&lt;td&gt;1897&lt;/td&gt;&lt;td&gt;&lt;/td&gt;</v>
      </c>
      <c r="P175" s="5" t="str">
        <f t="shared" si="11"/>
        <v>Larson, Julia A.</v>
      </c>
      <c r="Q175" s="33" t="str">
        <f t="shared" si="12"/>
        <v>&lt;td&gt;&lt;a href="http://iowagravestones.org/gs_view.php?id=471766" Target="GPP"&gt;P&lt;/a&gt;&lt;/td&gt;</v>
      </c>
      <c r="R175" s="33" t="str">
        <f t="shared" si="13"/>
        <v xml:space="preserve">   &lt;td&gt;&lt;/td&gt;</v>
      </c>
      <c r="S175" s="33" t="str">
        <f t="shared" si="14"/>
        <v>&lt;td&gt;&lt;/td&gt;</v>
      </c>
      <c r="T175" s="5" t="s">
        <v>739</v>
      </c>
      <c r="U175" s="29"/>
    </row>
    <row r="176" spans="1:21" x14ac:dyDescent="0.25">
      <c r="A176" s="33"/>
      <c r="B176" s="41" t="s">
        <v>443</v>
      </c>
      <c r="C176" s="39" t="s">
        <v>444</v>
      </c>
      <c r="D176" s="41" t="s">
        <v>445</v>
      </c>
      <c r="E176" s="33"/>
      <c r="F176" s="36">
        <v>471660</v>
      </c>
      <c r="G176" s="33"/>
      <c r="H176" s="33"/>
      <c r="N176" s="25"/>
      <c r="O176" s="33" t="str">
        <f t="shared" si="10"/>
        <v>&lt;tr class="style3" &gt;&lt;td&gt;&lt;/td&gt;&lt;td&gt;&lt;a href="http://iowagravestones.org/gs_view.php?id=471660" Target="GPP"&gt;P&lt;/a&gt;&lt;/td&gt;   &lt;td&gt;&lt;/td&gt;&lt;td&gt;Larson, Lloyd W.&lt;/td&gt;&lt;td&gt;July 3, 1923&lt;/td&gt;&lt;td&gt;Aug. 26, 1999&lt;/td&gt;&lt;td&gt;&lt;/td&gt;</v>
      </c>
      <c r="P176" s="5" t="str">
        <f t="shared" si="11"/>
        <v>Larson, Lloyd W.</v>
      </c>
      <c r="Q176" s="33" t="str">
        <f t="shared" si="12"/>
        <v>&lt;td&gt;&lt;a href="http://iowagravestones.org/gs_view.php?id=471660" Target="GPP"&gt;P&lt;/a&gt;&lt;/td&gt;</v>
      </c>
      <c r="R176" s="33" t="str">
        <f t="shared" si="13"/>
        <v xml:space="preserve">   &lt;td&gt;&lt;/td&gt;</v>
      </c>
      <c r="S176" s="33" t="str">
        <f t="shared" si="14"/>
        <v>&lt;td&gt;&lt;/td&gt;</v>
      </c>
      <c r="T176" s="5" t="s">
        <v>739</v>
      </c>
      <c r="U176" s="29"/>
    </row>
    <row r="177" spans="1:21" x14ac:dyDescent="0.25">
      <c r="A177" s="33"/>
      <c r="B177" s="41" t="s">
        <v>446</v>
      </c>
      <c r="C177" s="30"/>
      <c r="D177" s="30"/>
      <c r="E177" s="33"/>
      <c r="F177" s="36">
        <v>471650</v>
      </c>
      <c r="G177" s="33"/>
      <c r="H177" s="33"/>
      <c r="N177" s="25"/>
      <c r="O177" s="33" t="str">
        <f t="shared" si="10"/>
        <v>&lt;tr class="style3" &gt;&lt;td&gt;&lt;/td&gt;&lt;td&gt;&lt;a href="http://iowagravestones.org/gs_view.php?id=471650" Target="GPP"&gt;P&lt;/a&gt;&lt;/td&gt;   &lt;td&gt;&lt;/td&gt;&lt;td&gt;Larson, Louis Family Stone&lt;/td&gt;&lt;td&gt;&lt;/td&gt;&lt;td&gt;&lt;/td&gt;&lt;td&gt;&lt;/td&gt;</v>
      </c>
      <c r="P177" s="5" t="str">
        <f t="shared" si="11"/>
        <v>Larson, Louis Family Stone</v>
      </c>
      <c r="Q177" s="33" t="str">
        <f t="shared" si="12"/>
        <v>&lt;td&gt;&lt;a href="http://iowagravestones.org/gs_view.php?id=471650" Target="GPP"&gt;P&lt;/a&gt;&lt;/td&gt;</v>
      </c>
      <c r="R177" s="33" t="str">
        <f t="shared" si="13"/>
        <v xml:space="preserve">   &lt;td&gt;&lt;/td&gt;</v>
      </c>
      <c r="S177" s="33" t="str">
        <f t="shared" si="14"/>
        <v>&lt;td&gt;&lt;/td&gt;</v>
      </c>
      <c r="T177" s="5" t="s">
        <v>739</v>
      </c>
      <c r="U177" s="29"/>
    </row>
    <row r="178" spans="1:21" x14ac:dyDescent="0.25">
      <c r="A178" s="33"/>
      <c r="B178" s="41" t="s">
        <v>447</v>
      </c>
      <c r="C178" s="41" t="s">
        <v>448</v>
      </c>
      <c r="D178" s="41" t="s">
        <v>449</v>
      </c>
      <c r="E178" s="33"/>
      <c r="F178" s="36">
        <v>471653</v>
      </c>
      <c r="G178" s="33"/>
      <c r="H178" s="33"/>
      <c r="N178" s="25"/>
      <c r="O178" s="33" t="str">
        <f t="shared" si="10"/>
        <v>&lt;tr class="style3" &gt;&lt;td&gt;&lt;/td&gt;&lt;td&gt;&lt;a href="http://iowagravestones.org/gs_view.php?id=471653" Target="GPP"&gt;P&lt;/a&gt;&lt;/td&gt;   &lt;td&gt;&lt;/td&gt;&lt;td&gt;Larson, Louis N.&lt;/td&gt;&lt;td&gt;Sep 4, 1870&lt;/td&gt;&lt;td&gt;Jan. 15, 1919&lt;/td&gt;&lt;td&gt;&lt;/td&gt;</v>
      </c>
      <c r="P178" s="5" t="str">
        <f t="shared" si="11"/>
        <v>Larson, Louis N.</v>
      </c>
      <c r="Q178" s="33" t="str">
        <f t="shared" si="12"/>
        <v>&lt;td&gt;&lt;a href="http://iowagravestones.org/gs_view.php?id=471653" Target="GPP"&gt;P&lt;/a&gt;&lt;/td&gt;</v>
      </c>
      <c r="R178" s="33" t="str">
        <f t="shared" si="13"/>
        <v xml:space="preserve">   &lt;td&gt;&lt;/td&gt;</v>
      </c>
      <c r="S178" s="33" t="str">
        <f t="shared" si="14"/>
        <v>&lt;td&gt;&lt;/td&gt;</v>
      </c>
      <c r="T178" s="5" t="s">
        <v>739</v>
      </c>
      <c r="U178" s="29"/>
    </row>
    <row r="179" spans="1:21" x14ac:dyDescent="0.25">
      <c r="A179" s="33"/>
      <c r="B179" s="41" t="s">
        <v>450</v>
      </c>
      <c r="C179" s="39" t="s">
        <v>87</v>
      </c>
      <c r="D179" s="39" t="s">
        <v>451</v>
      </c>
      <c r="E179" s="33"/>
      <c r="F179" s="36">
        <v>471830</v>
      </c>
      <c r="G179" s="33"/>
      <c r="H179" s="33"/>
      <c r="N179" s="25"/>
      <c r="O179" s="33" t="str">
        <f t="shared" si="10"/>
        <v>&lt;tr class="style3" &gt;&lt;td&gt;&lt;/td&gt;&lt;td&gt;&lt;a href="http://iowagravestones.org/gs_view.php?id=471830" Target="GPP"&gt;P&lt;/a&gt;&lt;/td&gt;   &lt;td&gt;&lt;/td&gt;&lt;td&gt;Larson, Marie&lt;/td&gt;&lt;td&gt;1868&lt;/td&gt;&lt;td&gt;1939&lt;/td&gt;&lt;td&gt;&lt;/td&gt;</v>
      </c>
      <c r="P179" s="5" t="str">
        <f t="shared" si="11"/>
        <v>Larson, Marie</v>
      </c>
      <c r="Q179" s="33" t="str">
        <f t="shared" si="12"/>
        <v>&lt;td&gt;&lt;a href="http://iowagravestones.org/gs_view.php?id=471830" Target="GPP"&gt;P&lt;/a&gt;&lt;/td&gt;</v>
      </c>
      <c r="R179" s="33" t="str">
        <f t="shared" si="13"/>
        <v xml:space="preserve">   &lt;td&gt;&lt;/td&gt;</v>
      </c>
      <c r="S179" s="33" t="str">
        <f t="shared" si="14"/>
        <v>&lt;td&gt;&lt;/td&gt;</v>
      </c>
      <c r="T179" s="5" t="s">
        <v>739</v>
      </c>
      <c r="U179" s="29"/>
    </row>
    <row r="180" spans="1:21" x14ac:dyDescent="0.25">
      <c r="A180" s="33"/>
      <c r="B180" s="41" t="s">
        <v>452</v>
      </c>
      <c r="C180" s="39" t="s">
        <v>87</v>
      </c>
      <c r="D180" s="39" t="s">
        <v>93</v>
      </c>
      <c r="E180" s="33"/>
      <c r="F180" s="36">
        <v>471764</v>
      </c>
      <c r="G180" s="33"/>
      <c r="H180" s="33"/>
      <c r="N180" s="25"/>
      <c r="O180" s="33" t="str">
        <f t="shared" si="10"/>
        <v>&lt;tr class="style3" &gt;&lt;td&gt;&lt;/td&gt;&lt;td&gt;&lt;a href="http://iowagravestones.org/gs_view.php?id=471764" Target="GPP"&gt;P&lt;/a&gt;&lt;/td&gt;   &lt;td&gt;&lt;/td&gt;&lt;td&gt;Larson, Mathea&lt;/td&gt;&lt;td&gt;1868&lt;/td&gt;&lt;td&gt;1937&lt;/td&gt;&lt;td&gt;&lt;/td&gt;</v>
      </c>
      <c r="P180" s="5" t="str">
        <f t="shared" si="11"/>
        <v>Larson, Mathea</v>
      </c>
      <c r="Q180" s="33" t="str">
        <f t="shared" si="12"/>
        <v>&lt;td&gt;&lt;a href="http://iowagravestones.org/gs_view.php?id=471764" Target="GPP"&gt;P&lt;/a&gt;&lt;/td&gt;</v>
      </c>
      <c r="R180" s="33" t="str">
        <f t="shared" si="13"/>
        <v xml:space="preserve">   &lt;td&gt;&lt;/td&gt;</v>
      </c>
      <c r="S180" s="33" t="str">
        <f t="shared" si="14"/>
        <v>&lt;td&gt;&lt;/td&gt;</v>
      </c>
      <c r="T180" s="5" t="s">
        <v>739</v>
      </c>
      <c r="U180" s="29"/>
    </row>
    <row r="181" spans="1:21" x14ac:dyDescent="0.25">
      <c r="A181" s="33"/>
      <c r="B181" s="41" t="s">
        <v>453</v>
      </c>
      <c r="C181" s="39" t="s">
        <v>122</v>
      </c>
      <c r="D181" s="39" t="s">
        <v>78</v>
      </c>
      <c r="E181" s="36" t="s">
        <v>15</v>
      </c>
      <c r="F181" s="36">
        <v>471768</v>
      </c>
      <c r="G181" s="33"/>
      <c r="H181" s="33"/>
      <c r="M181" s="34">
        <v>211769</v>
      </c>
      <c r="N181" s="25"/>
      <c r="O181" s="33" t="str">
        <f t="shared" si="10"/>
        <v>&lt;tr class="style3" &gt;&lt;td&gt;&lt;a href="http://iowawpagraves.org/view.php?id=211769" target="WPA"&gt;W&lt;/a&gt;&lt;/td&gt;&lt;td&gt;&lt;a href="http://iowagravestones.org/gs_view.php?id=471768" Target="GPP"&gt;P&lt;/a&gt;&lt;/td&gt;   &lt;td&gt;&lt;/td&gt;&lt;td&gt;Larson, Nels&lt;/td&gt;&lt;td&gt;1841&lt;/td&gt;&lt;td&gt;1917&lt;/td&gt;&lt;td&gt;&lt;/td&gt;</v>
      </c>
      <c r="P181" s="5" t="str">
        <f t="shared" si="11"/>
        <v>Larson, Nels</v>
      </c>
      <c r="Q181" s="33" t="str">
        <f t="shared" si="12"/>
        <v>&lt;td&gt;&lt;a href="http://iowagravestones.org/gs_view.php?id=471768" Target="GPP"&gt;P&lt;/a&gt;&lt;/td&gt;</v>
      </c>
      <c r="R181" s="33" t="str">
        <f t="shared" si="13"/>
        <v xml:space="preserve">   &lt;td&gt;&lt;/td&gt;</v>
      </c>
      <c r="S181" s="33" t="str">
        <f t="shared" si="14"/>
        <v>&lt;td&gt;&lt;a href="http://iowawpagraves.org/view.php?id=211769" target="WPA"&gt;W&lt;/a&gt;&lt;/td&gt;</v>
      </c>
      <c r="T181" s="5" t="s">
        <v>739</v>
      </c>
      <c r="U181" s="29"/>
    </row>
    <row r="182" spans="1:21" x14ac:dyDescent="0.25">
      <c r="A182" s="30"/>
      <c r="B182" s="41" t="s">
        <v>454</v>
      </c>
      <c r="C182" s="30"/>
      <c r="D182" s="30"/>
      <c r="E182" s="30"/>
      <c r="F182" s="36">
        <v>471767</v>
      </c>
      <c r="G182" s="33"/>
      <c r="H182" s="33"/>
      <c r="N182" s="25"/>
      <c r="O182" s="33" t="str">
        <f t="shared" si="10"/>
        <v>&lt;tr class="style3" &gt;&lt;td&gt;&lt;/td&gt;&lt;td&gt;&lt;a href="http://iowagravestones.org/gs_view.php?id=471767" Target="GPP"&gt;P&lt;/a&gt;&lt;/td&gt;   &lt;td&gt;&lt;/td&gt;&lt;td&gt;Larson, Nels Family Stone&lt;/td&gt;&lt;td&gt;&lt;/td&gt;&lt;td&gt;&lt;/td&gt;&lt;td&gt;&lt;/td&gt;</v>
      </c>
      <c r="P182" s="5" t="str">
        <f t="shared" si="11"/>
        <v>Larson, Nels Family Stone</v>
      </c>
      <c r="Q182" s="33" t="str">
        <f t="shared" si="12"/>
        <v>&lt;td&gt;&lt;a href="http://iowagravestones.org/gs_view.php?id=471767" Target="GPP"&gt;P&lt;/a&gt;&lt;/td&gt;</v>
      </c>
      <c r="R182" s="33" t="str">
        <f t="shared" si="13"/>
        <v xml:space="preserve">   &lt;td&gt;&lt;/td&gt;</v>
      </c>
      <c r="S182" s="33" t="str">
        <f t="shared" si="14"/>
        <v>&lt;td&gt;&lt;/td&gt;</v>
      </c>
      <c r="T182" s="5" t="s">
        <v>739</v>
      </c>
      <c r="U182" s="29"/>
    </row>
    <row r="183" spans="1:21" x14ac:dyDescent="0.25">
      <c r="A183" s="36"/>
      <c r="B183" s="41" t="s">
        <v>751</v>
      </c>
      <c r="C183" s="39" t="s">
        <v>123</v>
      </c>
      <c r="D183" s="39" t="s">
        <v>442</v>
      </c>
      <c r="E183" s="36" t="s">
        <v>15</v>
      </c>
      <c r="F183" s="36">
        <v>471765</v>
      </c>
      <c r="G183" s="36"/>
      <c r="H183" s="36"/>
      <c r="I183" s="36"/>
      <c r="J183" s="36"/>
      <c r="K183" s="36"/>
      <c r="L183" s="36"/>
      <c r="M183" s="34">
        <v>211753</v>
      </c>
      <c r="N183" s="25"/>
      <c r="O183" s="33" t="str">
        <f t="shared" si="10"/>
        <v>&lt;tr class="style3" &gt;&lt;td&gt;&lt;a href="http://iowawpagraves.org/view.php?id=211753" target="WPA"&gt;W&lt;/a&gt;&lt;/td&gt;&lt;td&gt;&lt;a href="http://iowagravestones.org/gs_view.php?id=471765" Target="GPP"&gt;P&lt;/a&gt;&lt;/td&gt;   &lt;td&gt;&lt;/td&gt;&lt;td&gt;Larson, Nils N.&lt;/td&gt;&lt;td&gt;1867&lt;/td&gt;&lt;td&gt;1897&lt;/td&gt;&lt;td&gt;&lt;/td&gt;</v>
      </c>
      <c r="P183" s="5" t="str">
        <f t="shared" si="11"/>
        <v>Larson, Nils N.</v>
      </c>
      <c r="Q183" s="33" t="str">
        <f t="shared" si="12"/>
        <v>&lt;td&gt;&lt;a href="http://iowagravestones.org/gs_view.php?id=471765" Target="GPP"&gt;P&lt;/a&gt;&lt;/td&gt;</v>
      </c>
      <c r="R183" s="33" t="str">
        <f t="shared" si="13"/>
        <v xml:space="preserve">   &lt;td&gt;&lt;/td&gt;</v>
      </c>
      <c r="S183" s="33" t="str">
        <f t="shared" si="14"/>
        <v>&lt;td&gt;&lt;a href="http://iowawpagraves.org/view.php?id=211753" target="WPA"&gt;W&lt;/a&gt;&lt;/td&gt;</v>
      </c>
      <c r="T183" s="5" t="s">
        <v>739</v>
      </c>
      <c r="U183" s="29"/>
    </row>
    <row r="184" spans="1:21" x14ac:dyDescent="0.25">
      <c r="A184" s="33"/>
      <c r="B184" s="41" t="s">
        <v>456</v>
      </c>
      <c r="C184" s="39" t="s">
        <v>62</v>
      </c>
      <c r="D184" s="39" t="s">
        <v>366</v>
      </c>
      <c r="E184" s="33"/>
      <c r="F184" s="36">
        <v>471662</v>
      </c>
      <c r="G184" s="33"/>
      <c r="H184" s="33"/>
      <c r="N184" s="25"/>
      <c r="O184" s="33" t="str">
        <f t="shared" si="10"/>
        <v>&lt;tr class="style3" &gt;&lt;td&gt;&lt;/td&gt;&lt;td&gt;&lt;a href="http://iowagravestones.org/gs_view.php?id=471662" Target="GPP"&gt;P&lt;/a&gt;&lt;/td&gt;   &lt;td&gt;&lt;/td&gt;&lt;td&gt;Larson, Nora&lt;/td&gt;&lt;td&gt;1882&lt;/td&gt;&lt;td&gt;1956&lt;/td&gt;&lt;td&gt;&lt;/td&gt;</v>
      </c>
      <c r="P184" s="5" t="str">
        <f t="shared" si="11"/>
        <v>Larson, Nora</v>
      </c>
      <c r="Q184" s="33" t="str">
        <f t="shared" si="12"/>
        <v>&lt;td&gt;&lt;a href="http://iowagravestones.org/gs_view.php?id=471662" Target="GPP"&gt;P&lt;/a&gt;&lt;/td&gt;</v>
      </c>
      <c r="R184" s="33" t="str">
        <f t="shared" si="13"/>
        <v xml:space="preserve">   &lt;td&gt;&lt;/td&gt;</v>
      </c>
      <c r="S184" s="33" t="str">
        <f t="shared" si="14"/>
        <v>&lt;td&gt;&lt;/td&gt;</v>
      </c>
      <c r="T184" s="5" t="s">
        <v>739</v>
      </c>
      <c r="U184" s="29"/>
    </row>
    <row r="185" spans="1:21" x14ac:dyDescent="0.25">
      <c r="A185" s="33"/>
      <c r="B185" s="41" t="s">
        <v>457</v>
      </c>
      <c r="C185" s="39" t="s">
        <v>312</v>
      </c>
      <c r="D185" s="39" t="s">
        <v>159</v>
      </c>
      <c r="E185" s="33"/>
      <c r="F185" s="36">
        <v>471904</v>
      </c>
      <c r="G185" s="33"/>
      <c r="H185" s="33"/>
      <c r="N185" s="25"/>
      <c r="O185" s="33" t="str">
        <f t="shared" si="10"/>
        <v>&lt;tr class="style3" &gt;&lt;td&gt;&lt;/td&gt;&lt;td&gt;&lt;a href="http://iowagravestones.org/gs_view.php?id=471904" Target="GPP"&gt;P&lt;/a&gt;&lt;/td&gt;   &lt;td&gt;&lt;/td&gt;&lt;td&gt;Larson, Norris O.&lt;/td&gt;&lt;td&gt;1895&lt;/td&gt;&lt;td&gt;1982&lt;/td&gt;&lt;td&gt;&lt;/td&gt;</v>
      </c>
      <c r="P185" s="5" t="str">
        <f t="shared" si="11"/>
        <v>Larson, Norris O.</v>
      </c>
      <c r="Q185" s="33" t="str">
        <f t="shared" si="12"/>
        <v>&lt;td&gt;&lt;a href="http://iowagravestones.org/gs_view.php?id=471904" Target="GPP"&gt;P&lt;/a&gt;&lt;/td&gt;</v>
      </c>
      <c r="R185" s="33" t="str">
        <f t="shared" si="13"/>
        <v xml:space="preserve">   &lt;td&gt;&lt;/td&gt;</v>
      </c>
      <c r="S185" s="33" t="str">
        <f t="shared" si="14"/>
        <v>&lt;td&gt;&lt;/td&gt;</v>
      </c>
      <c r="T185" s="5" t="s">
        <v>739</v>
      </c>
      <c r="U185" s="29"/>
    </row>
    <row r="186" spans="1:21" x14ac:dyDescent="0.25">
      <c r="A186" s="33"/>
      <c r="B186" s="41" t="s">
        <v>458</v>
      </c>
      <c r="C186" s="39" t="s">
        <v>124</v>
      </c>
      <c r="D186" s="39" t="s">
        <v>71</v>
      </c>
      <c r="E186" s="36" t="s">
        <v>15</v>
      </c>
      <c r="F186" s="36">
        <v>471620</v>
      </c>
      <c r="G186" s="33"/>
      <c r="H186" s="33"/>
      <c r="M186" s="34">
        <v>211748</v>
      </c>
      <c r="N186" s="25"/>
      <c r="O186" s="33" t="str">
        <f t="shared" si="10"/>
        <v>&lt;tr class="style3" &gt;&lt;td&gt;&lt;a href="http://iowawpagraves.org/view.php?id=211748" target="WPA"&gt;W&lt;/a&gt;&lt;/td&gt;&lt;td&gt;&lt;a href="http://iowagravestones.org/gs_view.php?id=471620" Target="GPP"&gt;P&lt;/a&gt;&lt;/td&gt;   &lt;td&gt;&lt;/td&gt;&lt;td&gt;Larson, Olga G.&lt;/td&gt;&lt;td&gt;1891&lt;/td&gt;&lt;td&gt;1923&lt;/td&gt;&lt;td&gt;&lt;/td&gt;</v>
      </c>
      <c r="P186" s="5" t="str">
        <f t="shared" si="11"/>
        <v>Larson, Olga G.</v>
      </c>
      <c r="Q186" s="33" t="str">
        <f t="shared" si="12"/>
        <v>&lt;td&gt;&lt;a href="http://iowagravestones.org/gs_view.php?id=471620" Target="GPP"&gt;P&lt;/a&gt;&lt;/td&gt;</v>
      </c>
      <c r="R186" s="33" t="str">
        <f t="shared" si="13"/>
        <v xml:space="preserve">   &lt;td&gt;&lt;/td&gt;</v>
      </c>
      <c r="S186" s="33" t="str">
        <f t="shared" si="14"/>
        <v>&lt;td&gt;&lt;a href="http://iowawpagraves.org/view.php?id=211748" target="WPA"&gt;W&lt;/a&gt;&lt;/td&gt;</v>
      </c>
      <c r="T186" s="5" t="s">
        <v>739</v>
      </c>
      <c r="U186" s="29"/>
    </row>
    <row r="187" spans="1:21" x14ac:dyDescent="0.25">
      <c r="A187" s="33"/>
      <c r="B187" s="41" t="s">
        <v>459</v>
      </c>
      <c r="C187" s="30"/>
      <c r="D187" s="39" t="s">
        <v>460</v>
      </c>
      <c r="E187" s="33"/>
      <c r="F187" s="36">
        <v>471936</v>
      </c>
      <c r="G187" s="33"/>
      <c r="H187" s="33"/>
      <c r="N187" s="25"/>
      <c r="O187" s="33" t="str">
        <f t="shared" si="10"/>
        <v>&lt;tr class="style3" &gt;&lt;td&gt;&lt;/td&gt;&lt;td&gt;&lt;a href="http://iowagravestones.org/gs_view.php?id=471936" Target="GPP"&gt;P&lt;/a&gt;&lt;/td&gt;   &lt;td&gt;&lt;/td&gt;&lt;td&gt;Lizarazo, Jesus W.&lt;/td&gt;&lt;td&gt;&lt;/td&gt;&lt;td&gt;July 24, 1991&lt;/td&gt;&lt;td&gt;&lt;/td&gt;</v>
      </c>
      <c r="P187" s="5" t="str">
        <f t="shared" si="11"/>
        <v>Lizarazo, Jesus W.</v>
      </c>
      <c r="Q187" s="33" t="str">
        <f t="shared" si="12"/>
        <v>&lt;td&gt;&lt;a href="http://iowagravestones.org/gs_view.php?id=471936" Target="GPP"&gt;P&lt;/a&gt;&lt;/td&gt;</v>
      </c>
      <c r="R187" s="33" t="str">
        <f t="shared" si="13"/>
        <v xml:space="preserve">   &lt;td&gt;&lt;/td&gt;</v>
      </c>
      <c r="S187" s="33" t="str">
        <f t="shared" si="14"/>
        <v>&lt;td&gt;&lt;/td&gt;</v>
      </c>
      <c r="T187" s="5" t="s">
        <v>739</v>
      </c>
      <c r="U187" s="29"/>
    </row>
    <row r="188" spans="1:21" ht="15.75" x14ac:dyDescent="0.25">
      <c r="A188" s="28" t="s">
        <v>738</v>
      </c>
      <c r="B188" s="50" t="s">
        <v>28</v>
      </c>
      <c r="C188" s="47" t="s">
        <v>6</v>
      </c>
      <c r="D188" s="47" t="s">
        <v>7</v>
      </c>
      <c r="E188" s="44" t="s">
        <v>8</v>
      </c>
      <c r="F188" s="53"/>
      <c r="G188" s="53"/>
      <c r="H188" s="53"/>
      <c r="I188" s="53"/>
      <c r="J188" s="53"/>
      <c r="K188" s="53"/>
      <c r="L188" s="53"/>
      <c r="N188" s="25"/>
      <c r="O188" s="33" t="str">
        <f t="shared" si="10"/>
        <v>&lt;tr class="style2" &gt;&lt;td&gt;W&lt;/td&gt;&lt;td&gt;P&lt;/td&gt;&lt;td&gt;O&lt;/td&gt;&lt;td &gt;Surnames Starting with M&lt;/td&gt;&lt;td&gt;Birth Date&lt;/td&gt;&lt;td&gt;Death Date&lt;/td&gt;&lt;td&gt;Notes&lt;/td&gt;</v>
      </c>
      <c r="P188" s="5" t="str">
        <f t="shared" si="11"/>
        <v>Maaa                            Names</v>
      </c>
      <c r="Q188" s="33" t="str">
        <f t="shared" si="12"/>
        <v>&lt;td&gt;&lt;/td&gt;</v>
      </c>
      <c r="R188" s="33" t="str">
        <f t="shared" si="13"/>
        <v xml:space="preserve">   &lt;td&gt;&lt;/td&gt;</v>
      </c>
      <c r="S188" s="33" t="str">
        <f t="shared" si="14"/>
        <v>&lt;td&gt;&lt;/td&gt;</v>
      </c>
      <c r="T188" s="5" t="s">
        <v>739</v>
      </c>
      <c r="U188" s="29"/>
    </row>
    <row r="189" spans="1:21" x14ac:dyDescent="0.25">
      <c r="A189" s="33"/>
      <c r="B189" s="41" t="s">
        <v>461</v>
      </c>
      <c r="C189" s="39" t="s">
        <v>64</v>
      </c>
      <c r="D189" s="39" t="s">
        <v>462</v>
      </c>
      <c r="E189" s="33"/>
      <c r="F189" s="36">
        <v>471793</v>
      </c>
      <c r="G189" s="33"/>
      <c r="H189" s="33"/>
      <c r="N189" s="25"/>
      <c r="O189" s="33" t="str">
        <f t="shared" si="10"/>
        <v>&lt;tr class="style3" &gt;&lt;td&gt;&lt;/td&gt;&lt;td&gt;&lt;a href="http://iowagravestones.org/gs_view.php?id=471793" Target="GPP"&gt;P&lt;/a&gt;&lt;/td&gt;   &lt;td&gt;&lt;/td&gt;&lt;td&gt;Mestad, Ida&lt;/td&gt;&lt;td&gt;1890&lt;/td&gt;&lt;td&gt;1980&lt;/td&gt;&lt;td&gt;&lt;/td&gt;</v>
      </c>
      <c r="P189" s="5" t="str">
        <f t="shared" si="11"/>
        <v>Mestad, Ida</v>
      </c>
      <c r="Q189" s="33" t="str">
        <f t="shared" si="12"/>
        <v>&lt;td&gt;&lt;a href="http://iowagravestones.org/gs_view.php?id=471793" Target="GPP"&gt;P&lt;/a&gt;&lt;/td&gt;</v>
      </c>
      <c r="R189" s="33" t="str">
        <f t="shared" si="13"/>
        <v xml:space="preserve">   &lt;td&gt;&lt;/td&gt;</v>
      </c>
      <c r="S189" s="33" t="str">
        <f t="shared" si="14"/>
        <v>&lt;td&gt;&lt;/td&gt;</v>
      </c>
      <c r="T189" s="5" t="s">
        <v>739</v>
      </c>
      <c r="U189" s="29"/>
    </row>
    <row r="190" spans="1:21" x14ac:dyDescent="0.25">
      <c r="A190" s="33"/>
      <c r="B190" s="41" t="s">
        <v>463</v>
      </c>
      <c r="C190" s="41" t="s">
        <v>464</v>
      </c>
      <c r="D190" s="41" t="s">
        <v>465</v>
      </c>
      <c r="E190" s="33"/>
      <c r="F190" s="36">
        <v>471893</v>
      </c>
      <c r="G190" s="33"/>
      <c r="H190" s="33"/>
      <c r="N190" s="25"/>
      <c r="O190" s="33" t="str">
        <f t="shared" si="10"/>
        <v>&lt;tr class="style3" &gt;&lt;td&gt;&lt;/td&gt;&lt;td&gt;&lt;a href="http://iowagravestones.org/gs_view.php?id=471893" Target="GPP"&gt;P&lt;/a&gt;&lt;/td&gt;   &lt;td&gt;&lt;/td&gt;&lt;td&gt;Mestad, Joseph O.&lt;/td&gt;&lt;td&gt;Dec. 14, 1894&lt;/td&gt;&lt;td&gt;Apr. 19, 1968&lt;/td&gt;&lt;td&gt;&lt;/td&gt;</v>
      </c>
      <c r="P190" s="5" t="str">
        <f t="shared" si="11"/>
        <v>Mestad, Joseph O.</v>
      </c>
      <c r="Q190" s="33" t="str">
        <f t="shared" si="12"/>
        <v>&lt;td&gt;&lt;a href="http://iowagravestones.org/gs_view.php?id=471893" Target="GPP"&gt;P&lt;/a&gt;&lt;/td&gt;</v>
      </c>
      <c r="R190" s="33" t="str">
        <f t="shared" si="13"/>
        <v xml:space="preserve">   &lt;td&gt;&lt;/td&gt;</v>
      </c>
      <c r="S190" s="33" t="str">
        <f t="shared" si="14"/>
        <v>&lt;td&gt;&lt;/td&gt;</v>
      </c>
      <c r="T190" s="5" t="s">
        <v>739</v>
      </c>
      <c r="U190" s="29"/>
    </row>
    <row r="191" spans="1:21" x14ac:dyDescent="0.25">
      <c r="A191" s="30"/>
      <c r="B191" s="41" t="s">
        <v>466</v>
      </c>
      <c r="C191" s="31" t="s">
        <v>104</v>
      </c>
      <c r="D191" s="31" t="s">
        <v>153</v>
      </c>
      <c r="E191" s="33"/>
      <c r="F191" s="36">
        <v>471794</v>
      </c>
      <c r="G191" s="33"/>
      <c r="H191" s="33"/>
      <c r="N191" s="25"/>
      <c r="O191" s="33" t="str">
        <f t="shared" si="10"/>
        <v>&lt;tr class="style3" &gt;&lt;td&gt;&lt;/td&gt;&lt;td&gt;&lt;a href="http://iowagravestones.org/gs_view.php?id=471794" Target="GPP"&gt;P&lt;/a&gt;&lt;/td&gt;   &lt;td&gt;&lt;/td&gt;&lt;td&gt;Mestad, Nels&lt;/td&gt;&lt;td&gt;1884&lt;/td&gt;&lt;td&gt;1962&lt;/td&gt;&lt;td&gt;&lt;/td&gt;</v>
      </c>
      <c r="P191" s="5" t="str">
        <f t="shared" si="11"/>
        <v>Mestad, Nels</v>
      </c>
      <c r="Q191" s="33" t="str">
        <f t="shared" si="12"/>
        <v>&lt;td&gt;&lt;a href="http://iowagravestones.org/gs_view.php?id=471794" Target="GPP"&gt;P&lt;/a&gt;&lt;/td&gt;</v>
      </c>
      <c r="R191" s="33" t="str">
        <f t="shared" si="13"/>
        <v xml:space="preserve">   &lt;td&gt;&lt;/td&gt;</v>
      </c>
      <c r="S191" s="33" t="str">
        <f t="shared" si="14"/>
        <v>&lt;td&gt;&lt;/td&gt;</v>
      </c>
      <c r="T191" s="5" t="s">
        <v>739</v>
      </c>
      <c r="U191" s="29"/>
    </row>
    <row r="192" spans="1:21" x14ac:dyDescent="0.25">
      <c r="A192" s="30"/>
      <c r="B192" s="41" t="s">
        <v>467</v>
      </c>
      <c r="C192" s="41" t="s">
        <v>468</v>
      </c>
      <c r="D192" s="41" t="s">
        <v>469</v>
      </c>
      <c r="E192" s="33"/>
      <c r="F192" s="36">
        <v>471894</v>
      </c>
      <c r="G192" s="33"/>
      <c r="H192" s="33"/>
      <c r="N192" s="25"/>
      <c r="O192" s="33" t="str">
        <f t="shared" si="10"/>
        <v>&lt;tr class="style3" &gt;&lt;td&gt;&lt;/td&gt;&lt;td&gt;&lt;a href="http://iowagravestones.org/gs_view.php?id=471894" Target="GPP"&gt;P&lt;/a&gt;&lt;/td&gt;   &lt;td&gt;&lt;/td&gt;&lt;td&gt;Mestad, Nettie A.&lt;/td&gt;&lt;td&gt;Apr. 3, 1904&lt;/td&gt;&lt;td&gt;Apr. 30, 1975&lt;/td&gt;&lt;td&gt;&lt;/td&gt;</v>
      </c>
      <c r="P192" s="5" t="str">
        <f t="shared" si="11"/>
        <v>Mestad, Nettie A.</v>
      </c>
      <c r="Q192" s="33" t="str">
        <f t="shared" si="12"/>
        <v>&lt;td&gt;&lt;a href="http://iowagravestones.org/gs_view.php?id=471894" Target="GPP"&gt;P&lt;/a&gt;&lt;/td&gt;</v>
      </c>
      <c r="R192" s="33" t="str">
        <f t="shared" si="13"/>
        <v xml:space="preserve">   &lt;td&gt;&lt;/td&gt;</v>
      </c>
      <c r="S192" s="33" t="str">
        <f t="shared" si="14"/>
        <v>&lt;td&gt;&lt;/td&gt;</v>
      </c>
      <c r="T192" s="5" t="s">
        <v>739</v>
      </c>
      <c r="U192" s="29"/>
    </row>
    <row r="193" spans="1:21" x14ac:dyDescent="0.25">
      <c r="A193" s="30"/>
      <c r="B193" s="41" t="s">
        <v>470</v>
      </c>
      <c r="C193" s="39" t="s">
        <v>471</v>
      </c>
      <c r="D193" s="41" t="s">
        <v>472</v>
      </c>
      <c r="E193" s="33"/>
      <c r="F193" s="36">
        <v>471895</v>
      </c>
      <c r="G193" s="33"/>
      <c r="H193" s="33"/>
      <c r="N193" s="25"/>
      <c r="O193" s="33" t="str">
        <f t="shared" si="10"/>
        <v>&lt;tr class="style3" &gt;&lt;td&gt;&lt;/td&gt;&lt;td&gt;&lt;a href="http://iowagravestones.org/gs_view.php?id=471895" Target="GPP"&gt;P&lt;/a&gt;&lt;/td&gt;   &lt;td&gt;&lt;/td&gt;&lt;td&gt;Mestad, Norma Jean Delores&lt;/td&gt;&lt;td&gt;July 28, 1935&lt;/td&gt;&lt;td&gt;Oct. 27, 2001&lt;/td&gt;&lt;td&gt;&lt;/td&gt;</v>
      </c>
      <c r="P193" s="5" t="str">
        <f t="shared" si="11"/>
        <v>Mestad, Norma Jean Delores</v>
      </c>
      <c r="Q193" s="33" t="str">
        <f t="shared" si="12"/>
        <v>&lt;td&gt;&lt;a href="http://iowagravestones.org/gs_view.php?id=471895" Target="GPP"&gt;P&lt;/a&gt;&lt;/td&gt;</v>
      </c>
      <c r="R193" s="33" t="str">
        <f t="shared" si="13"/>
        <v xml:space="preserve">   &lt;td&gt;&lt;/td&gt;</v>
      </c>
      <c r="S193" s="33" t="str">
        <f t="shared" si="14"/>
        <v>&lt;td&gt;&lt;/td&gt;</v>
      </c>
      <c r="T193" s="5" t="s">
        <v>739</v>
      </c>
      <c r="U193" s="29"/>
    </row>
    <row r="194" spans="1:21" x14ac:dyDescent="0.25">
      <c r="A194" s="30"/>
      <c r="B194" s="41" t="s">
        <v>473</v>
      </c>
      <c r="C194" s="41" t="s">
        <v>73</v>
      </c>
      <c r="D194" s="41" t="s">
        <v>474</v>
      </c>
      <c r="E194" s="36" t="s">
        <v>739</v>
      </c>
      <c r="F194" s="36">
        <v>471804</v>
      </c>
      <c r="G194" s="33"/>
      <c r="H194" s="33"/>
      <c r="M194" s="34">
        <v>212456</v>
      </c>
      <c r="N194" s="25"/>
      <c r="O194" s="33" t="str">
        <f t="shared" ref="O194:O257" si="15">IF(A194="S",CONCATENATE(Y$1,MID(B194,1,1),Z$1),CONCATENATE("&lt;tr class=""style3"" &gt;",S194,Q194,R194,"&lt;td&gt;",P194,"&lt;/td&gt;&lt;td&gt;",C194,"&lt;/td&gt;&lt;td&gt;",D194,"&lt;/td&gt;&lt;td&gt;",E194,"&lt;/td&gt;"))</f>
        <v>&lt;tr class="style3" &gt;&lt;td&gt;&lt;a href="http://iowawpagraves.org/view.php?id=212456" target="WPA"&gt;W&lt;/a&gt;&lt;/td&gt;&lt;td&gt;&lt;a href="http://iowagravestones.org/gs_view.php?id=471804" Target="GPP"&gt;P&lt;/a&gt;&lt;/td&gt;   &lt;td&gt;&lt;/td&gt;&lt;td&gt;Miner, Daniel G.&lt;/td&gt;&lt;td&gt;Oct 24, 1831&lt;/td&gt;&lt;td&gt;July 19, 1897&lt;/td&gt;&lt;td&gt; &lt;/td&gt;</v>
      </c>
      <c r="P194" s="5" t="str">
        <f t="shared" ref="P194:P257" si="16">IF(I194="",B194,CONCATENATE("&lt;a href=""../../CemWeb Pages/WP",I194,".htm""&gt;",B194,"&lt;img src=""../zimages/cam.gif"" alt=""picture"" BORDER=0&gt;"))</f>
        <v>Miner, Daniel G.</v>
      </c>
      <c r="Q194" s="33" t="str">
        <f t="shared" ref="Q194:Q257" si="17">IF(F194="","&lt;td&gt;&lt;/td&gt;",CONCATENATE("&lt;td&gt;&lt;a href=""http://iowagravestones.org/gs_view.php?id=",F194,""" Target=""GPP""&gt;P&lt;/a&gt;&lt;/td&gt;"))</f>
        <v>&lt;td&gt;&lt;a href="http://iowagravestones.org/gs_view.php?id=471804" Target="GPP"&gt;P&lt;/a&gt;&lt;/td&gt;</v>
      </c>
      <c r="R194" s="33" t="str">
        <f t="shared" ref="R194:R257" si="18">IF(H194="","   &lt;td&gt;&lt;/td&gt;",CONCATENATE("   &lt;td&gt;&lt;a href=""http://iagenweb.org/boards/",G194,"/obituaries/index.cgi?read=",H194,""" Target=""Obits""&gt;O&lt;/a&gt;&lt;/td&gt;"))</f>
        <v xml:space="preserve">   &lt;td&gt;&lt;/td&gt;</v>
      </c>
      <c r="S194" s="33" t="str">
        <f t="shared" ref="S194:S257" si="19">IF(M194="","&lt;td&gt;&lt;/td&gt;",CONCATENATE("&lt;td&gt;&lt;a href=""http://iowawpagraves.org/view.php?id=",M194,""" target=""WPA""&gt;W&lt;/a&gt;&lt;/td&gt;"))</f>
        <v>&lt;td&gt;&lt;a href="http://iowawpagraves.org/view.php?id=212456" target="WPA"&gt;W&lt;/a&gt;&lt;/td&gt;</v>
      </c>
      <c r="T194" s="5" t="s">
        <v>739</v>
      </c>
      <c r="U194" s="29"/>
    </row>
    <row r="195" spans="1:21" x14ac:dyDescent="0.25">
      <c r="A195" s="30"/>
      <c r="B195" s="41" t="s">
        <v>475</v>
      </c>
      <c r="C195" s="39" t="s">
        <v>121</v>
      </c>
      <c r="D195" s="39" t="s">
        <v>476</v>
      </c>
      <c r="E195" s="33"/>
      <c r="F195" s="36">
        <v>471924</v>
      </c>
      <c r="G195" s="33"/>
      <c r="H195" s="33"/>
      <c r="N195" s="25"/>
      <c r="O195" s="33" t="str">
        <f t="shared" si="15"/>
        <v>&lt;tr class="style3" &gt;&lt;td&gt;&lt;/td&gt;&lt;td&gt;&lt;a href="http://iowagravestones.org/gs_view.php?id=471924" Target="GPP"&gt;P&lt;/a&gt;&lt;/td&gt;   &lt;td&gt;&lt;/td&gt;&lt;td&gt;Musser, Ilyn M.&lt;/td&gt;&lt;td&gt;1910&lt;/td&gt;&lt;td&gt;2001&lt;/td&gt;&lt;td&gt;&lt;/td&gt;</v>
      </c>
      <c r="P195" s="5" t="str">
        <f t="shared" si="16"/>
        <v>Musser, Ilyn M.</v>
      </c>
      <c r="Q195" s="33" t="str">
        <f t="shared" si="17"/>
        <v>&lt;td&gt;&lt;a href="http://iowagravestones.org/gs_view.php?id=471924" Target="GPP"&gt;P&lt;/a&gt;&lt;/td&gt;</v>
      </c>
      <c r="R195" s="33" t="str">
        <f t="shared" si="18"/>
        <v xml:space="preserve">   &lt;td&gt;&lt;/td&gt;</v>
      </c>
      <c r="S195" s="33" t="str">
        <f t="shared" si="19"/>
        <v>&lt;td&gt;&lt;/td&gt;</v>
      </c>
      <c r="T195" s="5" t="s">
        <v>739</v>
      </c>
      <c r="U195" s="29"/>
    </row>
    <row r="196" spans="1:21" x14ac:dyDescent="0.25">
      <c r="A196" s="30"/>
      <c r="B196" s="41" t="s">
        <v>477</v>
      </c>
      <c r="C196" s="39" t="s">
        <v>118</v>
      </c>
      <c r="D196" s="39" t="s">
        <v>478</v>
      </c>
      <c r="E196" s="33"/>
      <c r="F196" s="36">
        <v>471925</v>
      </c>
      <c r="G196" s="33"/>
      <c r="H196" s="33"/>
      <c r="N196" s="25"/>
      <c r="O196" s="33" t="str">
        <f t="shared" si="15"/>
        <v>&lt;tr class="style3" &gt;&lt;td&gt;&lt;/td&gt;&lt;td&gt;&lt;a href="http://iowagravestones.org/gs_view.php?id=471925" Target="GPP"&gt;P&lt;/a&gt;&lt;/td&gt;   &lt;td&gt;&lt;/td&gt;&lt;td&gt;Musser, Willard M.&lt;/td&gt;&lt;td&gt;1904&lt;/td&gt;&lt;td&gt;1995&lt;/td&gt;&lt;td&gt;&lt;/td&gt;</v>
      </c>
      <c r="P196" s="5" t="str">
        <f t="shared" si="16"/>
        <v>Musser, Willard M.</v>
      </c>
      <c r="Q196" s="33" t="str">
        <f t="shared" si="17"/>
        <v>&lt;td&gt;&lt;a href="http://iowagravestones.org/gs_view.php?id=471925" Target="GPP"&gt;P&lt;/a&gt;&lt;/td&gt;</v>
      </c>
      <c r="R196" s="33" t="str">
        <f t="shared" si="18"/>
        <v xml:space="preserve">   &lt;td&gt;&lt;/td&gt;</v>
      </c>
      <c r="S196" s="33" t="str">
        <f t="shared" si="19"/>
        <v>&lt;td&gt;&lt;/td&gt;</v>
      </c>
      <c r="T196" s="5" t="s">
        <v>739</v>
      </c>
      <c r="U196" s="29"/>
    </row>
    <row r="197" spans="1:21" ht="15.75" x14ac:dyDescent="0.25">
      <c r="A197" s="35" t="s">
        <v>738</v>
      </c>
      <c r="B197" s="50" t="s">
        <v>29</v>
      </c>
      <c r="C197" s="47" t="s">
        <v>6</v>
      </c>
      <c r="D197" s="47" t="s">
        <v>7</v>
      </c>
      <c r="E197" s="44" t="s">
        <v>8</v>
      </c>
      <c r="F197" s="53"/>
      <c r="G197" s="53"/>
      <c r="H197" s="53"/>
      <c r="I197" s="53"/>
      <c r="J197" s="53"/>
      <c r="K197" s="53"/>
      <c r="L197" s="53"/>
      <c r="N197" s="25"/>
      <c r="O197" s="33" t="str">
        <f t="shared" si="15"/>
        <v>&lt;tr class="style2" &gt;&lt;td&gt;W&lt;/td&gt;&lt;td&gt;P&lt;/td&gt;&lt;td&gt;O&lt;/td&gt;&lt;td &gt;Surnames Starting with N&lt;/td&gt;&lt;td&gt;Birth Date&lt;/td&gt;&lt;td&gt;Death Date&lt;/td&gt;&lt;td&gt;Notes&lt;/td&gt;</v>
      </c>
      <c r="P197" s="5" t="str">
        <f t="shared" si="16"/>
        <v>Naaa                            Names</v>
      </c>
      <c r="Q197" s="33" t="str">
        <f t="shared" si="17"/>
        <v>&lt;td&gt;&lt;/td&gt;</v>
      </c>
      <c r="R197" s="33" t="str">
        <f t="shared" si="18"/>
        <v xml:space="preserve">   &lt;td&gt;&lt;/td&gt;</v>
      </c>
      <c r="S197" s="33" t="str">
        <f t="shared" si="19"/>
        <v>&lt;td&gt;&lt;/td&gt;</v>
      </c>
      <c r="T197" s="5" t="s">
        <v>739</v>
      </c>
      <c r="U197" s="29"/>
    </row>
    <row r="198" spans="1:21" x14ac:dyDescent="0.25">
      <c r="A198" s="30"/>
      <c r="B198" s="41" t="s">
        <v>479</v>
      </c>
      <c r="C198" s="39" t="s">
        <v>116</v>
      </c>
      <c r="D198" s="39" t="s">
        <v>126</v>
      </c>
      <c r="E198" s="33"/>
      <c r="F198" s="36">
        <v>471771</v>
      </c>
      <c r="G198" s="33"/>
      <c r="H198" s="33"/>
      <c r="N198" s="25"/>
      <c r="O198" s="33" t="str">
        <f t="shared" si="15"/>
        <v>&lt;tr class="style3" &gt;&lt;td&gt;&lt;/td&gt;&lt;td&gt;&lt;a href="http://iowagravestones.org/gs_view.php?id=471771" Target="GPP"&gt;P&lt;/a&gt;&lt;/td&gt;   &lt;td&gt;&lt;/td&gt;&lt;td&gt;Nordgaard, Berit&lt;/td&gt;&lt;td&gt;1854&lt;/td&gt;&lt;td&gt;1906&lt;/td&gt;&lt;td&gt;&lt;/td&gt;</v>
      </c>
      <c r="P198" s="5" t="str">
        <f t="shared" si="16"/>
        <v>Nordgaard, Berit</v>
      </c>
      <c r="Q198" s="33" t="str">
        <f t="shared" si="17"/>
        <v>&lt;td&gt;&lt;a href="http://iowagravestones.org/gs_view.php?id=471771" Target="GPP"&gt;P&lt;/a&gt;&lt;/td&gt;</v>
      </c>
      <c r="R198" s="33" t="str">
        <f t="shared" si="18"/>
        <v xml:space="preserve">   &lt;td&gt;&lt;/td&gt;</v>
      </c>
      <c r="S198" s="33" t="str">
        <f t="shared" si="19"/>
        <v>&lt;td&gt;&lt;/td&gt;</v>
      </c>
      <c r="T198" s="5" t="s">
        <v>739</v>
      </c>
      <c r="U198" s="29"/>
    </row>
    <row r="199" spans="1:21" x14ac:dyDescent="0.25">
      <c r="A199" s="30"/>
      <c r="B199" s="41" t="s">
        <v>481</v>
      </c>
      <c r="C199" s="30"/>
      <c r="D199" s="30"/>
      <c r="E199" s="33"/>
      <c r="F199" s="36">
        <v>471805</v>
      </c>
      <c r="G199" s="33"/>
      <c r="H199" s="33"/>
      <c r="N199" s="25"/>
      <c r="O199" s="33" t="str">
        <f t="shared" si="15"/>
        <v>&lt;tr class="style3" &gt;&lt;td&gt;&lt;/td&gt;&lt;td&gt;&lt;a href="http://iowagravestones.org/gs_view.php?id=471805" Target="GPP"&gt;P&lt;/a&gt;&lt;/td&gt;   &lt;td&gt;&lt;/td&gt;&lt;td&gt;Nordgaard, Edwin Family Stone&lt;/td&gt;&lt;td&gt;&lt;/td&gt;&lt;td&gt;&lt;/td&gt;&lt;td&gt;&lt;/td&gt;</v>
      </c>
      <c r="P199" s="5" t="str">
        <f t="shared" si="16"/>
        <v>Nordgaard, Edwin Family Stone</v>
      </c>
      <c r="Q199" s="33" t="str">
        <f t="shared" si="17"/>
        <v>&lt;td&gt;&lt;a href="http://iowagravestones.org/gs_view.php?id=471805" Target="GPP"&gt;P&lt;/a&gt;&lt;/td&gt;</v>
      </c>
      <c r="R199" s="33" t="str">
        <f t="shared" si="18"/>
        <v xml:space="preserve">   &lt;td&gt;&lt;/td&gt;</v>
      </c>
      <c r="S199" s="33" t="str">
        <f t="shared" si="19"/>
        <v>&lt;td&gt;&lt;/td&gt;</v>
      </c>
      <c r="T199" s="5" t="s">
        <v>739</v>
      </c>
      <c r="U199" s="29"/>
    </row>
    <row r="200" spans="1:21" x14ac:dyDescent="0.25">
      <c r="A200" s="30"/>
      <c r="B200" s="41" t="s">
        <v>480</v>
      </c>
      <c r="C200" s="39" t="s">
        <v>74</v>
      </c>
      <c r="D200" s="39" t="s">
        <v>75</v>
      </c>
      <c r="E200" s="36" t="s">
        <v>739</v>
      </c>
      <c r="F200" s="36">
        <v>471808</v>
      </c>
      <c r="G200" s="33"/>
      <c r="H200" s="33"/>
      <c r="M200" s="34">
        <v>213099</v>
      </c>
      <c r="N200" s="25"/>
      <c r="O200" s="33" t="str">
        <f t="shared" si="15"/>
        <v>&lt;tr class="style3" &gt;&lt;td&gt;&lt;a href="http://iowawpagraves.org/view.php?id=213099" target="WPA"&gt;W&lt;/a&gt;&lt;/td&gt;&lt;td&gt;&lt;a href="http://iowagravestones.org/gs_view.php?id=471808" Target="GPP"&gt;P&lt;/a&gt;&lt;/td&gt;   &lt;td&gt;&lt;/td&gt;&lt;td&gt;Nordgaard, Edwin Pfc&lt;/td&gt;&lt;td&gt;1892&lt;/td&gt;&lt;td&gt;1921&lt;/td&gt;&lt;td&gt; &lt;/td&gt;</v>
      </c>
      <c r="P200" s="5" t="str">
        <f t="shared" si="16"/>
        <v>Nordgaard, Edwin Pfc</v>
      </c>
      <c r="Q200" s="33" t="str">
        <f t="shared" si="17"/>
        <v>&lt;td&gt;&lt;a href="http://iowagravestones.org/gs_view.php?id=471808" Target="GPP"&gt;P&lt;/a&gt;&lt;/td&gt;</v>
      </c>
      <c r="R200" s="33" t="str">
        <f t="shared" si="18"/>
        <v xml:space="preserve">   &lt;td&gt;&lt;/td&gt;</v>
      </c>
      <c r="S200" s="33" t="str">
        <f t="shared" si="19"/>
        <v>&lt;td&gt;&lt;a href="http://iowawpagraves.org/view.php?id=213099" target="WPA"&gt;W&lt;/a&gt;&lt;/td&gt;</v>
      </c>
      <c r="T200" s="5" t="s">
        <v>739</v>
      </c>
      <c r="U200" s="29"/>
    </row>
    <row r="201" spans="1:21" x14ac:dyDescent="0.25">
      <c r="A201" s="30"/>
      <c r="B201" s="41" t="s">
        <v>482</v>
      </c>
      <c r="C201" s="39" t="s">
        <v>139</v>
      </c>
      <c r="D201" s="39" t="s">
        <v>374</v>
      </c>
      <c r="E201" s="33"/>
      <c r="F201" s="36">
        <v>471807</v>
      </c>
      <c r="G201" s="33"/>
      <c r="H201" s="33"/>
      <c r="N201" s="25"/>
      <c r="O201" s="33" t="str">
        <f t="shared" si="15"/>
        <v>&lt;tr class="style3" &gt;&lt;td&gt;&lt;/td&gt;&lt;td&gt;&lt;a href="http://iowagravestones.org/gs_view.php?id=471807" Target="GPP"&gt;P&lt;/a&gt;&lt;/td&gt;   &lt;td&gt;&lt;/td&gt;&lt;td&gt;Nordgaard, Emma B.&lt;/td&gt;&lt;td&gt;1894&lt;/td&gt;&lt;td&gt;1989&lt;/td&gt;&lt;td&gt;&lt;/td&gt;</v>
      </c>
      <c r="P201" s="5" t="str">
        <f t="shared" si="16"/>
        <v>Nordgaard, Emma B.</v>
      </c>
      <c r="Q201" s="33" t="str">
        <f t="shared" si="17"/>
        <v>&lt;td&gt;&lt;a href="http://iowagravestones.org/gs_view.php?id=471807" Target="GPP"&gt;P&lt;/a&gt;&lt;/td&gt;</v>
      </c>
      <c r="R201" s="33" t="str">
        <f t="shared" si="18"/>
        <v xml:space="preserve">   &lt;td&gt;&lt;/td&gt;</v>
      </c>
      <c r="S201" s="33" t="str">
        <f t="shared" si="19"/>
        <v>&lt;td&gt;&lt;/td&gt;</v>
      </c>
      <c r="T201" s="5" t="s">
        <v>739</v>
      </c>
      <c r="U201" s="29"/>
    </row>
    <row r="202" spans="1:21" x14ac:dyDescent="0.25">
      <c r="A202" s="30"/>
      <c r="B202" s="41" t="s">
        <v>483</v>
      </c>
      <c r="C202" s="30"/>
      <c r="D202" s="39" t="s">
        <v>76</v>
      </c>
      <c r="E202" s="36" t="s">
        <v>752</v>
      </c>
      <c r="F202" s="36">
        <v>471811</v>
      </c>
      <c r="G202" s="33"/>
      <c r="H202" s="33"/>
      <c r="M202" s="34">
        <v>213105</v>
      </c>
      <c r="N202" s="25"/>
      <c r="O202" s="33" t="str">
        <f t="shared" si="15"/>
        <v>&lt;tr class="style3" &gt;&lt;td&gt;&lt;a href="http://iowawpagraves.org/view.php?id=213105" target="WPA"&gt;W&lt;/a&gt;&lt;/td&gt;&lt;td&gt;&lt;a href="http://iowagravestones.org/gs_view.php?id=471811" Target="GPP"&gt;P&lt;/a&gt;&lt;/td&gt;   &lt;td&gt;&lt;/td&gt;&lt;td&gt;Nordgaard, Gellis&lt;/td&gt;&lt;td&gt;&lt;/td&gt;&lt;td&gt;1896&lt;/td&gt;&lt;td&gt;The WPA spelled Nordgaard, Gellis as Nordgard, Gellis&lt;/td&gt;</v>
      </c>
      <c r="P202" s="5" t="str">
        <f t="shared" si="16"/>
        <v>Nordgaard, Gellis</v>
      </c>
      <c r="Q202" s="33" t="str">
        <f t="shared" si="17"/>
        <v>&lt;td&gt;&lt;a href="http://iowagravestones.org/gs_view.php?id=471811" Target="GPP"&gt;P&lt;/a&gt;&lt;/td&gt;</v>
      </c>
      <c r="R202" s="33" t="str">
        <f t="shared" si="18"/>
        <v xml:space="preserve">   &lt;td&gt;&lt;/td&gt;</v>
      </c>
      <c r="S202" s="33" t="str">
        <f t="shared" si="19"/>
        <v>&lt;td&gt;&lt;a href="http://iowawpagraves.org/view.php?id=213105" target="WPA"&gt;W&lt;/a&gt;&lt;/td&gt;</v>
      </c>
      <c r="T202" s="5" t="s">
        <v>739</v>
      </c>
      <c r="U202" s="29"/>
    </row>
    <row r="203" spans="1:21" x14ac:dyDescent="0.25">
      <c r="A203" s="30"/>
      <c r="B203" s="41" t="s">
        <v>484</v>
      </c>
      <c r="E203" s="33"/>
      <c r="F203" s="36">
        <v>471770</v>
      </c>
      <c r="G203" s="33"/>
      <c r="H203" s="33"/>
      <c r="N203" s="25"/>
      <c r="O203" s="33" t="str">
        <f t="shared" si="15"/>
        <v>&lt;tr class="style3" &gt;&lt;td&gt;&lt;/td&gt;&lt;td&gt;&lt;a href="http://iowagravestones.org/gs_view.php?id=471770" Target="GPP"&gt;P&lt;/a&gt;&lt;/td&gt;   &lt;td&gt;&lt;/td&gt;&lt;td&gt;Nordgaard, Gilbert Family Stone&lt;/td&gt;&lt;td&gt;&lt;/td&gt;&lt;td&gt;&lt;/td&gt;&lt;td&gt;&lt;/td&gt;</v>
      </c>
      <c r="P203" s="5" t="str">
        <f t="shared" si="16"/>
        <v>Nordgaard, Gilbert Family Stone</v>
      </c>
      <c r="Q203" s="33" t="str">
        <f t="shared" si="17"/>
        <v>&lt;td&gt;&lt;a href="http://iowagravestones.org/gs_view.php?id=471770" Target="GPP"&gt;P&lt;/a&gt;&lt;/td&gt;</v>
      </c>
      <c r="R203" s="33" t="str">
        <f t="shared" si="18"/>
        <v xml:space="preserve">   &lt;td&gt;&lt;/td&gt;</v>
      </c>
      <c r="S203" s="33" t="str">
        <f t="shared" si="19"/>
        <v>&lt;td&gt;&lt;/td&gt;</v>
      </c>
      <c r="T203" s="5" t="s">
        <v>739</v>
      </c>
      <c r="U203" s="29"/>
    </row>
    <row r="204" spans="1:21" x14ac:dyDescent="0.25">
      <c r="A204" s="30"/>
      <c r="B204" s="41" t="s">
        <v>485</v>
      </c>
      <c r="C204" s="39" t="s">
        <v>106</v>
      </c>
      <c r="D204" s="39" t="s">
        <v>236</v>
      </c>
      <c r="E204" s="33"/>
      <c r="F204" s="36">
        <v>471772</v>
      </c>
      <c r="G204" s="33"/>
      <c r="H204" s="33"/>
      <c r="N204" s="25"/>
      <c r="O204" s="33" t="str">
        <f t="shared" si="15"/>
        <v>&lt;tr class="style3" &gt;&lt;td&gt;&lt;/td&gt;&lt;td&gt;&lt;a href="http://iowagravestones.org/gs_view.php?id=471772" Target="GPP"&gt;P&lt;/a&gt;&lt;/td&gt;   &lt;td&gt;&lt;/td&gt;&lt;td&gt;Nordgaard, Gilbert N.&lt;/td&gt;&lt;td&gt;1853&lt;/td&gt;&lt;td&gt;1943&lt;/td&gt;&lt;td&gt;&lt;/td&gt;</v>
      </c>
      <c r="P204" s="5" t="str">
        <f t="shared" si="16"/>
        <v>Nordgaard, Gilbert N.</v>
      </c>
      <c r="Q204" s="33" t="str">
        <f t="shared" si="17"/>
        <v>&lt;td&gt;&lt;a href="http://iowagravestones.org/gs_view.php?id=471772" Target="GPP"&gt;P&lt;/a&gt;&lt;/td&gt;</v>
      </c>
      <c r="R204" s="33" t="str">
        <f t="shared" si="18"/>
        <v xml:space="preserve">   &lt;td&gt;&lt;/td&gt;</v>
      </c>
      <c r="S204" s="33" t="str">
        <f t="shared" si="19"/>
        <v>&lt;td&gt;&lt;/td&gt;</v>
      </c>
      <c r="T204" s="5" t="s">
        <v>739</v>
      </c>
      <c r="U204" s="29"/>
    </row>
    <row r="205" spans="1:21" x14ac:dyDescent="0.25">
      <c r="A205" s="30"/>
      <c r="B205" s="41" t="s">
        <v>486</v>
      </c>
      <c r="C205" s="39" t="s">
        <v>64</v>
      </c>
      <c r="D205" s="39" t="s">
        <v>219</v>
      </c>
      <c r="E205" s="33"/>
      <c r="F205" s="36">
        <v>471775</v>
      </c>
      <c r="G205" s="33"/>
      <c r="H205" s="33"/>
      <c r="N205" s="25"/>
      <c r="O205" s="33" t="str">
        <f t="shared" si="15"/>
        <v>&lt;tr class="style3" &gt;&lt;td&gt;&lt;/td&gt;&lt;td&gt;&lt;a href="http://iowagravestones.org/gs_view.php?id=471775" Target="GPP"&gt;P&lt;/a&gt;&lt;/td&gt;   &lt;td&gt;&lt;/td&gt;&lt;td&gt;Nordgaard, John O.&lt;/td&gt;&lt;td&gt;1890&lt;/td&gt;&lt;td&gt;1967&lt;/td&gt;&lt;td&gt;&lt;/td&gt;</v>
      </c>
      <c r="P205" s="5" t="str">
        <f t="shared" si="16"/>
        <v>Nordgaard, John O.</v>
      </c>
      <c r="Q205" s="33" t="str">
        <f t="shared" si="17"/>
        <v>&lt;td&gt;&lt;a href="http://iowagravestones.org/gs_view.php?id=471775" Target="GPP"&gt;P&lt;/a&gt;&lt;/td&gt;</v>
      </c>
      <c r="R205" s="33" t="str">
        <f t="shared" si="18"/>
        <v xml:space="preserve">   &lt;td&gt;&lt;/td&gt;</v>
      </c>
      <c r="S205" s="33" t="str">
        <f t="shared" si="19"/>
        <v>&lt;td&gt;&lt;/td&gt;</v>
      </c>
      <c r="T205" s="5" t="s">
        <v>739</v>
      </c>
      <c r="U205" s="29"/>
    </row>
    <row r="206" spans="1:21" x14ac:dyDescent="0.25">
      <c r="A206" s="30"/>
      <c r="B206" s="41" t="s">
        <v>487</v>
      </c>
      <c r="C206" s="39" t="s">
        <v>97</v>
      </c>
      <c r="D206" s="39" t="s">
        <v>378</v>
      </c>
      <c r="E206" s="33"/>
      <c r="F206" s="36">
        <v>471777</v>
      </c>
      <c r="G206" s="33"/>
      <c r="H206" s="33"/>
      <c r="N206" s="25"/>
      <c r="O206" s="33" t="str">
        <f t="shared" si="15"/>
        <v>&lt;tr class="style3" &gt;&lt;td&gt;&lt;/td&gt;&lt;td&gt;&lt;a href="http://iowagravestones.org/gs_view.php?id=471777" Target="GPP"&gt;P&lt;/a&gt;&lt;/td&gt;   &lt;td&gt;&lt;/td&gt;&lt;td&gt;Nordgaard, Katherine&lt;/td&gt;&lt;td&gt;1888&lt;/td&gt;&lt;td&gt;1974&lt;/td&gt;&lt;td&gt;&lt;/td&gt;</v>
      </c>
      <c r="P206" s="5" t="str">
        <f t="shared" si="16"/>
        <v>Nordgaard, Katherine</v>
      </c>
      <c r="Q206" s="33" t="str">
        <f t="shared" si="17"/>
        <v>&lt;td&gt;&lt;a href="http://iowagravestones.org/gs_view.php?id=471777" Target="GPP"&gt;P&lt;/a&gt;&lt;/td&gt;</v>
      </c>
      <c r="R206" s="33" t="str">
        <f t="shared" si="18"/>
        <v xml:space="preserve">   &lt;td&gt;&lt;/td&gt;</v>
      </c>
      <c r="S206" s="33" t="str">
        <f t="shared" si="19"/>
        <v>&lt;td&gt;&lt;/td&gt;</v>
      </c>
      <c r="T206" s="5" t="s">
        <v>739</v>
      </c>
      <c r="U206" s="29"/>
    </row>
    <row r="207" spans="1:21" x14ac:dyDescent="0.25">
      <c r="A207" s="33"/>
      <c r="B207" s="41" t="s">
        <v>488</v>
      </c>
      <c r="C207" s="39" t="s">
        <v>120</v>
      </c>
      <c r="D207" s="39" t="s">
        <v>489</v>
      </c>
      <c r="E207" s="33"/>
      <c r="F207" s="36">
        <v>471776</v>
      </c>
      <c r="G207" s="33"/>
      <c r="H207" s="33"/>
      <c r="N207" s="25"/>
      <c r="O207" s="33" t="str">
        <f t="shared" si="15"/>
        <v>&lt;tr class="style3" &gt;&lt;td&gt;&lt;/td&gt;&lt;td&gt;&lt;a href="http://iowagravestones.org/gs_view.php?id=471776" Target="GPP"&gt;P&lt;/a&gt;&lt;/td&gt;   &lt;td&gt;&lt;/td&gt;&lt;td&gt;Nordgaard, Marie I.&lt;/td&gt;&lt;td&gt;1887&lt;/td&gt;&lt;td&gt;1972&lt;/td&gt;&lt;td&gt;&lt;/td&gt;</v>
      </c>
      <c r="P207" s="5" t="str">
        <f t="shared" si="16"/>
        <v>Nordgaard, Marie I.</v>
      </c>
      <c r="Q207" s="33" t="str">
        <f t="shared" si="17"/>
        <v>&lt;td&gt;&lt;a href="http://iowagravestones.org/gs_view.php?id=471776" Target="GPP"&gt;P&lt;/a&gt;&lt;/td&gt;</v>
      </c>
      <c r="R207" s="33" t="str">
        <f t="shared" si="18"/>
        <v xml:space="preserve">   &lt;td&gt;&lt;/td&gt;</v>
      </c>
      <c r="S207" s="33" t="str">
        <f t="shared" si="19"/>
        <v>&lt;td&gt;&lt;/td&gt;</v>
      </c>
      <c r="T207" s="5" t="s">
        <v>739</v>
      </c>
      <c r="U207" s="29"/>
    </row>
    <row r="208" spans="1:21" x14ac:dyDescent="0.25">
      <c r="A208" s="33"/>
      <c r="B208" s="41" t="s">
        <v>490</v>
      </c>
      <c r="C208" s="39" t="s">
        <v>138</v>
      </c>
      <c r="D208" s="39" t="s">
        <v>315</v>
      </c>
      <c r="E208" s="33"/>
      <c r="F208" s="36">
        <v>471774</v>
      </c>
      <c r="G208" s="33"/>
      <c r="H208" s="33"/>
      <c r="N208" s="25"/>
      <c r="O208" s="33" t="str">
        <f t="shared" si="15"/>
        <v>&lt;tr class="style3" &gt;&lt;td&gt;&lt;/td&gt;&lt;td&gt;&lt;a href="http://iowagravestones.org/gs_view.php?id=471774" Target="GPP"&gt;P&lt;/a&gt;&lt;/td&gt;   &lt;td&gt;&lt;/td&gt;&lt;td&gt;Nordgaard, Martin E.&lt;/td&gt;&lt;td&gt;1883&lt;/td&gt;&lt;td&gt;1945&lt;/td&gt;&lt;td&gt;&lt;/td&gt;</v>
      </c>
      <c r="P208" s="5" t="str">
        <f t="shared" si="16"/>
        <v>Nordgaard, Martin E.</v>
      </c>
      <c r="Q208" s="33" t="str">
        <f t="shared" si="17"/>
        <v>&lt;td&gt;&lt;a href="http://iowagravestones.org/gs_view.php?id=471774" Target="GPP"&gt;P&lt;/a&gt;&lt;/td&gt;</v>
      </c>
      <c r="R208" s="33" t="str">
        <f t="shared" si="18"/>
        <v xml:space="preserve">   &lt;td&gt;&lt;/td&gt;</v>
      </c>
      <c r="S208" s="33" t="str">
        <f t="shared" si="19"/>
        <v>&lt;td&gt;&lt;/td&gt;</v>
      </c>
      <c r="T208" s="5" t="s">
        <v>739</v>
      </c>
      <c r="U208" s="29"/>
    </row>
    <row r="209" spans="1:21" x14ac:dyDescent="0.25">
      <c r="A209" s="33"/>
      <c r="B209" s="41" t="s">
        <v>491</v>
      </c>
      <c r="C209" s="31" t="s">
        <v>129</v>
      </c>
      <c r="D209" s="31" t="s">
        <v>422</v>
      </c>
      <c r="E209" s="33"/>
      <c r="F209" s="36">
        <v>471806</v>
      </c>
      <c r="G209" s="33"/>
      <c r="H209" s="33"/>
      <c r="N209" s="25"/>
      <c r="O209" s="33" t="str">
        <f t="shared" si="15"/>
        <v>&lt;tr class="style3" &gt;&lt;td&gt;&lt;/td&gt;&lt;td&gt;&lt;a href="http://iowagravestones.org/gs_view.php?id=471806" Target="GPP"&gt;P&lt;/a&gt;&lt;/td&gt;   &lt;td&gt;&lt;/td&gt;&lt;td&gt;Nordgaard, Nora G.&lt;/td&gt;&lt;td&gt;1898&lt;/td&gt;&lt;td&gt;1997&lt;/td&gt;&lt;td&gt;&lt;/td&gt;</v>
      </c>
      <c r="P209" s="5" t="str">
        <f t="shared" si="16"/>
        <v>Nordgaard, Nora G.</v>
      </c>
      <c r="Q209" s="33" t="str">
        <f t="shared" si="17"/>
        <v>&lt;td&gt;&lt;a href="http://iowagravestones.org/gs_view.php?id=471806" Target="GPP"&gt;P&lt;/a&gt;&lt;/td&gt;</v>
      </c>
      <c r="R209" s="33" t="str">
        <f t="shared" si="18"/>
        <v xml:space="preserve">   &lt;td&gt;&lt;/td&gt;</v>
      </c>
      <c r="S209" s="33" t="str">
        <f t="shared" si="19"/>
        <v>&lt;td&gt;&lt;/td&gt;</v>
      </c>
      <c r="T209" s="5" t="s">
        <v>739</v>
      </c>
      <c r="U209" s="29"/>
    </row>
    <row r="210" spans="1:21" ht="15.75" x14ac:dyDescent="0.25">
      <c r="A210" s="28" t="s">
        <v>738</v>
      </c>
      <c r="B210" s="50" t="s">
        <v>30</v>
      </c>
      <c r="C210" s="47" t="s">
        <v>6</v>
      </c>
      <c r="D210" s="47" t="s">
        <v>7</v>
      </c>
      <c r="E210" s="44" t="s">
        <v>8</v>
      </c>
      <c r="F210" s="53"/>
      <c r="G210" s="53"/>
      <c r="H210" s="53"/>
      <c r="I210" s="53"/>
      <c r="J210" s="53"/>
      <c r="K210" s="53"/>
      <c r="L210" s="53"/>
      <c r="N210" s="25"/>
      <c r="O210" s="33" t="str">
        <f t="shared" si="15"/>
        <v>&lt;tr class="style2" &gt;&lt;td&gt;W&lt;/td&gt;&lt;td&gt;P&lt;/td&gt;&lt;td&gt;O&lt;/td&gt;&lt;td &gt;Surnames Starting with O&lt;/td&gt;&lt;td&gt;Birth Date&lt;/td&gt;&lt;td&gt;Death Date&lt;/td&gt;&lt;td&gt;Notes&lt;/td&gt;</v>
      </c>
      <c r="P210" s="5" t="str">
        <f t="shared" si="16"/>
        <v>Oaaa                            Names</v>
      </c>
      <c r="Q210" s="33" t="str">
        <f t="shared" si="17"/>
        <v>&lt;td&gt;&lt;/td&gt;</v>
      </c>
      <c r="R210" s="33" t="str">
        <f t="shared" si="18"/>
        <v xml:space="preserve">   &lt;td&gt;&lt;/td&gt;</v>
      </c>
      <c r="S210" s="33" t="str">
        <f t="shared" si="19"/>
        <v>&lt;td&gt;&lt;/td&gt;</v>
      </c>
      <c r="T210" s="5" t="s">
        <v>739</v>
      </c>
      <c r="U210" s="29"/>
    </row>
    <row r="211" spans="1:21" x14ac:dyDescent="0.25">
      <c r="A211" s="33"/>
      <c r="B211" s="41" t="s">
        <v>492</v>
      </c>
      <c r="C211" s="39" t="s">
        <v>251</v>
      </c>
      <c r="D211" s="39" t="s">
        <v>389</v>
      </c>
      <c r="E211" s="33"/>
      <c r="F211" s="36">
        <v>471920</v>
      </c>
      <c r="G211" s="33"/>
      <c r="H211" s="33"/>
      <c r="N211" s="25"/>
      <c r="O211" s="33" t="str">
        <f t="shared" si="15"/>
        <v>&lt;tr class="style3" &gt;&lt;td&gt;&lt;/td&gt;&lt;td&gt;&lt;a href="http://iowagravestones.org/gs_view.php?id=471920" Target="GPP"&gt;P&lt;/a&gt;&lt;/td&gt;   &lt;td&gt;&lt;/td&gt;&lt;td&gt;Osmundson, Alma J.&lt;/td&gt;&lt;td&gt;1905&lt;/td&gt;&lt;td&gt;1978&lt;/td&gt;&lt;td&gt;&lt;/td&gt;</v>
      </c>
      <c r="P211" s="5" t="str">
        <f t="shared" si="16"/>
        <v>Osmundson, Alma J.</v>
      </c>
      <c r="Q211" s="33" t="str">
        <f t="shared" si="17"/>
        <v>&lt;td&gt;&lt;a href="http://iowagravestones.org/gs_view.php?id=471920" Target="GPP"&gt;P&lt;/a&gt;&lt;/td&gt;</v>
      </c>
      <c r="R211" s="33" t="str">
        <f t="shared" si="18"/>
        <v xml:space="preserve">   &lt;td&gt;&lt;/td&gt;</v>
      </c>
      <c r="S211" s="33" t="str">
        <f t="shared" si="19"/>
        <v>&lt;td&gt;&lt;/td&gt;</v>
      </c>
      <c r="T211" s="5" t="s">
        <v>739</v>
      </c>
      <c r="U211" s="29"/>
    </row>
    <row r="212" spans="1:21" x14ac:dyDescent="0.25">
      <c r="A212" s="33"/>
      <c r="B212" s="41" t="s">
        <v>493</v>
      </c>
      <c r="C212" s="39" t="s">
        <v>91</v>
      </c>
      <c r="D212" s="39" t="s">
        <v>221</v>
      </c>
      <c r="E212" s="33"/>
      <c r="F212" s="36">
        <v>471921</v>
      </c>
      <c r="G212" s="33"/>
      <c r="H212" s="33"/>
      <c r="N212" s="25"/>
      <c r="O212" s="33" t="str">
        <f t="shared" si="15"/>
        <v>&lt;tr class="style3" &gt;&lt;td&gt;&lt;/td&gt;&lt;td&gt;&lt;a href="http://iowagravestones.org/gs_view.php?id=471921" Target="GPP"&gt;P&lt;/a&gt;&lt;/td&gt;   &lt;td&gt;&lt;/td&gt;&lt;td&gt;Osmundson, Jeremiah F.&lt;/td&gt;&lt;td&gt;1901&lt;/td&gt;&lt;td&gt;1988&lt;/td&gt;&lt;td&gt;&lt;/td&gt;</v>
      </c>
      <c r="P212" s="5" t="str">
        <f t="shared" si="16"/>
        <v>Osmundson, Jeremiah F.</v>
      </c>
      <c r="Q212" s="33" t="str">
        <f t="shared" si="17"/>
        <v>&lt;td&gt;&lt;a href="http://iowagravestones.org/gs_view.php?id=471921" Target="GPP"&gt;P&lt;/a&gt;&lt;/td&gt;</v>
      </c>
      <c r="R212" s="33" t="str">
        <f t="shared" si="18"/>
        <v xml:space="preserve">   &lt;td&gt;&lt;/td&gt;</v>
      </c>
      <c r="S212" s="33" t="str">
        <f t="shared" si="19"/>
        <v>&lt;td&gt;&lt;/td&gt;</v>
      </c>
      <c r="T212" s="5" t="s">
        <v>739</v>
      </c>
      <c r="U212" s="29"/>
    </row>
    <row r="213" spans="1:21" ht="15.75" x14ac:dyDescent="0.25">
      <c r="A213" s="28" t="s">
        <v>738</v>
      </c>
      <c r="B213" s="50" t="s">
        <v>31</v>
      </c>
      <c r="C213" s="44" t="s">
        <v>6</v>
      </c>
      <c r="D213" s="44" t="s">
        <v>7</v>
      </c>
      <c r="E213" s="44" t="s">
        <v>8</v>
      </c>
      <c r="F213" s="53"/>
      <c r="G213" s="53"/>
      <c r="H213" s="53"/>
      <c r="I213" s="53"/>
      <c r="J213" s="53"/>
      <c r="K213" s="53"/>
      <c r="L213" s="53"/>
      <c r="N213" s="25"/>
      <c r="O213" s="33" t="str">
        <f t="shared" si="15"/>
        <v>&lt;tr class="style2" &gt;&lt;td&gt;W&lt;/td&gt;&lt;td&gt;P&lt;/td&gt;&lt;td&gt;O&lt;/td&gt;&lt;td &gt;Surnames Starting with P&lt;/td&gt;&lt;td&gt;Birth Date&lt;/td&gt;&lt;td&gt;Death Date&lt;/td&gt;&lt;td&gt;Notes&lt;/td&gt;</v>
      </c>
      <c r="P213" s="5" t="str">
        <f t="shared" si="16"/>
        <v>Paaa                            Names</v>
      </c>
      <c r="Q213" s="33" t="str">
        <f t="shared" si="17"/>
        <v>&lt;td&gt;&lt;/td&gt;</v>
      </c>
      <c r="R213" s="33" t="str">
        <f t="shared" si="18"/>
        <v xml:space="preserve">   &lt;td&gt;&lt;/td&gt;</v>
      </c>
      <c r="S213" s="33" t="str">
        <f t="shared" si="19"/>
        <v>&lt;td&gt;&lt;/td&gt;</v>
      </c>
      <c r="T213" s="5" t="s">
        <v>739</v>
      </c>
      <c r="U213" s="29"/>
    </row>
    <row r="214" spans="1:21" x14ac:dyDescent="0.25">
      <c r="A214" s="33"/>
      <c r="B214" s="41" t="s">
        <v>494</v>
      </c>
      <c r="C214" s="39" t="s">
        <v>97</v>
      </c>
      <c r="D214" s="39" t="s">
        <v>177</v>
      </c>
      <c r="E214" s="33"/>
      <c r="F214" s="36">
        <v>471586</v>
      </c>
      <c r="G214" s="33"/>
      <c r="H214" s="33"/>
      <c r="N214" s="25"/>
      <c r="O214" s="33" t="str">
        <f t="shared" si="15"/>
        <v>&lt;tr class="style3" &gt;&lt;td&gt;&lt;/td&gt;&lt;td&gt;&lt;a href="http://iowagravestones.org/gs_view.php?id=471586" Target="GPP"&gt;P&lt;/a&gt;&lt;/td&gt;   &lt;td&gt;&lt;/td&gt;&lt;td&gt;Peterson, Amanda&lt;/td&gt;&lt;td&gt;1888&lt;/td&gt;&lt;td&gt;1949&lt;/td&gt;&lt;td&gt;&lt;/td&gt;</v>
      </c>
      <c r="P214" s="5" t="str">
        <f t="shared" si="16"/>
        <v>Peterson, Amanda</v>
      </c>
      <c r="Q214" s="33" t="str">
        <f t="shared" si="17"/>
        <v>&lt;td&gt;&lt;a href="http://iowagravestones.org/gs_view.php?id=471586" Target="GPP"&gt;P&lt;/a&gt;&lt;/td&gt;</v>
      </c>
      <c r="R214" s="33" t="str">
        <f t="shared" si="18"/>
        <v xml:space="preserve">   &lt;td&gt;&lt;/td&gt;</v>
      </c>
      <c r="S214" s="33" t="str">
        <f t="shared" si="19"/>
        <v>&lt;td&gt;&lt;/td&gt;</v>
      </c>
      <c r="T214" s="5" t="s">
        <v>739</v>
      </c>
      <c r="U214" s="29"/>
    </row>
    <row r="215" spans="1:21" x14ac:dyDescent="0.25">
      <c r="A215" s="33"/>
      <c r="B215" s="41" t="s">
        <v>495</v>
      </c>
      <c r="C215" s="39" t="s">
        <v>82</v>
      </c>
      <c r="D215" s="39" t="s">
        <v>496</v>
      </c>
      <c r="E215" s="33"/>
      <c r="F215" s="36">
        <v>471590</v>
      </c>
      <c r="G215" s="33"/>
      <c r="H215" s="33"/>
      <c r="N215" s="25"/>
      <c r="O215" s="33" t="str">
        <f t="shared" si="15"/>
        <v>&lt;tr class="style3" &gt;&lt;td&gt;&lt;/td&gt;&lt;td&gt;&lt;a href="http://iowagravestones.org/gs_view.php?id=471590" Target="GPP"&gt;P&lt;/a&gt;&lt;/td&gt;   &lt;td&gt;&lt;/td&gt;&lt;td&gt;Peterson, Ester M.&lt;/td&gt;&lt;td&gt;1918&lt;/td&gt;&lt;td&gt;2003&lt;/td&gt;&lt;td&gt;&lt;/td&gt;</v>
      </c>
      <c r="P215" s="5" t="str">
        <f t="shared" si="16"/>
        <v>Peterson, Ester M.</v>
      </c>
      <c r="Q215" s="33" t="str">
        <f t="shared" si="17"/>
        <v>&lt;td&gt;&lt;a href="http://iowagravestones.org/gs_view.php?id=471590" Target="GPP"&gt;P&lt;/a&gt;&lt;/td&gt;</v>
      </c>
      <c r="R215" s="33" t="str">
        <f t="shared" si="18"/>
        <v xml:space="preserve">   &lt;td&gt;&lt;/td&gt;</v>
      </c>
      <c r="S215" s="33" t="str">
        <f t="shared" si="19"/>
        <v>&lt;td&gt;&lt;/td&gt;</v>
      </c>
      <c r="T215" s="5" t="s">
        <v>739</v>
      </c>
      <c r="U215" s="29"/>
    </row>
    <row r="216" spans="1:21" x14ac:dyDescent="0.25">
      <c r="A216" s="33"/>
      <c r="B216" s="41" t="s">
        <v>497</v>
      </c>
      <c r="C216" s="31" t="s">
        <v>64</v>
      </c>
      <c r="D216" s="39" t="s">
        <v>462</v>
      </c>
      <c r="E216" s="33"/>
      <c r="F216" s="36">
        <v>471587</v>
      </c>
      <c r="G216" s="33"/>
      <c r="H216" s="33"/>
      <c r="N216" s="25"/>
      <c r="O216" s="33" t="str">
        <f t="shared" si="15"/>
        <v>&lt;tr class="style3" &gt;&lt;td&gt;&lt;/td&gt;&lt;td&gt;&lt;a href="http://iowagravestones.org/gs_view.php?id=471587" Target="GPP"&gt;P&lt;/a&gt;&lt;/td&gt;   &lt;td&gt;&lt;/td&gt;&lt;td&gt;Peterson, George M.&lt;/td&gt;&lt;td&gt;1890&lt;/td&gt;&lt;td&gt;1980&lt;/td&gt;&lt;td&gt;&lt;/td&gt;</v>
      </c>
      <c r="P216" s="5" t="str">
        <f t="shared" si="16"/>
        <v>Peterson, George M.</v>
      </c>
      <c r="Q216" s="33" t="str">
        <f t="shared" si="17"/>
        <v>&lt;td&gt;&lt;a href="http://iowagravestones.org/gs_view.php?id=471587" Target="GPP"&gt;P&lt;/a&gt;&lt;/td&gt;</v>
      </c>
      <c r="R216" s="33" t="str">
        <f t="shared" si="18"/>
        <v xml:space="preserve">   &lt;td&gt;&lt;/td&gt;</v>
      </c>
      <c r="S216" s="33" t="str">
        <f t="shared" si="19"/>
        <v>&lt;td&gt;&lt;/td&gt;</v>
      </c>
      <c r="T216" s="5" t="s">
        <v>739</v>
      </c>
      <c r="U216" s="29"/>
    </row>
    <row r="217" spans="1:21" x14ac:dyDescent="0.25">
      <c r="A217" s="30"/>
      <c r="B217" s="41" t="s">
        <v>498</v>
      </c>
      <c r="C217" s="39" t="s">
        <v>101</v>
      </c>
      <c r="D217" s="39" t="s">
        <v>322</v>
      </c>
      <c r="E217" s="30"/>
      <c r="F217" s="36">
        <v>471617</v>
      </c>
      <c r="G217" s="33"/>
      <c r="H217" s="33"/>
      <c r="N217" s="25"/>
      <c r="O217" s="33" t="str">
        <f t="shared" si="15"/>
        <v>&lt;tr class="style3" &gt;&lt;td&gt;&lt;/td&gt;&lt;td&gt;&lt;a href="http://iowagravestones.org/gs_view.php?id=471617" Target="GPP"&gt;P&lt;/a&gt;&lt;/td&gt;   &lt;td&gt;&lt;/td&gt;&lt;td&gt;Peterson, Johanna&lt;/td&gt;&lt;td&gt;1881&lt;/td&gt;&lt;td&gt;1964&lt;/td&gt;&lt;td&gt;&lt;/td&gt;</v>
      </c>
      <c r="P217" s="5" t="str">
        <f t="shared" si="16"/>
        <v>Peterson, Johanna</v>
      </c>
      <c r="Q217" s="33" t="str">
        <f t="shared" si="17"/>
        <v>&lt;td&gt;&lt;a href="http://iowagravestones.org/gs_view.php?id=471617" Target="GPP"&gt;P&lt;/a&gt;&lt;/td&gt;</v>
      </c>
      <c r="R217" s="33" t="str">
        <f t="shared" si="18"/>
        <v xml:space="preserve">   &lt;td&gt;&lt;/td&gt;</v>
      </c>
      <c r="S217" s="33" t="str">
        <f t="shared" si="19"/>
        <v>&lt;td&gt;&lt;/td&gt;</v>
      </c>
      <c r="T217" s="5" t="s">
        <v>739</v>
      </c>
      <c r="U217" s="29"/>
    </row>
    <row r="218" spans="1:21" x14ac:dyDescent="0.25">
      <c r="A218" s="33"/>
      <c r="B218" s="41" t="s">
        <v>499</v>
      </c>
      <c r="C218" s="41" t="s">
        <v>500</v>
      </c>
      <c r="D218" s="41" t="s">
        <v>501</v>
      </c>
      <c r="E218" s="33"/>
      <c r="F218" s="36">
        <v>471906</v>
      </c>
      <c r="G218" s="33"/>
      <c r="H218" s="33"/>
      <c r="N218" s="25"/>
      <c r="O218" s="33" t="str">
        <f t="shared" si="15"/>
        <v>&lt;tr class="style3" &gt;&lt;td&gt;&lt;/td&gt;&lt;td&gt;&lt;a href="http://iowagravestones.org/gs_view.php?id=471906" Target="GPP"&gt;P&lt;/a&gt;&lt;/td&gt;   &lt;td&gt;&lt;/td&gt;&lt;td&gt;Peterson, John H.&lt;/td&gt;&lt;td&gt;Dec. 10, 1901&lt;/td&gt;&lt;td&gt;Apr. 26, 1999&lt;/td&gt;&lt;td&gt;&lt;/td&gt;</v>
      </c>
      <c r="P218" s="5" t="str">
        <f t="shared" si="16"/>
        <v>Peterson, John H.</v>
      </c>
      <c r="Q218" s="33" t="str">
        <f t="shared" si="17"/>
        <v>&lt;td&gt;&lt;a href="http://iowagravestones.org/gs_view.php?id=471906" Target="GPP"&gt;P&lt;/a&gt;&lt;/td&gt;</v>
      </c>
      <c r="R218" s="33" t="str">
        <f t="shared" si="18"/>
        <v xml:space="preserve">   &lt;td&gt;&lt;/td&gt;</v>
      </c>
      <c r="S218" s="33" t="str">
        <f t="shared" si="19"/>
        <v>&lt;td&gt;&lt;/td&gt;</v>
      </c>
      <c r="T218" s="5" t="s">
        <v>739</v>
      </c>
      <c r="U218" s="29"/>
    </row>
    <row r="219" spans="1:21" x14ac:dyDescent="0.25">
      <c r="A219" s="33"/>
      <c r="B219" s="41" t="s">
        <v>502</v>
      </c>
      <c r="C219" s="39" t="s">
        <v>180</v>
      </c>
      <c r="D219" s="39" t="s">
        <v>503</v>
      </c>
      <c r="E219" s="33"/>
      <c r="F219" s="36">
        <v>471908</v>
      </c>
      <c r="G219" s="33"/>
      <c r="H219" s="33"/>
      <c r="N219" s="25"/>
      <c r="O219" s="33" t="str">
        <f t="shared" si="15"/>
        <v>&lt;tr class="style3" &gt;&lt;td&gt;&lt;/td&gt;&lt;td&gt;&lt;a href="http://iowagravestones.org/gs_view.php?id=471908" Target="GPP"&gt;P&lt;/a&gt;&lt;/td&gt;   &lt;td&gt;&lt;/td&gt;&lt;td&gt;Peterson, Marilyn Ann&lt;/td&gt;&lt;td&gt;1944&lt;/td&gt;&lt;td&gt;1969&lt;/td&gt;&lt;td&gt;&lt;/td&gt;</v>
      </c>
      <c r="P219" s="5" t="str">
        <f t="shared" si="16"/>
        <v>Peterson, Marilyn Ann</v>
      </c>
      <c r="Q219" s="33" t="str">
        <f t="shared" si="17"/>
        <v>&lt;td&gt;&lt;a href="http://iowagravestones.org/gs_view.php?id=471908" Target="GPP"&gt;P&lt;/a&gt;&lt;/td&gt;</v>
      </c>
      <c r="R219" s="33" t="str">
        <f t="shared" si="18"/>
        <v xml:space="preserve">   &lt;td&gt;&lt;/td&gt;</v>
      </c>
      <c r="S219" s="33" t="str">
        <f t="shared" si="19"/>
        <v>&lt;td&gt;&lt;/td&gt;</v>
      </c>
      <c r="T219" s="5" t="s">
        <v>739</v>
      </c>
      <c r="U219" s="29"/>
    </row>
    <row r="220" spans="1:21" x14ac:dyDescent="0.25">
      <c r="A220" s="33"/>
      <c r="B220" s="41" t="s">
        <v>504</v>
      </c>
      <c r="C220" s="41" t="s">
        <v>505</v>
      </c>
      <c r="D220" s="41" t="s">
        <v>506</v>
      </c>
      <c r="E220" s="33"/>
      <c r="F220" s="36">
        <v>471589</v>
      </c>
      <c r="G220" s="33"/>
      <c r="H220" s="33"/>
      <c r="N220" s="25"/>
      <c r="O220" s="33" t="str">
        <f t="shared" si="15"/>
        <v>&lt;tr class="style3" &gt;&lt;td&gt;&lt;/td&gt;&lt;td&gt;&lt;a href="http://iowagravestones.org/gs_view.php?id=471589" Target="GPP"&gt;P&lt;/a&gt;&lt;/td&gt;   &lt;td&gt;&lt;/td&gt;&lt;td&gt;Peterson, Myron C.&lt;/td&gt;&lt;td&gt;Oct. 3, 1913&lt;/td&gt;&lt;td&gt;Aug. 15, 1986&lt;/td&gt;&lt;td&gt;&lt;/td&gt;</v>
      </c>
      <c r="P220" s="5" t="str">
        <f t="shared" si="16"/>
        <v>Peterson, Myron C.</v>
      </c>
      <c r="Q220" s="33" t="str">
        <f t="shared" si="17"/>
        <v>&lt;td&gt;&lt;a href="http://iowagravestones.org/gs_view.php?id=471589" Target="GPP"&gt;P&lt;/a&gt;&lt;/td&gt;</v>
      </c>
      <c r="R220" s="33" t="str">
        <f t="shared" si="18"/>
        <v xml:space="preserve">   &lt;td&gt;&lt;/td&gt;</v>
      </c>
      <c r="S220" s="33" t="str">
        <f t="shared" si="19"/>
        <v>&lt;td&gt;&lt;/td&gt;</v>
      </c>
      <c r="T220" s="5" t="s">
        <v>739</v>
      </c>
      <c r="U220" s="29"/>
    </row>
    <row r="221" spans="1:21" x14ac:dyDescent="0.25">
      <c r="A221" s="33"/>
      <c r="B221" s="41" t="s">
        <v>507</v>
      </c>
      <c r="C221" s="30"/>
      <c r="D221" s="30"/>
      <c r="E221" s="33"/>
      <c r="F221" s="36">
        <v>471616</v>
      </c>
      <c r="G221" s="33"/>
      <c r="H221" s="33"/>
      <c r="N221" s="25"/>
      <c r="O221" s="33" t="str">
        <f t="shared" si="15"/>
        <v>&lt;tr class="style3" &gt;&lt;td&gt;&lt;/td&gt;&lt;td&gt;&lt;a href="http://iowagravestones.org/gs_view.php?id=471616" Target="GPP"&gt;P&lt;/a&gt;&lt;/td&gt;   &lt;td&gt;&lt;/td&gt;&lt;td&gt;Peterson, Peter Family Stone&lt;/td&gt;&lt;td&gt;&lt;/td&gt;&lt;td&gt;&lt;/td&gt;&lt;td&gt;&lt;/td&gt;</v>
      </c>
      <c r="P221" s="5" t="str">
        <f t="shared" si="16"/>
        <v>Peterson, Peter Family Stone</v>
      </c>
      <c r="Q221" s="33" t="str">
        <f t="shared" si="17"/>
        <v>&lt;td&gt;&lt;a href="http://iowagravestones.org/gs_view.php?id=471616" Target="GPP"&gt;P&lt;/a&gt;&lt;/td&gt;</v>
      </c>
      <c r="R221" s="33" t="str">
        <f t="shared" si="18"/>
        <v xml:space="preserve">   &lt;td&gt;&lt;/td&gt;</v>
      </c>
      <c r="S221" s="33" t="str">
        <f t="shared" si="19"/>
        <v>&lt;td&gt;&lt;/td&gt;</v>
      </c>
      <c r="T221" s="5" t="s">
        <v>739</v>
      </c>
      <c r="U221" s="29"/>
    </row>
    <row r="222" spans="1:21" x14ac:dyDescent="0.25">
      <c r="A222" s="36"/>
      <c r="B222" s="41" t="s">
        <v>508</v>
      </c>
      <c r="C222" s="39" t="s">
        <v>77</v>
      </c>
      <c r="D222" s="39" t="s">
        <v>78</v>
      </c>
      <c r="E222" s="36" t="s">
        <v>739</v>
      </c>
      <c r="F222" s="36">
        <v>471618</v>
      </c>
      <c r="G222" s="36"/>
      <c r="H222" s="36"/>
      <c r="I222" s="36"/>
      <c r="J222" s="36"/>
      <c r="K222" s="36"/>
      <c r="L222" s="36"/>
      <c r="M222" s="34">
        <v>213610</v>
      </c>
      <c r="N222" s="25"/>
      <c r="O222" s="33" t="str">
        <f t="shared" si="15"/>
        <v>&lt;tr class="style3" &gt;&lt;td&gt;&lt;a href="http://iowawpagraves.org/view.php?id=213610" target="WPA"&gt;W&lt;/a&gt;&lt;/td&gt;&lt;td&gt;&lt;a href="http://iowagravestones.org/gs_view.php?id=471618" Target="GPP"&gt;P&lt;/a&gt;&lt;/td&gt;   &lt;td&gt;&lt;/td&gt;&lt;td&gt;Peterson, Peter M.&lt;/td&gt;&lt;td&gt;1871&lt;/td&gt;&lt;td&gt;1917&lt;/td&gt;&lt;td&gt; &lt;/td&gt;</v>
      </c>
      <c r="P222" s="5" t="str">
        <f t="shared" si="16"/>
        <v>Peterson, Peter M.</v>
      </c>
      <c r="Q222" s="33" t="str">
        <f t="shared" si="17"/>
        <v>&lt;td&gt;&lt;a href="http://iowagravestones.org/gs_view.php?id=471618" Target="GPP"&gt;P&lt;/a&gt;&lt;/td&gt;</v>
      </c>
      <c r="R222" s="33" t="str">
        <f t="shared" si="18"/>
        <v xml:space="preserve">   &lt;td&gt;&lt;/td&gt;</v>
      </c>
      <c r="S222" s="33" t="str">
        <f t="shared" si="19"/>
        <v>&lt;td&gt;&lt;a href="http://iowawpagraves.org/view.php?id=213610" target="WPA"&gt;W&lt;/a&gt;&lt;/td&gt;</v>
      </c>
      <c r="T222" s="5" t="s">
        <v>739</v>
      </c>
      <c r="U222" s="29"/>
    </row>
    <row r="223" spans="1:21" x14ac:dyDescent="0.25">
      <c r="A223" s="33"/>
      <c r="B223" s="41" t="s">
        <v>509</v>
      </c>
      <c r="C223" s="41" t="s">
        <v>510</v>
      </c>
      <c r="D223" s="41" t="s">
        <v>511</v>
      </c>
      <c r="E223" s="33"/>
      <c r="F223" s="36">
        <v>471907</v>
      </c>
      <c r="G223" s="33"/>
      <c r="H223" s="33"/>
      <c r="N223" s="25"/>
      <c r="O223" s="33" t="str">
        <f t="shared" si="15"/>
        <v>&lt;tr class="style3" &gt;&lt;td&gt;&lt;/td&gt;&lt;td&gt;&lt;a href="http://iowagravestones.org/gs_view.php?id=471907" Target="GPP"&gt;P&lt;/a&gt;&lt;/td&gt;   &lt;td&gt;&lt;/td&gt;&lt;td&gt;Peterson, Ruda S&lt;/td&gt;&lt;td&gt;Apr. 25, 1910&lt;/td&gt;&lt;td&gt;Apr. 8, 1991&lt;/td&gt;&lt;td&gt;&lt;/td&gt;</v>
      </c>
      <c r="P223" s="5" t="str">
        <f t="shared" si="16"/>
        <v>Peterson, Ruda S</v>
      </c>
      <c r="Q223" s="33" t="str">
        <f t="shared" si="17"/>
        <v>&lt;td&gt;&lt;a href="http://iowagravestones.org/gs_view.php?id=471907" Target="GPP"&gt;P&lt;/a&gt;&lt;/td&gt;</v>
      </c>
      <c r="R223" s="33" t="str">
        <f t="shared" si="18"/>
        <v xml:space="preserve">   &lt;td&gt;&lt;/td&gt;</v>
      </c>
      <c r="S223" s="33" t="str">
        <f t="shared" si="19"/>
        <v>&lt;td&gt;&lt;/td&gt;</v>
      </c>
      <c r="T223" s="5" t="s">
        <v>739</v>
      </c>
      <c r="U223" s="29"/>
    </row>
    <row r="224" spans="1:21" x14ac:dyDescent="0.25">
      <c r="A224" s="33"/>
      <c r="B224" s="41" t="s">
        <v>512</v>
      </c>
      <c r="C224" s="39" t="s">
        <v>82</v>
      </c>
      <c r="D224" s="39" t="s">
        <v>513</v>
      </c>
      <c r="E224" s="33"/>
      <c r="F224" s="36">
        <v>471588</v>
      </c>
      <c r="G224" s="33"/>
      <c r="H224" s="33"/>
      <c r="N224" s="25"/>
      <c r="O224" s="33" t="str">
        <f t="shared" si="15"/>
        <v>&lt;tr class="style3" &gt;&lt;td&gt;&lt;/td&gt;&lt;td&gt;&lt;a href="http://iowagravestones.org/gs_view.php?id=471588" Target="GPP"&gt;P&lt;/a&gt;&lt;/td&gt;   &lt;td&gt;&lt;/td&gt;&lt;td&gt;Peterson, Truman&lt;/td&gt;&lt;td&gt;1918&lt;/td&gt;&lt;td&gt;1948&lt;/td&gt;&lt;td&gt;&lt;/td&gt;</v>
      </c>
      <c r="P224" s="5" t="str">
        <f t="shared" si="16"/>
        <v>Peterson, Truman</v>
      </c>
      <c r="Q224" s="33" t="str">
        <f t="shared" si="17"/>
        <v>&lt;td&gt;&lt;a href="http://iowagravestones.org/gs_view.php?id=471588" Target="GPP"&gt;P&lt;/a&gt;&lt;/td&gt;</v>
      </c>
      <c r="R224" s="33" t="str">
        <f t="shared" si="18"/>
        <v xml:space="preserve">   &lt;td&gt;&lt;/td&gt;</v>
      </c>
      <c r="S224" s="33" t="str">
        <f t="shared" si="19"/>
        <v>&lt;td&gt;&lt;/td&gt;</v>
      </c>
      <c r="T224" s="5" t="s">
        <v>739</v>
      </c>
      <c r="U224" s="29"/>
    </row>
    <row r="225" spans="1:21" ht="15.75" x14ac:dyDescent="0.25">
      <c r="A225" s="35" t="s">
        <v>738</v>
      </c>
      <c r="B225" s="50" t="s">
        <v>32</v>
      </c>
      <c r="C225" s="47" t="s">
        <v>6</v>
      </c>
      <c r="D225" s="47" t="s">
        <v>7</v>
      </c>
      <c r="E225" s="47" t="s">
        <v>8</v>
      </c>
      <c r="F225" s="53"/>
      <c r="G225" s="53"/>
      <c r="H225" s="53"/>
      <c r="I225" s="53"/>
      <c r="J225" s="53"/>
      <c r="K225" s="53"/>
      <c r="L225" s="53"/>
      <c r="N225" s="25"/>
      <c r="O225" s="33" t="str">
        <f t="shared" si="15"/>
        <v>&lt;tr class="style2" &gt;&lt;td&gt;W&lt;/td&gt;&lt;td&gt;P&lt;/td&gt;&lt;td&gt;O&lt;/td&gt;&lt;td &gt;Surnames Starting with Q&lt;/td&gt;&lt;td&gt;Birth Date&lt;/td&gt;&lt;td&gt;Death Date&lt;/td&gt;&lt;td&gt;Notes&lt;/td&gt;</v>
      </c>
      <c r="P225" s="5" t="str">
        <f t="shared" si="16"/>
        <v>Qaaa                            Names</v>
      </c>
      <c r="Q225" s="33" t="str">
        <f t="shared" si="17"/>
        <v>&lt;td&gt;&lt;/td&gt;</v>
      </c>
      <c r="R225" s="33" t="str">
        <f t="shared" si="18"/>
        <v xml:space="preserve">   &lt;td&gt;&lt;/td&gt;</v>
      </c>
      <c r="S225" s="33" t="str">
        <f t="shared" si="19"/>
        <v>&lt;td&gt;&lt;/td&gt;</v>
      </c>
      <c r="T225" s="5" t="s">
        <v>739</v>
      </c>
      <c r="U225" s="29"/>
    </row>
    <row r="226" spans="1:21" ht="15.75" x14ac:dyDescent="0.25">
      <c r="A226" s="28" t="s">
        <v>738</v>
      </c>
      <c r="B226" s="50" t="s">
        <v>33</v>
      </c>
      <c r="C226" s="47" t="s">
        <v>6</v>
      </c>
      <c r="D226" s="47" t="s">
        <v>7</v>
      </c>
      <c r="E226" s="44" t="s">
        <v>8</v>
      </c>
      <c r="F226" s="53"/>
      <c r="G226" s="53"/>
      <c r="H226" s="53"/>
      <c r="I226" s="53"/>
      <c r="J226" s="53"/>
      <c r="K226" s="53"/>
      <c r="L226" s="53"/>
      <c r="N226" s="25"/>
      <c r="O226" s="33" t="str">
        <f t="shared" si="15"/>
        <v>&lt;tr class="style2" &gt;&lt;td&gt;W&lt;/td&gt;&lt;td&gt;P&lt;/td&gt;&lt;td&gt;O&lt;/td&gt;&lt;td &gt;Surnames Starting with R&lt;/td&gt;&lt;td&gt;Birth Date&lt;/td&gt;&lt;td&gt;Death Date&lt;/td&gt;&lt;td&gt;Notes&lt;/td&gt;</v>
      </c>
      <c r="P226" s="5" t="str">
        <f t="shared" si="16"/>
        <v>Raaa                            Names</v>
      </c>
      <c r="Q226" s="33" t="str">
        <f t="shared" si="17"/>
        <v>&lt;td&gt;&lt;/td&gt;</v>
      </c>
      <c r="R226" s="33" t="str">
        <f t="shared" si="18"/>
        <v xml:space="preserve">   &lt;td&gt;&lt;/td&gt;</v>
      </c>
      <c r="S226" s="33" t="str">
        <f t="shared" si="19"/>
        <v>&lt;td&gt;&lt;/td&gt;</v>
      </c>
      <c r="T226" s="5" t="s">
        <v>739</v>
      </c>
      <c r="U226" s="29"/>
    </row>
    <row r="227" spans="1:21" x14ac:dyDescent="0.25">
      <c r="A227" s="33"/>
      <c r="B227" s="41" t="s">
        <v>514</v>
      </c>
      <c r="C227" s="31" t="s">
        <v>515</v>
      </c>
      <c r="D227" s="31" t="s">
        <v>516</v>
      </c>
      <c r="E227" s="33"/>
      <c r="F227" s="36">
        <v>471553</v>
      </c>
      <c r="G227" s="33"/>
      <c r="H227" s="33"/>
      <c r="N227" s="25"/>
      <c r="O227" s="33" t="str">
        <f t="shared" si="15"/>
        <v>&lt;tr class="style3" &gt;&lt;td&gt;&lt;/td&gt;&lt;td&gt;&lt;a href="http://iowagravestones.org/gs_view.php?id=471553" Target="GPP"&gt;P&lt;/a&gt;&lt;/td&gt;   &lt;td&gt;&lt;/td&gt;&lt;td&gt;Roppe, Bjorn Sydney&lt;/td&gt;&lt;td&gt;July 7, 1963&lt;/td&gt;&lt;td&gt;July 17, 1981&lt;/td&gt;&lt;td&gt;&lt;/td&gt;</v>
      </c>
      <c r="P227" s="5" t="str">
        <f t="shared" si="16"/>
        <v>Roppe, Bjorn Sydney</v>
      </c>
      <c r="Q227" s="33" t="str">
        <f t="shared" si="17"/>
        <v>&lt;td&gt;&lt;a href="http://iowagravestones.org/gs_view.php?id=471553" Target="GPP"&gt;P&lt;/a&gt;&lt;/td&gt;</v>
      </c>
      <c r="R227" s="33" t="str">
        <f t="shared" si="18"/>
        <v xml:space="preserve">   &lt;td&gt;&lt;/td&gt;</v>
      </c>
      <c r="S227" s="33" t="str">
        <f t="shared" si="19"/>
        <v>&lt;td&gt;&lt;/td&gt;</v>
      </c>
      <c r="T227" s="5" t="s">
        <v>739</v>
      </c>
      <c r="U227" s="29"/>
    </row>
    <row r="228" spans="1:21" x14ac:dyDescent="0.25">
      <c r="A228" s="33"/>
      <c r="B228" s="41" t="s">
        <v>517</v>
      </c>
      <c r="C228" s="41" t="s">
        <v>518</v>
      </c>
      <c r="D228" s="41" t="s">
        <v>519</v>
      </c>
      <c r="E228" s="33"/>
      <c r="F228" s="36">
        <v>471552</v>
      </c>
      <c r="G228" s="33"/>
      <c r="H228" s="33"/>
      <c r="N228" s="25"/>
      <c r="O228" s="33" t="str">
        <f t="shared" si="15"/>
        <v>&lt;tr class="style3" &gt;&lt;td&gt;&lt;/td&gt;&lt;td&gt;&lt;a href="http://iowagravestones.org/gs_view.php?id=471552" Target="GPP"&gt;P&lt;/a&gt;&lt;/td&gt;   &lt;td&gt;&lt;/td&gt;&lt;td&gt;Roppe, L. Sidney&lt;/td&gt;&lt;td&gt;Jan. 3, 1933&lt;/td&gt;&lt;td&gt;Oct. 9, 2003&lt;/td&gt;&lt;td&gt;&lt;/td&gt;</v>
      </c>
      <c r="P228" s="5" t="str">
        <f t="shared" si="16"/>
        <v>Roppe, L. Sidney</v>
      </c>
      <c r="Q228" s="33" t="str">
        <f t="shared" si="17"/>
        <v>&lt;td&gt;&lt;a href="http://iowagravestones.org/gs_view.php?id=471552" Target="GPP"&gt;P&lt;/a&gt;&lt;/td&gt;</v>
      </c>
      <c r="R228" s="33" t="str">
        <f t="shared" si="18"/>
        <v xml:space="preserve">   &lt;td&gt;&lt;/td&gt;</v>
      </c>
      <c r="S228" s="33" t="str">
        <f t="shared" si="19"/>
        <v>&lt;td&gt;&lt;/td&gt;</v>
      </c>
      <c r="T228" s="5" t="s">
        <v>739</v>
      </c>
      <c r="U228" s="29"/>
    </row>
    <row r="229" spans="1:21" x14ac:dyDescent="0.25">
      <c r="A229" s="33"/>
      <c r="B229" s="41" t="s">
        <v>520</v>
      </c>
      <c r="E229" s="33"/>
      <c r="F229" s="36">
        <v>471670</v>
      </c>
      <c r="G229" s="33"/>
      <c r="H229" s="33"/>
      <c r="N229" s="25"/>
      <c r="O229" s="33" t="str">
        <f t="shared" si="15"/>
        <v>&lt;tr class="style3" &gt;&lt;td&gt;&lt;/td&gt;&lt;td&gt;&lt;a href="http://iowagravestones.org/gs_view.php?id=471670" Target="GPP"&gt;P&lt;/a&gt;&lt;/td&gt;   &lt;td&gt;&lt;/td&gt;&lt;td&gt;Rozelle, Emma&lt;/td&gt;&lt;td&gt;&lt;/td&gt;&lt;td&gt;&lt;/td&gt;&lt;td&gt;&lt;/td&gt;</v>
      </c>
      <c r="P229" s="5" t="str">
        <f t="shared" si="16"/>
        <v>Rozelle, Emma</v>
      </c>
      <c r="Q229" s="33" t="str">
        <f t="shared" si="17"/>
        <v>&lt;td&gt;&lt;a href="http://iowagravestones.org/gs_view.php?id=471670" Target="GPP"&gt;P&lt;/a&gt;&lt;/td&gt;</v>
      </c>
      <c r="R229" s="33" t="str">
        <f t="shared" si="18"/>
        <v xml:space="preserve">   &lt;td&gt;&lt;/td&gt;</v>
      </c>
      <c r="S229" s="33" t="str">
        <f t="shared" si="19"/>
        <v>&lt;td&gt;&lt;/td&gt;</v>
      </c>
      <c r="T229" s="5" t="s">
        <v>739</v>
      </c>
      <c r="U229" s="29"/>
    </row>
    <row r="230" spans="1:21" x14ac:dyDescent="0.25">
      <c r="A230" s="33"/>
      <c r="B230" s="41" t="s">
        <v>521</v>
      </c>
      <c r="C230" s="39" t="s">
        <v>138</v>
      </c>
      <c r="D230" s="39" t="s">
        <v>503</v>
      </c>
      <c r="E230" s="33"/>
      <c r="F230" s="36">
        <v>471964</v>
      </c>
      <c r="G230" s="33"/>
      <c r="H230" s="33"/>
      <c r="N230" s="25"/>
      <c r="O230" s="33" t="str">
        <f t="shared" si="15"/>
        <v>&lt;tr class="style3" &gt;&lt;td&gt;&lt;/td&gt;&lt;td&gt;&lt;a href="http://iowagravestones.org/gs_view.php?id=471964" Target="GPP"&gt;P&lt;/a&gt;&lt;/td&gt;   &lt;td&gt;&lt;/td&gt;&lt;td&gt;Rude, Julius B.&lt;/td&gt;&lt;td&gt;1883&lt;/td&gt;&lt;td&gt;1969&lt;/td&gt;&lt;td&gt;&lt;/td&gt;</v>
      </c>
      <c r="P230" s="5" t="str">
        <f t="shared" si="16"/>
        <v>Rude, Julius B.</v>
      </c>
      <c r="Q230" s="33" t="str">
        <f t="shared" si="17"/>
        <v>&lt;td&gt;&lt;a href="http://iowagravestones.org/gs_view.php?id=471964" Target="GPP"&gt;P&lt;/a&gt;&lt;/td&gt;</v>
      </c>
      <c r="R230" s="33" t="str">
        <f t="shared" si="18"/>
        <v xml:space="preserve">   &lt;td&gt;&lt;/td&gt;</v>
      </c>
      <c r="S230" s="33" t="str">
        <f t="shared" si="19"/>
        <v>&lt;td&gt;&lt;/td&gt;</v>
      </c>
      <c r="T230" s="5" t="s">
        <v>739</v>
      </c>
      <c r="U230" s="29"/>
    </row>
    <row r="231" spans="1:21" x14ac:dyDescent="0.25">
      <c r="A231" s="33"/>
      <c r="B231" s="41" t="s">
        <v>522</v>
      </c>
      <c r="C231" s="39" t="s">
        <v>74</v>
      </c>
      <c r="D231" s="39" t="s">
        <v>523</v>
      </c>
      <c r="E231" s="33"/>
      <c r="F231" s="36">
        <v>471963</v>
      </c>
      <c r="G231" s="33"/>
      <c r="H231" s="33"/>
      <c r="N231" s="25"/>
      <c r="O231" s="33" t="str">
        <f t="shared" si="15"/>
        <v>&lt;tr class="style3" &gt;&lt;td&gt;&lt;/td&gt;&lt;td&gt;&lt;a href="http://iowagravestones.org/gs_view.php?id=471963" Target="GPP"&gt;P&lt;/a&gt;&lt;/td&gt;   &lt;td&gt;&lt;/td&gt;&lt;td&gt;Rude, Olga E.&lt;/td&gt;&lt;td&gt;1892&lt;/td&gt;&lt;td&gt;1979&lt;/td&gt;&lt;td&gt;&lt;/td&gt;</v>
      </c>
      <c r="P231" s="5" t="str">
        <f t="shared" si="16"/>
        <v>Rude, Olga E.</v>
      </c>
      <c r="Q231" s="33" t="str">
        <f t="shared" si="17"/>
        <v>&lt;td&gt;&lt;a href="http://iowagravestones.org/gs_view.php?id=471963" Target="GPP"&gt;P&lt;/a&gt;&lt;/td&gt;</v>
      </c>
      <c r="R231" s="33" t="str">
        <f t="shared" si="18"/>
        <v xml:space="preserve">   &lt;td&gt;&lt;/td&gt;</v>
      </c>
      <c r="S231" s="33" t="str">
        <f t="shared" si="19"/>
        <v>&lt;td&gt;&lt;/td&gt;</v>
      </c>
      <c r="T231" s="5" t="s">
        <v>739</v>
      </c>
      <c r="U231" s="29"/>
    </row>
    <row r="232" spans="1:21" ht="15.75" x14ac:dyDescent="0.25">
      <c r="A232" s="28" t="s">
        <v>738</v>
      </c>
      <c r="B232" s="50" t="s">
        <v>34</v>
      </c>
      <c r="C232" s="47" t="s">
        <v>6</v>
      </c>
      <c r="D232" s="47" t="s">
        <v>7</v>
      </c>
      <c r="E232" s="44" t="s">
        <v>8</v>
      </c>
      <c r="F232" s="53"/>
      <c r="G232" s="53"/>
      <c r="H232" s="53"/>
      <c r="I232" s="53"/>
      <c r="J232" s="53"/>
      <c r="K232" s="53"/>
      <c r="L232" s="53"/>
      <c r="N232" s="25"/>
      <c r="O232" s="33" t="str">
        <f t="shared" si="15"/>
        <v>&lt;tr class="style2" &gt;&lt;td&gt;W&lt;/td&gt;&lt;td&gt;P&lt;/td&gt;&lt;td&gt;O&lt;/td&gt;&lt;td &gt;Surnames Starting with S&lt;/td&gt;&lt;td&gt;Birth Date&lt;/td&gt;&lt;td&gt;Death Date&lt;/td&gt;&lt;td&gt;Notes&lt;/td&gt;</v>
      </c>
      <c r="P232" s="5" t="str">
        <f t="shared" si="16"/>
        <v>Saaa                            Names</v>
      </c>
      <c r="Q232" s="33" t="str">
        <f t="shared" si="17"/>
        <v>&lt;td&gt;&lt;/td&gt;</v>
      </c>
      <c r="R232" s="33" t="str">
        <f t="shared" si="18"/>
        <v xml:space="preserve">   &lt;td&gt;&lt;/td&gt;</v>
      </c>
      <c r="S232" s="33" t="str">
        <f t="shared" si="19"/>
        <v>&lt;td&gt;&lt;/td&gt;</v>
      </c>
      <c r="T232" s="5" t="s">
        <v>739</v>
      </c>
      <c r="U232" s="29"/>
    </row>
    <row r="233" spans="1:21" x14ac:dyDescent="0.25">
      <c r="A233" s="33"/>
      <c r="B233" s="41" t="s">
        <v>524</v>
      </c>
      <c r="C233" s="39" t="s">
        <v>161</v>
      </c>
      <c r="D233" s="39" t="s">
        <v>177</v>
      </c>
      <c r="E233" s="33"/>
      <c r="F233" s="36">
        <v>471748</v>
      </c>
      <c r="G233" s="33"/>
      <c r="H233" s="33"/>
      <c r="N233" s="25"/>
      <c r="O233" s="33" t="str">
        <f t="shared" si="15"/>
        <v>&lt;tr class="style3" &gt;&lt;td&gt;&lt;/td&gt;&lt;td&gt;&lt;a href="http://iowagravestones.org/gs_view.php?id=471748" Target="GPP"&gt;P&lt;/a&gt;&lt;/td&gt;   &lt;td&gt;&lt;/td&gt;&lt;td&gt;Sanden, Christena&lt;/td&gt;&lt;td&gt;1875&lt;/td&gt;&lt;td&gt;1949&lt;/td&gt;&lt;td&gt;&lt;/td&gt;</v>
      </c>
      <c r="P233" s="5" t="str">
        <f t="shared" si="16"/>
        <v>Sanden, Christena</v>
      </c>
      <c r="Q233" s="33" t="str">
        <f t="shared" si="17"/>
        <v>&lt;td&gt;&lt;a href="http://iowagravestones.org/gs_view.php?id=471748" Target="GPP"&gt;P&lt;/a&gt;&lt;/td&gt;</v>
      </c>
      <c r="R233" s="33" t="str">
        <f t="shared" si="18"/>
        <v xml:space="preserve">   &lt;td&gt;&lt;/td&gt;</v>
      </c>
      <c r="S233" s="33" t="str">
        <f t="shared" si="19"/>
        <v>&lt;td&gt;&lt;/td&gt;</v>
      </c>
      <c r="T233" s="5" t="s">
        <v>739</v>
      </c>
      <c r="U233" s="29"/>
    </row>
    <row r="234" spans="1:21" x14ac:dyDescent="0.25">
      <c r="A234" s="33"/>
      <c r="B234" s="41" t="s">
        <v>525</v>
      </c>
      <c r="C234" s="30"/>
      <c r="D234" s="30"/>
      <c r="E234" s="33"/>
      <c r="F234" s="36">
        <v>471751</v>
      </c>
      <c r="G234" s="33"/>
      <c r="H234" s="33"/>
      <c r="N234" s="25"/>
      <c r="O234" s="33" t="str">
        <f t="shared" si="15"/>
        <v>&lt;tr class="style3" &gt;&lt;td&gt;&lt;/td&gt;&lt;td&gt;&lt;a href="http://iowagravestones.org/gs_view.php?id=471751" Target="GPP"&gt;P&lt;/a&gt;&lt;/td&gt;   &lt;td&gt;&lt;/td&gt;&lt;td&gt;Sanden, Infant&lt;/td&gt;&lt;td&gt;&lt;/td&gt;&lt;td&gt;&lt;/td&gt;&lt;td&gt;&lt;/td&gt;</v>
      </c>
      <c r="P234" s="5" t="str">
        <f t="shared" si="16"/>
        <v>Sanden, Infant</v>
      </c>
      <c r="Q234" s="33" t="str">
        <f t="shared" si="17"/>
        <v>&lt;td&gt;&lt;a href="http://iowagravestones.org/gs_view.php?id=471751" Target="GPP"&gt;P&lt;/a&gt;&lt;/td&gt;</v>
      </c>
      <c r="R234" s="33" t="str">
        <f t="shared" si="18"/>
        <v xml:space="preserve">   &lt;td&gt;&lt;/td&gt;</v>
      </c>
      <c r="S234" s="33" t="str">
        <f t="shared" si="19"/>
        <v>&lt;td&gt;&lt;/td&gt;</v>
      </c>
      <c r="T234" s="5" t="s">
        <v>739</v>
      </c>
      <c r="U234" s="29"/>
    </row>
    <row r="235" spans="1:21" x14ac:dyDescent="0.25">
      <c r="A235" s="33"/>
      <c r="B235" s="41" t="s">
        <v>526</v>
      </c>
      <c r="C235" s="39" t="s">
        <v>76</v>
      </c>
      <c r="D235" s="39" t="s">
        <v>153</v>
      </c>
      <c r="E235" s="33"/>
      <c r="F235" s="36">
        <v>471728</v>
      </c>
      <c r="G235" s="33"/>
      <c r="H235" s="33"/>
      <c r="N235" s="25"/>
      <c r="O235" s="33" t="str">
        <f t="shared" si="15"/>
        <v>&lt;tr class="style3" &gt;&lt;td&gt;&lt;/td&gt;&lt;td&gt;&lt;a href="http://iowagravestones.org/gs_view.php?id=471728" Target="GPP"&gt;P&lt;/a&gt;&lt;/td&gt;   &lt;td&gt;&lt;/td&gt;&lt;td&gt;Sanden, John O.&lt;/td&gt;&lt;td&gt;1896&lt;/td&gt;&lt;td&gt;1962&lt;/td&gt;&lt;td&gt;&lt;/td&gt;</v>
      </c>
      <c r="P235" s="5" t="str">
        <f t="shared" si="16"/>
        <v>Sanden, John O.</v>
      </c>
      <c r="Q235" s="33" t="str">
        <f t="shared" si="17"/>
        <v>&lt;td&gt;&lt;a href="http://iowagravestones.org/gs_view.php?id=471728" Target="GPP"&gt;P&lt;/a&gt;&lt;/td&gt;</v>
      </c>
      <c r="R235" s="33" t="str">
        <f t="shared" si="18"/>
        <v xml:space="preserve">   &lt;td&gt;&lt;/td&gt;</v>
      </c>
      <c r="S235" s="33" t="str">
        <f t="shared" si="19"/>
        <v>&lt;td&gt;&lt;/td&gt;</v>
      </c>
      <c r="T235" s="5" t="s">
        <v>739</v>
      </c>
      <c r="U235" s="29"/>
    </row>
    <row r="236" spans="1:21" x14ac:dyDescent="0.25">
      <c r="A236" s="30"/>
      <c r="B236" s="41" t="s">
        <v>527</v>
      </c>
      <c r="C236" s="39" t="s">
        <v>438</v>
      </c>
      <c r="D236" s="39" t="s">
        <v>333</v>
      </c>
      <c r="E236" s="30"/>
      <c r="F236" s="36">
        <v>471928</v>
      </c>
      <c r="G236" s="33"/>
      <c r="H236" s="33"/>
      <c r="N236" s="25"/>
      <c r="O236" s="33" t="str">
        <f t="shared" si="15"/>
        <v>&lt;tr class="style3" &gt;&lt;td&gt;&lt;/td&gt;&lt;td&gt;&lt;a href="http://iowagravestones.org/gs_view.php?id=471928" Target="GPP"&gt;P&lt;/a&gt;&lt;/td&gt;   &lt;td&gt;&lt;/td&gt;&lt;td&gt;Sanden, Lucille B.&lt;/td&gt;&lt;td&gt;1913&lt;/td&gt;&lt;td&gt;1999&lt;/td&gt;&lt;td&gt;&lt;/td&gt;</v>
      </c>
      <c r="P236" s="5" t="str">
        <f t="shared" si="16"/>
        <v>Sanden, Lucille B.</v>
      </c>
      <c r="Q236" s="33" t="str">
        <f t="shared" si="17"/>
        <v>&lt;td&gt;&lt;a href="http://iowagravestones.org/gs_view.php?id=471928" Target="GPP"&gt;P&lt;/a&gt;&lt;/td&gt;</v>
      </c>
      <c r="R236" s="33" t="str">
        <f t="shared" si="18"/>
        <v xml:space="preserve">   &lt;td&gt;&lt;/td&gt;</v>
      </c>
      <c r="S236" s="33" t="str">
        <f t="shared" si="19"/>
        <v>&lt;td&gt;&lt;/td&gt;</v>
      </c>
      <c r="T236" s="5" t="s">
        <v>739</v>
      </c>
      <c r="U236" s="29"/>
    </row>
    <row r="237" spans="1:21" x14ac:dyDescent="0.25">
      <c r="A237" s="33"/>
      <c r="B237" s="41" t="s">
        <v>528</v>
      </c>
      <c r="C237" s="39" t="s">
        <v>118</v>
      </c>
      <c r="D237" s="39" t="s">
        <v>187</v>
      </c>
      <c r="E237" s="33"/>
      <c r="F237" s="36">
        <v>471726</v>
      </c>
      <c r="G237" s="33"/>
      <c r="H237" s="33"/>
      <c r="N237" s="25"/>
      <c r="O237" s="33" t="str">
        <f t="shared" si="15"/>
        <v>&lt;tr class="style3" &gt;&lt;td&gt;&lt;/td&gt;&lt;td&gt;&lt;a href="http://iowagravestones.org/gs_view.php?id=471726" Target="GPP"&gt;P&lt;/a&gt;&lt;/td&gt;   &lt;td&gt;&lt;/td&gt;&lt;td&gt;Sanden, Margueritte&lt;/td&gt;&lt;td&gt;1904&lt;/td&gt;&lt;td&gt;1983&lt;/td&gt;&lt;td&gt;&lt;/td&gt;</v>
      </c>
      <c r="P237" s="5" t="str">
        <f t="shared" si="16"/>
        <v>Sanden, Margueritte</v>
      </c>
      <c r="Q237" s="33" t="str">
        <f t="shared" si="17"/>
        <v>&lt;td&gt;&lt;a href="http://iowagravestones.org/gs_view.php?id=471726" Target="GPP"&gt;P&lt;/a&gt;&lt;/td&gt;</v>
      </c>
      <c r="R237" s="33" t="str">
        <f t="shared" si="18"/>
        <v xml:space="preserve">   &lt;td&gt;&lt;/td&gt;</v>
      </c>
      <c r="S237" s="33" t="str">
        <f t="shared" si="19"/>
        <v>&lt;td&gt;&lt;/td&gt;</v>
      </c>
      <c r="T237" s="5" t="s">
        <v>739</v>
      </c>
      <c r="U237" s="29"/>
    </row>
    <row r="238" spans="1:21" x14ac:dyDescent="0.25">
      <c r="A238" s="33"/>
      <c r="B238" s="41" t="s">
        <v>529</v>
      </c>
      <c r="C238" s="39" t="s">
        <v>77</v>
      </c>
      <c r="D238" s="39" t="s">
        <v>530</v>
      </c>
      <c r="E238" s="33"/>
      <c r="F238" s="36">
        <v>471749</v>
      </c>
      <c r="G238" s="33"/>
      <c r="H238" s="33"/>
      <c r="N238" s="25"/>
      <c r="O238" s="33" t="str">
        <f t="shared" si="15"/>
        <v>&lt;tr class="style3" &gt;&lt;td&gt;&lt;/td&gt;&lt;td&gt;&lt;a href="http://iowagravestones.org/gs_view.php?id=471749" Target="GPP"&gt;P&lt;/a&gt;&lt;/td&gt;   &lt;td&gt;&lt;/td&gt;&lt;td&gt;Sanden, Ole J.&lt;/td&gt;&lt;td&gt;1871&lt;/td&gt;&lt;td&gt;1951&lt;/td&gt;&lt;td&gt;&lt;/td&gt;</v>
      </c>
      <c r="P238" s="5" t="str">
        <f t="shared" si="16"/>
        <v>Sanden, Ole J.</v>
      </c>
      <c r="Q238" s="33" t="str">
        <f t="shared" si="17"/>
        <v>&lt;td&gt;&lt;a href="http://iowagravestones.org/gs_view.php?id=471749" Target="GPP"&gt;P&lt;/a&gt;&lt;/td&gt;</v>
      </c>
      <c r="R238" s="33" t="str">
        <f t="shared" si="18"/>
        <v xml:space="preserve">   &lt;td&gt;&lt;/td&gt;</v>
      </c>
      <c r="S238" s="33" t="str">
        <f t="shared" si="19"/>
        <v>&lt;td&gt;&lt;/td&gt;</v>
      </c>
      <c r="T238" s="5" t="s">
        <v>739</v>
      </c>
      <c r="U238" s="29"/>
    </row>
    <row r="239" spans="1:21" x14ac:dyDescent="0.25">
      <c r="A239" s="30"/>
      <c r="B239" s="41" t="s">
        <v>531</v>
      </c>
      <c r="C239" s="39" t="s">
        <v>251</v>
      </c>
      <c r="D239" s="39" t="s">
        <v>126</v>
      </c>
      <c r="E239" s="30"/>
      <c r="F239" s="36">
        <v>471750</v>
      </c>
      <c r="G239" s="33"/>
      <c r="H239" s="33"/>
      <c r="N239" s="25"/>
      <c r="O239" s="33" t="str">
        <f t="shared" si="15"/>
        <v>&lt;tr class="style3" &gt;&lt;td&gt;&lt;/td&gt;&lt;td&gt;&lt;a href="http://iowagravestones.org/gs_view.php?id=471750" Target="GPP"&gt;P&lt;/a&gt;&lt;/td&gt;   &lt;td&gt;&lt;/td&gt;&lt;td&gt;Sanden, Oscar A.&lt;/td&gt;&lt;td&gt;1905&lt;/td&gt;&lt;td&gt;1906&lt;/td&gt;&lt;td&gt;&lt;/td&gt;</v>
      </c>
      <c r="P239" s="5" t="str">
        <f t="shared" si="16"/>
        <v>Sanden, Oscar A.</v>
      </c>
      <c r="Q239" s="33" t="str">
        <f t="shared" si="17"/>
        <v>&lt;td&gt;&lt;a href="http://iowagravestones.org/gs_view.php?id=471750" Target="GPP"&gt;P&lt;/a&gt;&lt;/td&gt;</v>
      </c>
      <c r="R239" s="33" t="str">
        <f t="shared" si="18"/>
        <v xml:space="preserve">   &lt;td&gt;&lt;/td&gt;</v>
      </c>
      <c r="S239" s="33" t="str">
        <f t="shared" si="19"/>
        <v>&lt;td&gt;&lt;/td&gt;</v>
      </c>
      <c r="T239" s="5" t="s">
        <v>739</v>
      </c>
      <c r="U239" s="29"/>
    </row>
    <row r="240" spans="1:21" x14ac:dyDescent="0.25">
      <c r="A240" s="33"/>
      <c r="B240" s="41" t="s">
        <v>532</v>
      </c>
      <c r="C240" s="39" t="s">
        <v>67</v>
      </c>
      <c r="D240" s="39" t="s">
        <v>187</v>
      </c>
      <c r="E240" s="33"/>
      <c r="F240" s="36">
        <v>471929</v>
      </c>
      <c r="G240" s="33"/>
      <c r="H240" s="33"/>
      <c r="N240" s="25"/>
      <c r="O240" s="33" t="str">
        <f t="shared" si="15"/>
        <v>&lt;tr class="style3" &gt;&lt;td&gt;&lt;/td&gt;&lt;td&gt;&lt;a href="http://iowagravestones.org/gs_view.php?id=471929" Target="GPP"&gt;P&lt;/a&gt;&lt;/td&gt;   &lt;td&gt;&lt;/td&gt;&lt;td&gt;Sanden, Oscar K.&lt;/td&gt;&lt;td&gt;1908&lt;/td&gt;&lt;td&gt;1983&lt;/td&gt;&lt;td&gt;&lt;/td&gt;</v>
      </c>
      <c r="P240" s="5" t="str">
        <f t="shared" si="16"/>
        <v>Sanden, Oscar K.</v>
      </c>
      <c r="Q240" s="33" t="str">
        <f t="shared" si="17"/>
        <v>&lt;td&gt;&lt;a href="http://iowagravestones.org/gs_view.php?id=471929" Target="GPP"&gt;P&lt;/a&gt;&lt;/td&gt;</v>
      </c>
      <c r="R240" s="33" t="str">
        <f t="shared" si="18"/>
        <v xml:space="preserve">   &lt;td&gt;&lt;/td&gt;</v>
      </c>
      <c r="S240" s="33" t="str">
        <f t="shared" si="19"/>
        <v>&lt;td&gt;&lt;/td&gt;</v>
      </c>
      <c r="T240" s="5" t="s">
        <v>739</v>
      </c>
      <c r="U240" s="29"/>
    </row>
    <row r="241" spans="1:21" x14ac:dyDescent="0.25">
      <c r="A241" s="33"/>
      <c r="B241" s="41" t="s">
        <v>533</v>
      </c>
      <c r="C241" s="39" t="s">
        <v>129</v>
      </c>
      <c r="D241" s="39" t="s">
        <v>320</v>
      </c>
      <c r="E241" s="33"/>
      <c r="F241" s="36">
        <v>471727</v>
      </c>
      <c r="G241" s="33"/>
      <c r="H241" s="33"/>
      <c r="N241" s="25"/>
      <c r="O241" s="33" t="str">
        <f t="shared" si="15"/>
        <v>&lt;tr class="style3" &gt;&lt;td&gt;&lt;/td&gt;&lt;td&gt;&lt;a href="http://iowagravestones.org/gs_view.php?id=471727" Target="GPP"&gt;P&lt;/a&gt;&lt;/td&gt;   &lt;td&gt;&lt;/td&gt;&lt;td&gt;Sanden, Sander M.&lt;/td&gt;&lt;td&gt;1898&lt;/td&gt;&lt;td&gt;1960&lt;/td&gt;&lt;td&gt;&lt;/td&gt;</v>
      </c>
      <c r="P241" s="5" t="str">
        <f t="shared" si="16"/>
        <v>Sanden, Sander M.</v>
      </c>
      <c r="Q241" s="33" t="str">
        <f t="shared" si="17"/>
        <v>&lt;td&gt;&lt;a href="http://iowagravestones.org/gs_view.php?id=471727" Target="GPP"&gt;P&lt;/a&gt;&lt;/td&gt;</v>
      </c>
      <c r="R241" s="33" t="str">
        <f t="shared" si="18"/>
        <v xml:space="preserve">   &lt;td&gt;&lt;/td&gt;</v>
      </c>
      <c r="S241" s="33" t="str">
        <f t="shared" si="19"/>
        <v>&lt;td&gt;&lt;/td&gt;</v>
      </c>
      <c r="T241" s="5" t="s">
        <v>739</v>
      </c>
      <c r="U241" s="29"/>
    </row>
    <row r="242" spans="1:21" x14ac:dyDescent="0.25">
      <c r="A242" s="33"/>
      <c r="B242" s="41" t="s">
        <v>534</v>
      </c>
      <c r="C242" s="39" t="s">
        <v>535</v>
      </c>
      <c r="D242" s="39" t="s">
        <v>536</v>
      </c>
      <c r="E242" s="33"/>
      <c r="F242" s="36">
        <v>471570</v>
      </c>
      <c r="G242" s="33"/>
      <c r="H242" s="33"/>
      <c r="N242" s="25"/>
      <c r="O242" s="33" t="str">
        <f t="shared" si="15"/>
        <v>&lt;tr class="style3" &gt;&lt;td&gt;&lt;/td&gt;&lt;td&gt;&lt;a href="http://iowagravestones.org/gs_view.php?id=471570" Target="GPP"&gt;P&lt;/a&gt;&lt;/td&gt;   &lt;td&gt;&lt;/td&gt;&lt;td&gt;Selnes, Anna Marie&lt;/td&gt;&lt;td&gt;July 25, 1917&lt;/td&gt;&lt;td&gt;Aug. 30, 1941&lt;/td&gt;&lt;td&gt;&lt;/td&gt;</v>
      </c>
      <c r="P242" s="5" t="str">
        <f t="shared" si="16"/>
        <v>Selnes, Anna Marie</v>
      </c>
      <c r="Q242" s="33" t="str">
        <f t="shared" si="17"/>
        <v>&lt;td&gt;&lt;a href="http://iowagravestones.org/gs_view.php?id=471570" Target="GPP"&gt;P&lt;/a&gt;&lt;/td&gt;</v>
      </c>
      <c r="R242" s="33" t="str">
        <f t="shared" si="18"/>
        <v xml:space="preserve">   &lt;td&gt;&lt;/td&gt;</v>
      </c>
      <c r="S242" s="33" t="str">
        <f t="shared" si="19"/>
        <v>&lt;td&gt;&lt;/td&gt;</v>
      </c>
      <c r="T242" s="5" t="s">
        <v>739</v>
      </c>
      <c r="U242" s="29"/>
    </row>
    <row r="243" spans="1:21" x14ac:dyDescent="0.25">
      <c r="A243" s="33"/>
      <c r="B243" s="41" t="s">
        <v>537</v>
      </c>
      <c r="C243" s="39" t="s">
        <v>538</v>
      </c>
      <c r="D243" s="39" t="s">
        <v>539</v>
      </c>
      <c r="E243" s="33"/>
      <c r="F243" s="36">
        <v>471581</v>
      </c>
      <c r="G243" s="33"/>
      <c r="H243" s="33"/>
      <c r="N243" s="25"/>
      <c r="O243" s="33" t="str">
        <f t="shared" si="15"/>
        <v>&lt;tr class="style3" &gt;&lt;td&gt;&lt;/td&gt;&lt;td&gt;&lt;a href="http://iowagravestones.org/gs_view.php?id=471581" Target="GPP"&gt;P&lt;/a&gt;&lt;/td&gt;   &lt;td&gt;&lt;/td&gt;&lt;td&gt;Selnes, Francis V.&lt;/td&gt;&lt;td&gt;May 29, 1919&lt;/td&gt;&lt;td&gt;May 31, 1919&lt;/td&gt;&lt;td&gt;&lt;/td&gt;</v>
      </c>
      <c r="P243" s="5" t="str">
        <f t="shared" si="16"/>
        <v>Selnes, Francis V.</v>
      </c>
      <c r="Q243" s="33" t="str">
        <f t="shared" si="17"/>
        <v>&lt;td&gt;&lt;a href="http://iowagravestones.org/gs_view.php?id=471581" Target="GPP"&gt;P&lt;/a&gt;&lt;/td&gt;</v>
      </c>
      <c r="R243" s="33" t="str">
        <f t="shared" si="18"/>
        <v xml:space="preserve">   &lt;td&gt;&lt;/td&gt;</v>
      </c>
      <c r="S243" s="33" t="str">
        <f t="shared" si="19"/>
        <v>&lt;td&gt;&lt;/td&gt;</v>
      </c>
      <c r="T243" s="5" t="s">
        <v>739</v>
      </c>
      <c r="U243" s="29"/>
    </row>
    <row r="244" spans="1:21" x14ac:dyDescent="0.25">
      <c r="A244" s="33"/>
      <c r="B244" s="41" t="s">
        <v>540</v>
      </c>
      <c r="C244" s="39" t="s">
        <v>164</v>
      </c>
      <c r="D244" s="39" t="s">
        <v>462</v>
      </c>
      <c r="E244" s="33"/>
      <c r="F244" s="36">
        <v>471568</v>
      </c>
      <c r="G244" s="33"/>
      <c r="H244" s="33"/>
      <c r="N244" s="25"/>
      <c r="O244" s="33" t="str">
        <f t="shared" si="15"/>
        <v>&lt;tr class="style3" &gt;&lt;td&gt;&lt;/td&gt;&lt;td&gt;&lt;a href="http://iowagravestones.org/gs_view.php?id=471568" Target="GPP"&gt;P&lt;/a&gt;&lt;/td&gt;   &lt;td&gt;&lt;/td&gt;&lt;td&gt;Selnes, Gerhard&lt;/td&gt;&lt;td&gt;1912&lt;/td&gt;&lt;td&gt;1980&lt;/td&gt;&lt;td&gt;&lt;/td&gt;</v>
      </c>
      <c r="P244" s="5" t="str">
        <f t="shared" si="16"/>
        <v>Selnes, Gerhard</v>
      </c>
      <c r="Q244" s="33" t="str">
        <f t="shared" si="17"/>
        <v>&lt;td&gt;&lt;a href="http://iowagravestones.org/gs_view.php?id=471568" Target="GPP"&gt;P&lt;/a&gt;&lt;/td&gt;</v>
      </c>
      <c r="R244" s="33" t="str">
        <f t="shared" si="18"/>
        <v xml:space="preserve">   &lt;td&gt;&lt;/td&gt;</v>
      </c>
      <c r="S244" s="33" t="str">
        <f t="shared" si="19"/>
        <v>&lt;td&gt;&lt;/td&gt;</v>
      </c>
      <c r="T244" s="5" t="s">
        <v>739</v>
      </c>
      <c r="U244" s="29"/>
    </row>
    <row r="245" spans="1:21" x14ac:dyDescent="0.25">
      <c r="A245" s="33"/>
      <c r="B245" s="41" t="s">
        <v>541</v>
      </c>
      <c r="C245" s="41" t="s">
        <v>542</v>
      </c>
      <c r="D245" s="41" t="s">
        <v>543</v>
      </c>
      <c r="E245" s="33"/>
      <c r="F245" s="36">
        <v>471582</v>
      </c>
      <c r="G245" s="33"/>
      <c r="H245" s="33"/>
      <c r="N245" s="25"/>
      <c r="O245" s="33" t="str">
        <f t="shared" si="15"/>
        <v>&lt;tr class="style3" &gt;&lt;td&gt;&lt;/td&gt;&lt;td&gt;&lt;a href="http://iowagravestones.org/gs_view.php?id=471582" Target="GPP"&gt;P&lt;/a&gt;&lt;/td&gt;   &lt;td&gt;&lt;/td&gt;&lt;td&gt;Selnes, Iva V.&lt;/td&gt;&lt;td&gt;Aug. 2, 1920&lt;/td&gt;&lt;td&gt;Aug. 6, 1920&lt;/td&gt;&lt;td&gt;&lt;/td&gt;</v>
      </c>
      <c r="P245" s="5" t="str">
        <f t="shared" si="16"/>
        <v>Selnes, Iva V.</v>
      </c>
      <c r="Q245" s="33" t="str">
        <f t="shared" si="17"/>
        <v>&lt;td&gt;&lt;a href="http://iowagravestones.org/gs_view.php?id=471582" Target="GPP"&gt;P&lt;/a&gt;&lt;/td&gt;</v>
      </c>
      <c r="R245" s="33" t="str">
        <f t="shared" si="18"/>
        <v xml:space="preserve">   &lt;td&gt;&lt;/td&gt;</v>
      </c>
      <c r="S245" s="33" t="str">
        <f t="shared" si="19"/>
        <v>&lt;td&gt;&lt;/td&gt;</v>
      </c>
      <c r="T245" s="5" t="s">
        <v>739</v>
      </c>
      <c r="U245" s="29"/>
    </row>
    <row r="246" spans="1:21" x14ac:dyDescent="0.25">
      <c r="A246" s="32"/>
      <c r="B246" s="41" t="s">
        <v>544</v>
      </c>
      <c r="C246" s="41" t="s">
        <v>545</v>
      </c>
      <c r="D246" s="41" t="s">
        <v>546</v>
      </c>
      <c r="E246" s="33"/>
      <c r="F246" s="36">
        <v>471580</v>
      </c>
      <c r="G246" s="5"/>
      <c r="H246" s="5"/>
      <c r="I246" s="5"/>
      <c r="J246" s="5"/>
      <c r="K246" s="5"/>
      <c r="L246" s="5"/>
      <c r="N246" s="25"/>
      <c r="O246" s="33" t="str">
        <f t="shared" si="15"/>
        <v>&lt;tr class="style3" &gt;&lt;td&gt;&lt;/td&gt;&lt;td&gt;&lt;a href="http://iowagravestones.org/gs_view.php?id=471580" Target="GPP"&gt;P&lt;/a&gt;&lt;/td&gt;   &lt;td&gt;&lt;/td&gt;&lt;td&gt;Selnes, Orlando&lt;/td&gt;&lt;td&gt;Mar. 10, 1914&lt;/td&gt;&lt;td&gt;Oct. 17, 1919&lt;/td&gt;&lt;td&gt;&lt;/td&gt;</v>
      </c>
      <c r="P246" s="5" t="str">
        <f t="shared" si="16"/>
        <v>Selnes, Orlando</v>
      </c>
      <c r="Q246" s="33" t="str">
        <f t="shared" si="17"/>
        <v>&lt;td&gt;&lt;a href="http://iowagravestones.org/gs_view.php?id=471580" Target="GPP"&gt;P&lt;/a&gt;&lt;/td&gt;</v>
      </c>
      <c r="R246" s="33" t="str">
        <f t="shared" si="18"/>
        <v xml:space="preserve">   &lt;td&gt;&lt;/td&gt;</v>
      </c>
      <c r="S246" s="33" t="str">
        <f t="shared" si="19"/>
        <v>&lt;td&gt;&lt;/td&gt;</v>
      </c>
      <c r="T246" s="5" t="s">
        <v>739</v>
      </c>
      <c r="U246" s="29"/>
    </row>
    <row r="247" spans="1:21" x14ac:dyDescent="0.25">
      <c r="A247" s="32"/>
      <c r="B247" s="41" t="s">
        <v>547</v>
      </c>
      <c r="C247" s="36" t="s">
        <v>548</v>
      </c>
      <c r="D247" s="36" t="s">
        <v>549</v>
      </c>
      <c r="E247" s="33"/>
      <c r="F247" s="36">
        <v>471561</v>
      </c>
      <c r="G247" s="5"/>
      <c r="H247" s="5"/>
      <c r="I247" s="5"/>
      <c r="J247" s="5"/>
      <c r="K247" s="5"/>
      <c r="L247" s="5"/>
      <c r="N247" s="25"/>
      <c r="O247" s="33" t="str">
        <f t="shared" si="15"/>
        <v>&lt;tr class="style3" &gt;&lt;td&gt;&lt;/td&gt;&lt;td&gt;&lt;a href="http://iowagravestones.org/gs_view.php?id=471561" Target="GPP"&gt;P&lt;/a&gt;&lt;/td&gt;   &lt;td&gt;&lt;/td&gt;&lt;td&gt;Selness, Anna Caroline&lt;/td&gt;&lt;td&gt;Dec. 13, 1918&lt;/td&gt;&lt;td&gt;Apr. 7, 1987&lt;/td&gt;&lt;td&gt;&lt;/td&gt;</v>
      </c>
      <c r="P247" s="5" t="str">
        <f t="shared" si="16"/>
        <v>Selness, Anna Caroline</v>
      </c>
      <c r="Q247" s="33" t="str">
        <f t="shared" si="17"/>
        <v>&lt;td&gt;&lt;a href="http://iowagravestones.org/gs_view.php?id=471561" Target="GPP"&gt;P&lt;/a&gt;&lt;/td&gt;</v>
      </c>
      <c r="R247" s="33" t="str">
        <f t="shared" si="18"/>
        <v xml:space="preserve">   &lt;td&gt;&lt;/td&gt;</v>
      </c>
      <c r="S247" s="33" t="str">
        <f t="shared" si="19"/>
        <v>&lt;td&gt;&lt;/td&gt;</v>
      </c>
      <c r="T247" s="5" t="s">
        <v>739</v>
      </c>
      <c r="U247" s="29"/>
    </row>
    <row r="248" spans="1:21" x14ac:dyDescent="0.25">
      <c r="A248" s="32"/>
      <c r="B248" s="41" t="s">
        <v>550</v>
      </c>
      <c r="C248" s="41" t="s">
        <v>551</v>
      </c>
      <c r="D248" s="41" t="s">
        <v>552</v>
      </c>
      <c r="E248" s="33"/>
      <c r="F248" s="36">
        <v>471738</v>
      </c>
      <c r="G248" s="5"/>
      <c r="H248" s="5"/>
      <c r="I248" s="5"/>
      <c r="J248" s="5"/>
      <c r="K248" s="5"/>
      <c r="L248" s="5"/>
      <c r="N248" s="25"/>
      <c r="O248" s="33" t="str">
        <f t="shared" si="15"/>
        <v>&lt;tr class="style3" &gt;&lt;td&gt;&lt;/td&gt;&lt;td&gt;&lt;a href="http://iowagravestones.org/gs_view.php?id=471738" Target="GPP"&gt;P&lt;/a&gt;&lt;/td&gt;   &lt;td&gt;&lt;/td&gt;&lt;td&gt;Selness, Carlton J.&lt;/td&gt;&lt;td&gt;Dec. 12, 1912&lt;/td&gt;&lt;td&gt;Aug. 22, 2001&lt;/td&gt;&lt;td&gt;&lt;/td&gt;</v>
      </c>
      <c r="P248" s="5" t="str">
        <f t="shared" si="16"/>
        <v>Selness, Carlton J.</v>
      </c>
      <c r="Q248" s="33" t="str">
        <f t="shared" si="17"/>
        <v>&lt;td&gt;&lt;a href="http://iowagravestones.org/gs_view.php?id=471738" Target="GPP"&gt;P&lt;/a&gt;&lt;/td&gt;</v>
      </c>
      <c r="R248" s="33" t="str">
        <f t="shared" si="18"/>
        <v xml:space="preserve">   &lt;td&gt;&lt;/td&gt;</v>
      </c>
      <c r="S248" s="33" t="str">
        <f t="shared" si="19"/>
        <v>&lt;td&gt;&lt;/td&gt;</v>
      </c>
      <c r="T248" s="5" t="s">
        <v>739</v>
      </c>
      <c r="U248" s="29"/>
    </row>
    <row r="249" spans="1:21" x14ac:dyDescent="0.25">
      <c r="A249" s="32"/>
      <c r="B249" s="41" t="s">
        <v>553</v>
      </c>
      <c r="C249" s="41" t="s">
        <v>551</v>
      </c>
      <c r="D249" s="41" t="s">
        <v>552</v>
      </c>
      <c r="E249" s="33"/>
      <c r="F249" s="36">
        <v>471743</v>
      </c>
      <c r="G249" s="5"/>
      <c r="H249" s="5"/>
      <c r="I249" s="5"/>
      <c r="J249" s="5"/>
      <c r="K249" s="5"/>
      <c r="L249" s="5"/>
      <c r="N249" s="25"/>
      <c r="O249" s="33" t="str">
        <f t="shared" si="15"/>
        <v>&lt;tr class="style3" &gt;&lt;td&gt;&lt;/td&gt;&lt;td&gt;&lt;a href="http://iowagravestones.org/gs_view.php?id=471743" Target="GPP"&gt;P&lt;/a&gt;&lt;/td&gt;   &lt;td&gt;&lt;/td&gt;&lt;td&gt;Selness, Carlton Julian&lt;/td&gt;&lt;td&gt;Dec. 12, 1912&lt;/td&gt;&lt;td&gt;Aug. 22, 2001&lt;/td&gt;&lt;td&gt;&lt;/td&gt;</v>
      </c>
      <c r="P249" s="5" t="str">
        <f t="shared" si="16"/>
        <v>Selness, Carlton Julian</v>
      </c>
      <c r="Q249" s="33" t="str">
        <f t="shared" si="17"/>
        <v>&lt;td&gt;&lt;a href="http://iowagravestones.org/gs_view.php?id=471743" Target="GPP"&gt;P&lt;/a&gt;&lt;/td&gt;</v>
      </c>
      <c r="R249" s="33" t="str">
        <f t="shared" si="18"/>
        <v xml:space="preserve">   &lt;td&gt;&lt;/td&gt;</v>
      </c>
      <c r="S249" s="33" t="str">
        <f t="shared" si="19"/>
        <v>&lt;td&gt;&lt;/td&gt;</v>
      </c>
      <c r="T249" s="5" t="s">
        <v>739</v>
      </c>
      <c r="U249" s="29"/>
    </row>
    <row r="250" spans="1:21" x14ac:dyDescent="0.25">
      <c r="A250" s="22"/>
      <c r="B250" s="41" t="s">
        <v>554</v>
      </c>
      <c r="C250" s="39" t="s">
        <v>104</v>
      </c>
      <c r="D250" s="39" t="s">
        <v>513</v>
      </c>
      <c r="E250" s="30"/>
      <c r="F250" s="36">
        <v>471578</v>
      </c>
      <c r="G250" s="5"/>
      <c r="H250" s="5"/>
      <c r="I250" s="5"/>
      <c r="J250" s="5"/>
      <c r="K250" s="5"/>
      <c r="L250" s="5"/>
      <c r="N250" s="25"/>
      <c r="O250" s="33" t="str">
        <f t="shared" si="15"/>
        <v>&lt;tr class="style3" &gt;&lt;td&gt;&lt;/td&gt;&lt;td&gt;&lt;a href="http://iowagravestones.org/gs_view.php?id=471578" Target="GPP"&gt;P&lt;/a&gt;&lt;/td&gt;   &lt;td&gt;&lt;/td&gt;&lt;td&gt;Selness, Caroline R.&lt;/td&gt;&lt;td&gt;1884&lt;/td&gt;&lt;td&gt;1948&lt;/td&gt;&lt;td&gt;&lt;/td&gt;</v>
      </c>
      <c r="P250" s="5" t="str">
        <f t="shared" si="16"/>
        <v>Selness, Caroline R.</v>
      </c>
      <c r="Q250" s="33" t="str">
        <f t="shared" si="17"/>
        <v>&lt;td&gt;&lt;a href="http://iowagravestones.org/gs_view.php?id=471578" Target="GPP"&gt;P&lt;/a&gt;&lt;/td&gt;</v>
      </c>
      <c r="R250" s="33" t="str">
        <f t="shared" si="18"/>
        <v xml:space="preserve">   &lt;td&gt;&lt;/td&gt;</v>
      </c>
      <c r="S250" s="33" t="str">
        <f t="shared" si="19"/>
        <v>&lt;td&gt;&lt;/td&gt;</v>
      </c>
      <c r="T250" s="5" t="s">
        <v>739</v>
      </c>
      <c r="U250" s="29"/>
    </row>
    <row r="251" spans="1:21" x14ac:dyDescent="0.25">
      <c r="A251" s="22"/>
      <c r="B251" s="41" t="s">
        <v>555</v>
      </c>
      <c r="C251" s="39" t="s">
        <v>109</v>
      </c>
      <c r="D251" s="39" t="s">
        <v>159</v>
      </c>
      <c r="E251" s="30"/>
      <c r="F251" s="36">
        <v>471635</v>
      </c>
      <c r="G251" s="5"/>
      <c r="H251" s="5"/>
      <c r="I251" s="5"/>
      <c r="J251" s="5"/>
      <c r="K251" s="5"/>
      <c r="L251" s="5"/>
      <c r="N251" s="25"/>
      <c r="O251" s="33" t="str">
        <f t="shared" si="15"/>
        <v>&lt;tr class="style3" &gt;&lt;td&gt;&lt;/td&gt;&lt;td&gt;&lt;a href="http://iowagravestones.org/gs_view.php?id=471635" Target="GPP"&gt;P&lt;/a&gt;&lt;/td&gt;   &lt;td&gt;&lt;/td&gt;&lt;td&gt;Selness, Clifford A.&lt;/td&gt;&lt;td&gt;1909&lt;/td&gt;&lt;td&gt;1982&lt;/td&gt;&lt;td&gt;&lt;/td&gt;</v>
      </c>
      <c r="P251" s="5" t="str">
        <f t="shared" si="16"/>
        <v>Selness, Clifford A.</v>
      </c>
      <c r="Q251" s="33" t="str">
        <f t="shared" si="17"/>
        <v>&lt;td&gt;&lt;a href="http://iowagravestones.org/gs_view.php?id=471635" Target="GPP"&gt;P&lt;/a&gt;&lt;/td&gt;</v>
      </c>
      <c r="R251" s="33" t="str">
        <f t="shared" si="18"/>
        <v xml:space="preserve">   &lt;td&gt;&lt;/td&gt;</v>
      </c>
      <c r="S251" s="33" t="str">
        <f t="shared" si="19"/>
        <v>&lt;td&gt;&lt;/td&gt;</v>
      </c>
      <c r="T251" s="5" t="s">
        <v>739</v>
      </c>
      <c r="U251" s="29"/>
    </row>
    <row r="252" spans="1:21" x14ac:dyDescent="0.25">
      <c r="A252" s="33"/>
      <c r="B252" s="41" t="s">
        <v>556</v>
      </c>
      <c r="C252" s="39" t="s">
        <v>64</v>
      </c>
      <c r="D252" s="39" t="s">
        <v>65</v>
      </c>
      <c r="E252" s="36" t="s">
        <v>15</v>
      </c>
      <c r="F252" s="36">
        <v>471558</v>
      </c>
      <c r="G252" s="33"/>
      <c r="H252" s="33"/>
      <c r="M252" s="34">
        <v>214597</v>
      </c>
      <c r="N252" s="25"/>
      <c r="O252" s="33" t="str">
        <f t="shared" si="15"/>
        <v>&lt;tr class="style3" &gt;&lt;td&gt;&lt;a href="http://iowawpagraves.org/view.php?id=214597" target="WPA"&gt;W&lt;/a&gt;&lt;/td&gt;&lt;td&gt;&lt;a href="http://iowagravestones.org/gs_view.php?id=471558" Target="GPP"&gt;P&lt;/a&gt;&lt;/td&gt;   &lt;td&gt;&lt;/td&gt;&lt;td&gt;Selness, Cora M.&lt;/td&gt;&lt;td&gt;1890&lt;/td&gt;&lt;td&gt;1925&lt;/td&gt;&lt;td&gt;&lt;/td&gt;</v>
      </c>
      <c r="P252" s="5" t="str">
        <f t="shared" si="16"/>
        <v>Selness, Cora M.</v>
      </c>
      <c r="Q252" s="33" t="str">
        <f t="shared" si="17"/>
        <v>&lt;td&gt;&lt;a href="http://iowagravestones.org/gs_view.php?id=471558" Target="GPP"&gt;P&lt;/a&gt;&lt;/td&gt;</v>
      </c>
      <c r="R252" s="33" t="str">
        <f t="shared" si="18"/>
        <v xml:space="preserve">   &lt;td&gt;&lt;/td&gt;</v>
      </c>
      <c r="S252" s="33" t="str">
        <f t="shared" si="19"/>
        <v>&lt;td&gt;&lt;a href="http://iowawpagraves.org/view.php?id=214597" target="WPA"&gt;W&lt;/a&gt;&lt;/td&gt;</v>
      </c>
      <c r="T252" s="5" t="s">
        <v>739</v>
      </c>
      <c r="U252" s="29"/>
    </row>
    <row r="253" spans="1:21" x14ac:dyDescent="0.25">
      <c r="A253" s="32"/>
      <c r="B253" s="41" t="s">
        <v>557</v>
      </c>
      <c r="C253" s="39" t="s">
        <v>74</v>
      </c>
      <c r="D253" s="39" t="s">
        <v>558</v>
      </c>
      <c r="E253" s="33"/>
      <c r="F253" s="36">
        <v>471556</v>
      </c>
      <c r="G253" s="5"/>
      <c r="H253" s="5"/>
      <c r="I253" s="5"/>
      <c r="J253" s="5"/>
      <c r="K253" s="5"/>
      <c r="L253" s="5"/>
      <c r="N253" s="25"/>
      <c r="O253" s="33" t="str">
        <f t="shared" si="15"/>
        <v>&lt;tr class="style3" &gt;&lt;td&gt;&lt;/td&gt;&lt;td&gt;&lt;a href="http://iowagravestones.org/gs_view.php?id=471556" Target="GPP"&gt;P&lt;/a&gt;&lt;/td&gt;   &lt;td&gt;&lt;/td&gt;&lt;td&gt;Selness, Edgar J.&lt;/td&gt;&lt;td&gt;1892&lt;/td&gt;&lt;td&gt;1941&lt;/td&gt;&lt;td&gt;&lt;/td&gt;</v>
      </c>
      <c r="P253" s="5" t="str">
        <f t="shared" si="16"/>
        <v>Selness, Edgar J.</v>
      </c>
      <c r="Q253" s="33" t="str">
        <f t="shared" si="17"/>
        <v>&lt;td&gt;&lt;a href="http://iowagravestones.org/gs_view.php?id=471556" Target="GPP"&gt;P&lt;/a&gt;&lt;/td&gt;</v>
      </c>
      <c r="R253" s="33" t="str">
        <f t="shared" si="18"/>
        <v xml:space="preserve">   &lt;td&gt;&lt;/td&gt;</v>
      </c>
      <c r="S253" s="33" t="str">
        <f t="shared" si="19"/>
        <v>&lt;td&gt;&lt;/td&gt;</v>
      </c>
      <c r="T253" s="5" t="s">
        <v>739</v>
      </c>
      <c r="U253" s="29"/>
    </row>
    <row r="254" spans="1:21" x14ac:dyDescent="0.25">
      <c r="A254" s="32"/>
      <c r="B254" s="41" t="s">
        <v>559</v>
      </c>
      <c r="C254" s="31" t="s">
        <v>560</v>
      </c>
      <c r="D254" s="36" t="s">
        <v>561</v>
      </c>
      <c r="E254" s="33"/>
      <c r="F254" s="36">
        <v>471562</v>
      </c>
      <c r="G254" s="5"/>
      <c r="H254" s="5"/>
      <c r="I254" s="5"/>
      <c r="J254" s="5"/>
      <c r="K254" s="5"/>
      <c r="L254" s="5"/>
      <c r="N254" s="25"/>
      <c r="O254" s="33" t="str">
        <f t="shared" si="15"/>
        <v>&lt;tr class="style3" &gt;&lt;td&gt;&lt;/td&gt;&lt;td&gt;&lt;a href="http://iowagravestones.org/gs_view.php?id=471562" Target="GPP"&gt;P&lt;/a&gt;&lt;/td&gt;   &lt;td&gt;&lt;/td&gt;&lt;td&gt;Selness, Edward T.&lt;/td&gt;&lt;td&gt;May 13, 1915&lt;/td&gt;&lt;td&gt;Nov. 13, 1990&lt;/td&gt;&lt;td&gt;&lt;/td&gt;</v>
      </c>
      <c r="P254" s="5" t="str">
        <f t="shared" si="16"/>
        <v>Selness, Edward T.</v>
      </c>
      <c r="Q254" s="33" t="str">
        <f t="shared" si="17"/>
        <v>&lt;td&gt;&lt;a href="http://iowagravestones.org/gs_view.php?id=471562" Target="GPP"&gt;P&lt;/a&gt;&lt;/td&gt;</v>
      </c>
      <c r="R254" s="33" t="str">
        <f t="shared" si="18"/>
        <v xml:space="preserve">   &lt;td&gt;&lt;/td&gt;</v>
      </c>
      <c r="S254" s="33" t="str">
        <f t="shared" si="19"/>
        <v>&lt;td&gt;&lt;/td&gt;</v>
      </c>
      <c r="T254" s="5" t="s">
        <v>739</v>
      </c>
      <c r="U254" s="29"/>
    </row>
    <row r="255" spans="1:21" x14ac:dyDescent="0.25">
      <c r="A255" s="32"/>
      <c r="B255" s="41" t="s">
        <v>562</v>
      </c>
      <c r="C255" s="39" t="s">
        <v>137</v>
      </c>
      <c r="D255" s="39" t="s">
        <v>563</v>
      </c>
      <c r="E255" s="33"/>
      <c r="F255" s="36">
        <v>471636</v>
      </c>
      <c r="G255" s="5"/>
      <c r="H255" s="5"/>
      <c r="I255" s="5"/>
      <c r="J255" s="5"/>
      <c r="K255" s="5"/>
      <c r="L255" s="5"/>
      <c r="N255" s="25"/>
      <c r="O255" s="33" t="str">
        <f t="shared" si="15"/>
        <v>&lt;tr class="style3" &gt;&lt;td&gt;&lt;/td&gt;&lt;td&gt;&lt;a href="http://iowagravestones.org/gs_view.php?id=471636" Target="GPP"&gt;P&lt;/a&gt;&lt;/td&gt;   &lt;td&gt;&lt;/td&gt;&lt;td&gt;Selness, Gena C.&lt;/td&gt;&lt;td&gt;1886&lt;/td&gt;&lt;td&gt;1965&lt;/td&gt;&lt;td&gt;&lt;/td&gt;</v>
      </c>
      <c r="P255" s="5" t="str">
        <f t="shared" si="16"/>
        <v>Selness, Gena C.</v>
      </c>
      <c r="Q255" s="33" t="str">
        <f t="shared" si="17"/>
        <v>&lt;td&gt;&lt;a href="http://iowagravestones.org/gs_view.php?id=471636" Target="GPP"&gt;P&lt;/a&gt;&lt;/td&gt;</v>
      </c>
      <c r="R255" s="33" t="str">
        <f t="shared" si="18"/>
        <v xml:space="preserve">   &lt;td&gt;&lt;/td&gt;</v>
      </c>
      <c r="S255" s="33" t="str">
        <f t="shared" si="19"/>
        <v>&lt;td&gt;&lt;/td&gt;</v>
      </c>
      <c r="T255" s="5" t="s">
        <v>739</v>
      </c>
      <c r="U255" s="29"/>
    </row>
    <row r="256" spans="1:21" x14ac:dyDescent="0.25">
      <c r="A256" s="33"/>
      <c r="B256" s="41" t="s">
        <v>564</v>
      </c>
      <c r="C256" s="41" t="s">
        <v>565</v>
      </c>
      <c r="D256" s="41" t="s">
        <v>566</v>
      </c>
      <c r="E256" s="36" t="s">
        <v>15</v>
      </c>
      <c r="F256" s="36">
        <v>471673</v>
      </c>
      <c r="G256" s="33"/>
      <c r="H256" s="33"/>
      <c r="M256" s="34">
        <v>214599</v>
      </c>
      <c r="N256" s="25"/>
      <c r="O256" s="33" t="str">
        <f t="shared" si="15"/>
        <v>&lt;tr class="style3" &gt;&lt;td&gt;&lt;a href="http://iowawpagraves.org/view.php?id=214599" target="WPA"&gt;W&lt;/a&gt;&lt;/td&gt;&lt;td&gt;&lt;a href="http://iowagravestones.org/gs_view.php?id=471673" Target="GPP"&gt;P&lt;/a&gt;&lt;/td&gt;   &lt;td&gt;&lt;/td&gt;&lt;td&gt;Selness, Gurina&lt;/td&gt;&lt;td&gt;Dec. 13, 1872&lt;/td&gt;&lt;td&gt;Aug. 10, 1909&lt;/td&gt;&lt;td&gt;&lt;/td&gt;</v>
      </c>
      <c r="P256" s="5" t="str">
        <f t="shared" si="16"/>
        <v>Selness, Gurina</v>
      </c>
      <c r="Q256" s="33" t="str">
        <f t="shared" si="17"/>
        <v>&lt;td&gt;&lt;a href="http://iowagravestones.org/gs_view.php?id=471673" Target="GPP"&gt;P&lt;/a&gt;&lt;/td&gt;</v>
      </c>
      <c r="R256" s="33" t="str">
        <f t="shared" si="18"/>
        <v xml:space="preserve">   &lt;td&gt;&lt;/td&gt;</v>
      </c>
      <c r="S256" s="33" t="str">
        <f t="shared" si="19"/>
        <v>&lt;td&gt;&lt;a href="http://iowawpagraves.org/view.php?id=214599" target="WPA"&gt;W&lt;/a&gt;&lt;/td&gt;</v>
      </c>
      <c r="T256" s="5" t="s">
        <v>739</v>
      </c>
      <c r="U256" s="29"/>
    </row>
    <row r="257" spans="1:21" x14ac:dyDescent="0.25">
      <c r="A257" s="22"/>
      <c r="B257" s="41" t="s">
        <v>567</v>
      </c>
      <c r="C257" s="39" t="s">
        <v>127</v>
      </c>
      <c r="D257" s="39" t="s">
        <v>568</v>
      </c>
      <c r="E257" s="30"/>
      <c r="F257" s="36">
        <v>471637</v>
      </c>
      <c r="G257" s="5"/>
      <c r="H257" s="5"/>
      <c r="I257" s="5"/>
      <c r="J257" s="5"/>
      <c r="K257" s="5"/>
      <c r="L257" s="5"/>
      <c r="N257" s="25"/>
      <c r="O257" s="33" t="str">
        <f t="shared" si="15"/>
        <v>&lt;tr class="style3" &gt;&lt;td&gt;&lt;/td&gt;&lt;td&gt;&lt;a href="http://iowagravestones.org/gs_view.php?id=471637" Target="GPP"&gt;P&lt;/a&gt;&lt;/td&gt;   &lt;td&gt;&lt;/td&gt;&lt;td&gt;Selness, Gustav J.&lt;/td&gt;&lt;td&gt;1879&lt;/td&gt;&lt;td&gt;1959&lt;/td&gt;&lt;td&gt;&lt;/td&gt;</v>
      </c>
      <c r="P257" s="5" t="str">
        <f t="shared" si="16"/>
        <v>Selness, Gustav J.</v>
      </c>
      <c r="Q257" s="33" t="str">
        <f t="shared" si="17"/>
        <v>&lt;td&gt;&lt;a href="http://iowagravestones.org/gs_view.php?id=471637" Target="GPP"&gt;P&lt;/a&gt;&lt;/td&gt;</v>
      </c>
      <c r="R257" s="33" t="str">
        <f t="shared" si="18"/>
        <v xml:space="preserve">   &lt;td&gt;&lt;/td&gt;</v>
      </c>
      <c r="S257" s="33" t="str">
        <f t="shared" si="19"/>
        <v>&lt;td&gt;&lt;/td&gt;</v>
      </c>
      <c r="T257" s="5" t="s">
        <v>739</v>
      </c>
      <c r="U257" s="29"/>
    </row>
    <row r="258" spans="1:21" x14ac:dyDescent="0.25">
      <c r="A258" s="32"/>
      <c r="B258" s="41" t="s">
        <v>569</v>
      </c>
      <c r="C258" s="39" t="s">
        <v>570</v>
      </c>
      <c r="D258" s="39" t="s">
        <v>571</v>
      </c>
      <c r="E258" s="33"/>
      <c r="F258" s="36">
        <v>471913</v>
      </c>
      <c r="G258" s="5"/>
      <c r="H258" s="5"/>
      <c r="I258" s="5"/>
      <c r="J258" s="5"/>
      <c r="K258" s="5"/>
      <c r="L258" s="5"/>
      <c r="N258" s="25"/>
      <c r="O258" s="33" t="str">
        <f t="shared" ref="O258:O321" si="20">IF(A258="S",CONCATENATE(Y$1,MID(B258,1,1),Z$1),CONCATENATE("&lt;tr class=""style3"" &gt;",S258,Q258,R258,"&lt;td&gt;",P258,"&lt;/td&gt;&lt;td&gt;",C258,"&lt;/td&gt;&lt;td&gt;",D258,"&lt;/td&gt;&lt;td&gt;",E258,"&lt;/td&gt;"))</f>
        <v>&lt;tr class="style3" &gt;&lt;td&gt;&lt;/td&gt;&lt;td&gt;&lt;a href="http://iowagravestones.org/gs_view.php?id=471913" Target="GPP"&gt;P&lt;/a&gt;&lt;/td&gt;   &lt;td&gt;&lt;/td&gt;&lt;td&gt;Selness, Harold&lt;/td&gt;&lt;td&gt;1922&lt;/td&gt;&lt;td&gt;2002&lt;/td&gt;&lt;td&gt;&lt;/td&gt;</v>
      </c>
      <c r="P258" s="5" t="str">
        <f t="shared" ref="P258:P321" si="21">IF(I258="",B258,CONCATENATE("&lt;a href=""../../CemWeb Pages/WP",I258,".htm""&gt;",B258,"&lt;img src=""../zimages/cam.gif"" alt=""picture"" BORDER=0&gt;"))</f>
        <v>Selness, Harold</v>
      </c>
      <c r="Q258" s="33" t="str">
        <f t="shared" ref="Q258:Q321" si="22">IF(F258="","&lt;td&gt;&lt;/td&gt;",CONCATENATE("&lt;td&gt;&lt;a href=""http://iowagravestones.org/gs_view.php?id=",F258,""" Target=""GPP""&gt;P&lt;/a&gt;&lt;/td&gt;"))</f>
        <v>&lt;td&gt;&lt;a href="http://iowagravestones.org/gs_view.php?id=471913" Target="GPP"&gt;P&lt;/a&gt;&lt;/td&gt;</v>
      </c>
      <c r="R258" s="33" t="str">
        <f t="shared" ref="R258:R321" si="23">IF(H258="","   &lt;td&gt;&lt;/td&gt;",CONCATENATE("   &lt;td&gt;&lt;a href=""http://iagenweb.org/boards/",G258,"/obituaries/index.cgi?read=",H258,""" Target=""Obits""&gt;O&lt;/a&gt;&lt;/td&gt;"))</f>
        <v xml:space="preserve">   &lt;td&gt;&lt;/td&gt;</v>
      </c>
      <c r="S258" s="33" t="str">
        <f t="shared" ref="S258:S321" si="24">IF(M258="","&lt;td&gt;&lt;/td&gt;",CONCATENATE("&lt;td&gt;&lt;a href=""http://iowawpagraves.org/view.php?id=",M258,""" target=""WPA""&gt;W&lt;/a&gt;&lt;/td&gt;"))</f>
        <v>&lt;td&gt;&lt;/td&gt;</v>
      </c>
      <c r="T258" s="5" t="s">
        <v>739</v>
      </c>
      <c r="U258" s="29"/>
    </row>
    <row r="259" spans="1:21" x14ac:dyDescent="0.25">
      <c r="A259" s="32"/>
      <c r="B259" s="41" t="s">
        <v>572</v>
      </c>
      <c r="C259" s="31" t="s">
        <v>573</v>
      </c>
      <c r="D259" s="36" t="s">
        <v>574</v>
      </c>
      <c r="E259" s="33"/>
      <c r="F259" s="36">
        <v>471915</v>
      </c>
      <c r="G259" s="5"/>
      <c r="H259" s="5"/>
      <c r="I259" s="5"/>
      <c r="J259" s="5"/>
      <c r="K259" s="5"/>
      <c r="L259" s="5"/>
      <c r="N259" s="25"/>
      <c r="O259" s="33" t="str">
        <f t="shared" si="20"/>
        <v>&lt;tr class="style3" &gt;&lt;td&gt;&lt;/td&gt;&lt;td&gt;&lt;a href="http://iowagravestones.org/gs_view.php?id=471915" Target="GPP"&gt;P&lt;/a&gt;&lt;/td&gt;   &lt;td&gt;&lt;/td&gt;&lt;td&gt;Selness, Harold Sever&lt;/td&gt;&lt;td&gt;July 7, 1922&lt;/td&gt;&lt;td&gt;Nov. 22, 2002&lt;/td&gt;&lt;td&gt;&lt;/td&gt;</v>
      </c>
      <c r="P259" s="5" t="str">
        <f t="shared" si="21"/>
        <v>Selness, Harold Sever</v>
      </c>
      <c r="Q259" s="33" t="str">
        <f t="shared" si="22"/>
        <v>&lt;td&gt;&lt;a href="http://iowagravestones.org/gs_view.php?id=471915" Target="GPP"&gt;P&lt;/a&gt;&lt;/td&gt;</v>
      </c>
      <c r="R259" s="33" t="str">
        <f t="shared" si="23"/>
        <v xml:space="preserve">   &lt;td&gt;&lt;/td&gt;</v>
      </c>
      <c r="S259" s="33" t="str">
        <f t="shared" si="24"/>
        <v>&lt;td&gt;&lt;/td&gt;</v>
      </c>
      <c r="T259" s="5" t="s">
        <v>739</v>
      </c>
      <c r="U259" s="29"/>
    </row>
    <row r="260" spans="1:21" x14ac:dyDescent="0.25">
      <c r="A260" s="32"/>
      <c r="B260" s="41" t="s">
        <v>575</v>
      </c>
      <c r="C260" s="39" t="s">
        <v>65</v>
      </c>
      <c r="D260" s="39" t="s">
        <v>219</v>
      </c>
      <c r="E260" s="33"/>
      <c r="F260" s="36">
        <v>471914</v>
      </c>
      <c r="G260" s="5"/>
      <c r="H260" s="5"/>
      <c r="I260" s="5"/>
      <c r="J260" s="5"/>
      <c r="K260" s="5"/>
      <c r="L260" s="5"/>
      <c r="N260" s="25"/>
      <c r="O260" s="33" t="str">
        <f t="shared" si="20"/>
        <v>&lt;tr class="style3" &gt;&lt;td&gt;&lt;/td&gt;&lt;td&gt;&lt;a href="http://iowagravestones.org/gs_view.php?id=471914" Target="GPP"&gt;P&lt;/a&gt;&lt;/td&gt;   &lt;td&gt;&lt;/td&gt;&lt;td&gt;Selness, Helen G.&lt;/td&gt;&lt;td&gt;1925&lt;/td&gt;&lt;td&gt;1967&lt;/td&gt;&lt;td&gt;&lt;/td&gt;</v>
      </c>
      <c r="P260" s="5" t="str">
        <f t="shared" si="21"/>
        <v>Selness, Helen G.</v>
      </c>
      <c r="Q260" s="33" t="str">
        <f t="shared" si="22"/>
        <v>&lt;td&gt;&lt;a href="http://iowagravestones.org/gs_view.php?id=471914" Target="GPP"&gt;P&lt;/a&gt;&lt;/td&gt;</v>
      </c>
      <c r="R260" s="33" t="str">
        <f t="shared" si="23"/>
        <v xml:space="preserve">   &lt;td&gt;&lt;/td&gt;</v>
      </c>
      <c r="S260" s="33" t="str">
        <f t="shared" si="24"/>
        <v>&lt;td&gt;&lt;/td&gt;</v>
      </c>
      <c r="T260" s="5" t="s">
        <v>739</v>
      </c>
      <c r="U260" s="29"/>
    </row>
    <row r="261" spans="1:21" x14ac:dyDescent="0.25">
      <c r="A261" s="32"/>
      <c r="B261" s="41" t="s">
        <v>576</v>
      </c>
      <c r="C261" s="41" t="s">
        <v>577</v>
      </c>
      <c r="D261" s="41" t="s">
        <v>577</v>
      </c>
      <c r="E261" s="33"/>
      <c r="F261" s="36">
        <v>471744</v>
      </c>
      <c r="G261" s="5"/>
      <c r="H261" s="5"/>
      <c r="I261" s="5"/>
      <c r="J261" s="5"/>
      <c r="K261" s="5"/>
      <c r="L261" s="5"/>
      <c r="N261" s="25"/>
      <c r="O261" s="33" t="str">
        <f t="shared" si="20"/>
        <v>&lt;tr class="style3" &gt;&lt;td&gt;&lt;/td&gt;&lt;td&gt;&lt;a href="http://iowagravestones.org/gs_view.php?id=471744" Target="GPP"&gt;P&lt;/a&gt;&lt;/td&gt;   &lt;td&gt;&lt;/td&gt;&lt;td&gt;Selness, James&lt;/td&gt;&lt;td&gt;Feb. 3, 1910&lt;/td&gt;&lt;td&gt;Feb. 3, 1910&lt;/td&gt;&lt;td&gt;&lt;/td&gt;</v>
      </c>
      <c r="P261" s="5" t="str">
        <f t="shared" si="21"/>
        <v>Selness, James</v>
      </c>
      <c r="Q261" s="33" t="str">
        <f t="shared" si="22"/>
        <v>&lt;td&gt;&lt;a href="http://iowagravestones.org/gs_view.php?id=471744" Target="GPP"&gt;P&lt;/a&gt;&lt;/td&gt;</v>
      </c>
      <c r="R261" s="33" t="str">
        <f t="shared" si="23"/>
        <v xml:space="preserve">   &lt;td&gt;&lt;/td&gt;</v>
      </c>
      <c r="S261" s="33" t="str">
        <f t="shared" si="24"/>
        <v>&lt;td&gt;&lt;/td&gt;</v>
      </c>
      <c r="T261" s="5" t="s">
        <v>739</v>
      </c>
      <c r="U261" s="29"/>
    </row>
    <row r="262" spans="1:21" x14ac:dyDescent="0.25">
      <c r="A262" s="32"/>
      <c r="B262" s="41" t="s">
        <v>578</v>
      </c>
      <c r="C262" s="39" t="s">
        <v>579</v>
      </c>
      <c r="D262" s="39" t="s">
        <v>580</v>
      </c>
      <c r="E262" s="33"/>
      <c r="F262" s="36">
        <v>471569</v>
      </c>
      <c r="G262" s="5"/>
      <c r="H262" s="5"/>
      <c r="I262" s="5"/>
      <c r="J262" s="5"/>
      <c r="K262" s="5"/>
      <c r="L262" s="5"/>
      <c r="N262" s="25"/>
      <c r="O262" s="33" t="str">
        <f t="shared" si="20"/>
        <v>&lt;tr class="style3" &gt;&lt;td&gt;&lt;/td&gt;&lt;td&gt;&lt;a href="http://iowagravestones.org/gs_view.php?id=471569" Target="GPP"&gt;P&lt;/a&gt;&lt;/td&gt;   &lt;td&gt;&lt;/td&gt;&lt;td&gt;Selness, James A.&lt;/td&gt;&lt;td&gt;June 19, 1907&lt;/td&gt;&lt;td&gt;June 9, 1948&lt;/td&gt;&lt;td&gt;&lt;/td&gt;</v>
      </c>
      <c r="P262" s="5" t="str">
        <f t="shared" si="21"/>
        <v>Selness, James A.</v>
      </c>
      <c r="Q262" s="33" t="str">
        <f t="shared" si="22"/>
        <v>&lt;td&gt;&lt;a href="http://iowagravestones.org/gs_view.php?id=471569" Target="GPP"&gt;P&lt;/a&gt;&lt;/td&gt;</v>
      </c>
      <c r="R262" s="33" t="str">
        <f t="shared" si="23"/>
        <v xml:space="preserve">   &lt;td&gt;&lt;/td&gt;</v>
      </c>
      <c r="S262" s="33" t="str">
        <f t="shared" si="24"/>
        <v>&lt;td&gt;&lt;/td&gt;</v>
      </c>
      <c r="T262" s="5" t="s">
        <v>739</v>
      </c>
      <c r="U262" s="29"/>
    </row>
    <row r="263" spans="1:21" x14ac:dyDescent="0.25">
      <c r="A263" s="32"/>
      <c r="B263" s="41" t="s">
        <v>581</v>
      </c>
      <c r="C263" s="41" t="s">
        <v>582</v>
      </c>
      <c r="D263" s="39" t="s">
        <v>583</v>
      </c>
      <c r="E263" s="33"/>
      <c r="F263" s="36">
        <v>471741</v>
      </c>
      <c r="G263" s="5"/>
      <c r="H263" s="5"/>
      <c r="I263" s="5"/>
      <c r="J263" s="5"/>
      <c r="K263" s="5"/>
      <c r="L263" s="5"/>
      <c r="N263" s="25"/>
      <c r="O263" s="33" t="str">
        <f t="shared" si="20"/>
        <v>&lt;tr class="style3" &gt;&lt;td&gt;&lt;/td&gt;&lt;td&gt;&lt;a href="http://iowagravestones.org/gs_view.php?id=471741" Target="GPP"&gt;P&lt;/a&gt;&lt;/td&gt;   &lt;td&gt;&lt;/td&gt;&lt;td&gt;Selness, John J.&lt;/td&gt;&lt;td&gt;May 26, 1873&lt;/td&gt;&lt;td&gt;May 31, 1956&lt;/td&gt;&lt;td&gt;&lt;/td&gt;</v>
      </c>
      <c r="P263" s="5" t="str">
        <f t="shared" si="21"/>
        <v>Selness, John J.</v>
      </c>
      <c r="Q263" s="33" t="str">
        <f t="shared" si="22"/>
        <v>&lt;td&gt;&lt;a href="http://iowagravestones.org/gs_view.php?id=471741" Target="GPP"&gt;P&lt;/a&gt;&lt;/td&gt;</v>
      </c>
      <c r="R263" s="33" t="str">
        <f t="shared" si="23"/>
        <v xml:space="preserve">   &lt;td&gt;&lt;/td&gt;</v>
      </c>
      <c r="S263" s="33" t="str">
        <f t="shared" si="24"/>
        <v>&lt;td&gt;&lt;/td&gt;</v>
      </c>
      <c r="T263" s="5" t="s">
        <v>739</v>
      </c>
      <c r="U263" s="29"/>
    </row>
    <row r="264" spans="1:21" x14ac:dyDescent="0.25">
      <c r="A264" s="32"/>
      <c r="B264" s="41" t="s">
        <v>584</v>
      </c>
      <c r="C264" s="39" t="s">
        <v>127</v>
      </c>
      <c r="D264" s="39" t="s">
        <v>585</v>
      </c>
      <c r="E264" s="33"/>
      <c r="F264" s="36">
        <v>471559</v>
      </c>
      <c r="G264" s="5"/>
      <c r="H264" s="5"/>
      <c r="I264" s="5"/>
      <c r="J264" s="5"/>
      <c r="K264" s="5"/>
      <c r="L264" s="5"/>
      <c r="N264" s="25"/>
      <c r="O264" s="33" t="str">
        <f t="shared" si="20"/>
        <v>&lt;tr class="style3" &gt;&lt;td&gt;&lt;/td&gt;&lt;td&gt;&lt;a href="http://iowagravestones.org/gs_view.php?id=471559" Target="GPP"&gt;P&lt;/a&gt;&lt;/td&gt;   &lt;td&gt;&lt;/td&gt;&lt;td&gt;Selness, M. Albert&lt;/td&gt;&lt;td&gt;1879&lt;/td&gt;&lt;td&gt;1955&lt;/td&gt;&lt;td&gt;&lt;/td&gt;</v>
      </c>
      <c r="P264" s="5" t="str">
        <f t="shared" si="21"/>
        <v>Selness, M. Albert</v>
      </c>
      <c r="Q264" s="33" t="str">
        <f t="shared" si="22"/>
        <v>&lt;td&gt;&lt;a href="http://iowagravestones.org/gs_view.php?id=471559" Target="GPP"&gt;P&lt;/a&gt;&lt;/td&gt;</v>
      </c>
      <c r="R264" s="33" t="str">
        <f t="shared" si="23"/>
        <v xml:space="preserve">   &lt;td&gt;&lt;/td&gt;</v>
      </c>
      <c r="S264" s="33" t="str">
        <f t="shared" si="24"/>
        <v>&lt;td&gt;&lt;/td&gt;</v>
      </c>
      <c r="T264" s="5" t="s">
        <v>739</v>
      </c>
      <c r="U264" s="29"/>
    </row>
    <row r="265" spans="1:21" x14ac:dyDescent="0.25">
      <c r="A265" s="32"/>
      <c r="B265" s="41" t="s">
        <v>586</v>
      </c>
      <c r="C265" s="41" t="s">
        <v>587</v>
      </c>
      <c r="D265" s="41" t="s">
        <v>588</v>
      </c>
      <c r="E265" s="33"/>
      <c r="F265" s="36">
        <v>471742</v>
      </c>
      <c r="G265" s="5"/>
      <c r="H265" s="5"/>
      <c r="I265" s="5"/>
      <c r="J265" s="5"/>
      <c r="K265" s="5"/>
      <c r="L265" s="5"/>
      <c r="N265" s="25"/>
      <c r="O265" s="33" t="str">
        <f t="shared" si="20"/>
        <v>&lt;tr class="style3" &gt;&lt;td&gt;&lt;/td&gt;&lt;td&gt;&lt;a href="http://iowagravestones.org/gs_view.php?id=471742" Target="GPP"&gt;P&lt;/a&gt;&lt;/td&gt;   &lt;td&gt;&lt;/td&gt;&lt;td&gt;Selness, Maria&lt;/td&gt;&lt;td&gt;Mar 27, 1888&lt;/td&gt;&lt;td&gt;Dec. 17, 1969&lt;/td&gt;&lt;td&gt;&lt;/td&gt;</v>
      </c>
      <c r="P265" s="5" t="str">
        <f t="shared" si="21"/>
        <v>Selness, Maria</v>
      </c>
      <c r="Q265" s="33" t="str">
        <f t="shared" si="22"/>
        <v>&lt;td&gt;&lt;a href="http://iowagravestones.org/gs_view.php?id=471742" Target="GPP"&gt;P&lt;/a&gt;&lt;/td&gt;</v>
      </c>
      <c r="R265" s="33" t="str">
        <f t="shared" si="23"/>
        <v xml:space="preserve">   &lt;td&gt;&lt;/td&gt;</v>
      </c>
      <c r="S265" s="33" t="str">
        <f t="shared" si="24"/>
        <v>&lt;td&gt;&lt;/td&gt;</v>
      </c>
      <c r="T265" s="5" t="s">
        <v>739</v>
      </c>
      <c r="U265" s="29"/>
    </row>
    <row r="266" spans="1:21" x14ac:dyDescent="0.25">
      <c r="A266" s="32"/>
      <c r="B266" s="41" t="s">
        <v>589</v>
      </c>
      <c r="C266" s="39" t="s">
        <v>94</v>
      </c>
      <c r="D266" s="39" t="s">
        <v>71</v>
      </c>
      <c r="E266" s="33"/>
      <c r="F266" s="36">
        <v>471839</v>
      </c>
      <c r="G266" s="5"/>
      <c r="H266" s="5"/>
      <c r="I266" s="5"/>
      <c r="J266" s="5"/>
      <c r="K266" s="5"/>
      <c r="L266" s="5"/>
      <c r="N266" s="25"/>
      <c r="O266" s="33" t="str">
        <f t="shared" si="20"/>
        <v>&lt;tr class="style3" &gt;&lt;td&gt;&lt;/td&gt;&lt;td&gt;&lt;a href="http://iowagravestones.org/gs_view.php?id=471839" Target="GPP"&gt;P&lt;/a&gt;&lt;/td&gt;   &lt;td&gt;&lt;/td&gt;&lt;td&gt;Selness, Marie&lt;/td&gt;&lt;td&gt;1850&lt;/td&gt;&lt;td&gt;1923&lt;/td&gt;&lt;td&gt;&lt;/td&gt;</v>
      </c>
      <c r="P266" s="5" t="str">
        <f t="shared" si="21"/>
        <v>Selness, Marie</v>
      </c>
      <c r="Q266" s="33" t="str">
        <f t="shared" si="22"/>
        <v>&lt;td&gt;&lt;a href="http://iowagravestones.org/gs_view.php?id=471839" Target="GPP"&gt;P&lt;/a&gt;&lt;/td&gt;</v>
      </c>
      <c r="R266" s="33" t="str">
        <f t="shared" si="23"/>
        <v xml:space="preserve">   &lt;td&gt;&lt;/td&gt;</v>
      </c>
      <c r="S266" s="33" t="str">
        <f t="shared" si="24"/>
        <v>&lt;td&gt;&lt;/td&gt;</v>
      </c>
      <c r="T266" s="5" t="s">
        <v>739</v>
      </c>
      <c r="U266" s="29"/>
    </row>
    <row r="267" spans="1:21" x14ac:dyDescent="0.25">
      <c r="A267" s="32"/>
      <c r="B267" s="41" t="s">
        <v>590</v>
      </c>
      <c r="C267" s="39" t="s">
        <v>100</v>
      </c>
      <c r="D267" s="39" t="s">
        <v>389</v>
      </c>
      <c r="E267" s="33"/>
      <c r="F267" s="36">
        <v>471557</v>
      </c>
      <c r="G267" s="5"/>
      <c r="H267" s="5"/>
      <c r="I267" s="5"/>
      <c r="J267" s="5"/>
      <c r="K267" s="5"/>
      <c r="L267" s="5"/>
      <c r="N267" s="25"/>
      <c r="O267" s="33" t="str">
        <f t="shared" si="20"/>
        <v>&lt;tr class="style3" &gt;&lt;td&gt;&lt;/td&gt;&lt;td&gt;&lt;a href="http://iowagravestones.org/gs_view.php?id=471557" Target="GPP"&gt;P&lt;/a&gt;&lt;/td&gt;   &lt;td&gt;&lt;/td&gt;&lt;td&gt;Selness, Olga A.&lt;/td&gt;&lt;td&gt;1902&lt;/td&gt;&lt;td&gt;1978&lt;/td&gt;&lt;td&gt;&lt;/td&gt;</v>
      </c>
      <c r="P267" s="5" t="str">
        <f t="shared" si="21"/>
        <v>Selness, Olga A.</v>
      </c>
      <c r="Q267" s="33" t="str">
        <f t="shared" si="22"/>
        <v>&lt;td&gt;&lt;a href="http://iowagravestones.org/gs_view.php?id=471557" Target="GPP"&gt;P&lt;/a&gt;&lt;/td&gt;</v>
      </c>
      <c r="R267" s="33" t="str">
        <f t="shared" si="23"/>
        <v xml:space="preserve">   &lt;td&gt;&lt;/td&gt;</v>
      </c>
      <c r="S267" s="33" t="str">
        <f t="shared" si="24"/>
        <v>&lt;td&gt;&lt;/td&gt;</v>
      </c>
      <c r="T267" s="5" t="s">
        <v>739</v>
      </c>
      <c r="U267" s="29"/>
    </row>
    <row r="268" spans="1:21" x14ac:dyDescent="0.25">
      <c r="A268" s="33"/>
      <c r="B268" s="41" t="s">
        <v>591</v>
      </c>
      <c r="C268" s="41" t="s">
        <v>83</v>
      </c>
      <c r="D268" s="41" t="s">
        <v>592</v>
      </c>
      <c r="E268" s="36" t="s">
        <v>15</v>
      </c>
      <c r="F268" s="36">
        <v>471840</v>
      </c>
      <c r="G268" s="33"/>
      <c r="H268" s="33"/>
      <c r="M268" s="34">
        <v>214603</v>
      </c>
      <c r="N268" s="25"/>
      <c r="O268" s="33" t="str">
        <f t="shared" si="20"/>
        <v>&lt;tr class="style3" &gt;&lt;td&gt;&lt;a href="http://iowawpagraves.org/view.php?id=214603" target="WPA"&gt;W&lt;/a&gt;&lt;/td&gt;&lt;td&gt;&lt;a href="http://iowagravestones.org/gs_view.php?id=471840" Target="GPP"&gt;P&lt;/a&gt;&lt;/td&gt;   &lt;td&gt;&lt;/td&gt;&lt;td&gt;Selness, Otto&lt;/td&gt;&lt;td&gt;Mar 28, 1827&lt;/td&gt;&lt;td&gt;Oct. 24, 1913&lt;/td&gt;&lt;td&gt;&lt;/td&gt;</v>
      </c>
      <c r="P268" s="5" t="str">
        <f t="shared" si="21"/>
        <v>Selness, Otto</v>
      </c>
      <c r="Q268" s="33" t="str">
        <f t="shared" si="22"/>
        <v>&lt;td&gt;&lt;a href="http://iowagravestones.org/gs_view.php?id=471840" Target="GPP"&gt;P&lt;/a&gt;&lt;/td&gt;</v>
      </c>
      <c r="R268" s="33" t="str">
        <f t="shared" si="23"/>
        <v xml:space="preserve">   &lt;td&gt;&lt;/td&gt;</v>
      </c>
      <c r="S268" s="33" t="str">
        <f t="shared" si="24"/>
        <v>&lt;td&gt;&lt;a href="http://iowawpagraves.org/view.php?id=214603" target="WPA"&gt;W&lt;/a&gt;&lt;/td&gt;</v>
      </c>
      <c r="T268" s="5" t="s">
        <v>739</v>
      </c>
      <c r="U268" s="29"/>
    </row>
    <row r="269" spans="1:21" x14ac:dyDescent="0.25">
      <c r="A269" s="32"/>
      <c r="B269" s="41" t="s">
        <v>593</v>
      </c>
      <c r="C269" s="41" t="s">
        <v>594</v>
      </c>
      <c r="D269" s="41" t="s">
        <v>595</v>
      </c>
      <c r="E269" s="33"/>
      <c r="F269" s="36">
        <v>471576</v>
      </c>
      <c r="G269" s="5"/>
      <c r="H269" s="5"/>
      <c r="I269" s="34">
        <v>42</v>
      </c>
      <c r="J269" s="34">
        <v>264</v>
      </c>
      <c r="K269" s="34">
        <v>328</v>
      </c>
      <c r="L269" s="34" t="s">
        <v>774</v>
      </c>
      <c r="N269" s="25"/>
      <c r="O269" s="33" t="str">
        <f t="shared" si="20"/>
        <v>&lt;tr class="style3" &gt;&lt;td&gt;&lt;/td&gt;&lt;td&gt;&lt;a href="http://iowagravestones.org/gs_view.php?id=471576" Target="GPP"&gt;P&lt;/a&gt;&lt;/td&gt;   &lt;td&gt;&lt;/td&gt;&lt;td&gt;&lt;a href="../../CemWeb Pages/WP42.htm"&gt;Selness, Paul C. Lt.&lt;img src="../zimages/cam.gif" alt="picture" BORDER=0&gt;&lt;/td&gt;&lt;td&gt;Aug. 12, 1920&lt;/td&gt;&lt;td&gt;Mar. 10, 1946&lt;/td&gt;&lt;td&gt;&lt;/td&gt;</v>
      </c>
      <c r="P269" s="5" t="str">
        <f t="shared" si="21"/>
        <v>&lt;a href="../../CemWeb Pages/WP42.htm"&gt;Selness, Paul C. Lt.&lt;img src="../zimages/cam.gif" alt="picture" BORDER=0&gt;</v>
      </c>
      <c r="Q269" s="33" t="str">
        <f t="shared" si="22"/>
        <v>&lt;td&gt;&lt;a href="http://iowagravestones.org/gs_view.php?id=471576" Target="GPP"&gt;P&lt;/a&gt;&lt;/td&gt;</v>
      </c>
      <c r="R269" s="33" t="str">
        <f t="shared" si="23"/>
        <v xml:space="preserve">   &lt;td&gt;&lt;/td&gt;</v>
      </c>
      <c r="S269" s="33" t="str">
        <f t="shared" si="24"/>
        <v>&lt;td&gt;&lt;/td&gt;</v>
      </c>
      <c r="T269" s="5" t="s">
        <v>739</v>
      </c>
      <c r="U269" s="29"/>
    </row>
    <row r="270" spans="1:21" x14ac:dyDescent="0.25">
      <c r="A270" s="32"/>
      <c r="B270" s="41" t="s">
        <v>596</v>
      </c>
      <c r="C270" s="30"/>
      <c r="D270" s="30"/>
      <c r="E270" s="33"/>
      <c r="F270" s="36">
        <v>471577</v>
      </c>
      <c r="G270" s="5"/>
      <c r="H270" s="5"/>
      <c r="I270" s="5"/>
      <c r="J270" s="5"/>
      <c r="K270" s="5"/>
      <c r="L270" s="5"/>
      <c r="N270" s="25"/>
      <c r="O270" s="33" t="str">
        <f t="shared" si="20"/>
        <v>&lt;tr class="style3" &gt;&lt;td&gt;&lt;/td&gt;&lt;td&gt;&lt;a href="http://iowagravestones.org/gs_view.php?id=471577" Target="GPP"&gt;P&lt;/a&gt;&lt;/td&gt;   &lt;td&gt;&lt;/td&gt;&lt;td&gt;Selness, Paul C. Lt. (Photo)&lt;/td&gt;&lt;td&gt;&lt;/td&gt;&lt;td&gt;&lt;/td&gt;&lt;td&gt;&lt;/td&gt;</v>
      </c>
      <c r="P270" s="5" t="str">
        <f t="shared" si="21"/>
        <v>Selness, Paul C. Lt. (Photo)</v>
      </c>
      <c r="Q270" s="33" t="str">
        <f t="shared" si="22"/>
        <v>&lt;td&gt;&lt;a href="http://iowagravestones.org/gs_view.php?id=471577" Target="GPP"&gt;P&lt;/a&gt;&lt;/td&gt;</v>
      </c>
      <c r="R270" s="33" t="str">
        <f t="shared" si="23"/>
        <v xml:space="preserve">   &lt;td&gt;&lt;/td&gt;</v>
      </c>
      <c r="S270" s="33" t="str">
        <f t="shared" si="24"/>
        <v>&lt;td&gt;&lt;/td&gt;</v>
      </c>
      <c r="T270" s="5" t="s">
        <v>739</v>
      </c>
      <c r="U270" s="29"/>
    </row>
    <row r="271" spans="1:21" x14ac:dyDescent="0.25">
      <c r="A271" s="22"/>
      <c r="B271" s="41" t="s">
        <v>597</v>
      </c>
      <c r="C271" s="41" t="s">
        <v>598</v>
      </c>
      <c r="D271" s="41" t="s">
        <v>599</v>
      </c>
      <c r="E271" s="33"/>
      <c r="F271" s="36">
        <v>471674</v>
      </c>
      <c r="G271" s="5"/>
      <c r="H271" s="5"/>
      <c r="I271" s="5"/>
      <c r="J271" s="5"/>
      <c r="K271" s="5"/>
      <c r="L271" s="5"/>
      <c r="N271" s="25"/>
      <c r="O271" s="33" t="str">
        <f t="shared" si="20"/>
        <v>&lt;tr class="style3" &gt;&lt;td&gt;&lt;/td&gt;&lt;td&gt;&lt;a href="http://iowagravestones.org/gs_view.php?id=471674" Target="GPP"&gt;P&lt;/a&gt;&lt;/td&gt;   &lt;td&gt;&lt;/td&gt;&lt;td&gt;Selness, Theodore&lt;/td&gt;&lt;td&gt;May 19, 1873&lt;/td&gt;&lt;td&gt;Apr. 26, 1953&lt;/td&gt;&lt;td&gt;&lt;/td&gt;</v>
      </c>
      <c r="P271" s="5" t="str">
        <f t="shared" si="21"/>
        <v>Selness, Theodore</v>
      </c>
      <c r="Q271" s="33" t="str">
        <f t="shared" si="22"/>
        <v>&lt;td&gt;&lt;a href="http://iowagravestones.org/gs_view.php?id=471674" Target="GPP"&gt;P&lt;/a&gt;&lt;/td&gt;</v>
      </c>
      <c r="R271" s="33" t="str">
        <f t="shared" si="23"/>
        <v xml:space="preserve">   &lt;td&gt;&lt;/td&gt;</v>
      </c>
      <c r="S271" s="33" t="str">
        <f t="shared" si="24"/>
        <v>&lt;td&gt;&lt;/td&gt;</v>
      </c>
      <c r="T271" s="5" t="s">
        <v>739</v>
      </c>
      <c r="U271" s="29"/>
    </row>
    <row r="272" spans="1:21" x14ac:dyDescent="0.25">
      <c r="A272" s="22"/>
      <c r="B272" s="41" t="s">
        <v>600</v>
      </c>
      <c r="C272" s="39" t="s">
        <v>108</v>
      </c>
      <c r="D272" s="39" t="s">
        <v>568</v>
      </c>
      <c r="E272" s="33"/>
      <c r="F272" s="36">
        <v>471579</v>
      </c>
      <c r="G272" s="5"/>
      <c r="H272" s="5"/>
      <c r="I272" s="5"/>
      <c r="J272" s="5"/>
      <c r="K272" s="5"/>
      <c r="L272" s="5"/>
      <c r="N272" s="25"/>
      <c r="O272" s="33" t="str">
        <f t="shared" si="20"/>
        <v>&lt;tr class="style3" &gt;&lt;td&gt;&lt;/td&gt;&lt;td&gt;&lt;a href="http://iowagravestones.org/gs_view.php?id=471579" Target="GPP"&gt;P&lt;/a&gt;&lt;/td&gt;   &lt;td&gt;&lt;/td&gt;&lt;td&gt;Selness, Thomas E.&lt;/td&gt;&lt;td&gt;1873&lt;/td&gt;&lt;td&gt;1959&lt;/td&gt;&lt;td&gt;&lt;/td&gt;</v>
      </c>
      <c r="P272" s="5" t="str">
        <f t="shared" si="21"/>
        <v>Selness, Thomas E.</v>
      </c>
      <c r="Q272" s="33" t="str">
        <f t="shared" si="22"/>
        <v>&lt;td&gt;&lt;a href="http://iowagravestones.org/gs_view.php?id=471579" Target="GPP"&gt;P&lt;/a&gt;&lt;/td&gt;</v>
      </c>
      <c r="R272" s="33" t="str">
        <f t="shared" si="23"/>
        <v xml:space="preserve">   &lt;td&gt;&lt;/td&gt;</v>
      </c>
      <c r="S272" s="33" t="str">
        <f t="shared" si="24"/>
        <v>&lt;td&gt;&lt;/td&gt;</v>
      </c>
      <c r="T272" s="5" t="s">
        <v>739</v>
      </c>
      <c r="U272" s="29"/>
    </row>
    <row r="273" spans="1:21" x14ac:dyDescent="0.25">
      <c r="A273" s="22"/>
      <c r="B273" s="41" t="s">
        <v>601</v>
      </c>
      <c r="C273" s="39" t="s">
        <v>74</v>
      </c>
      <c r="D273" s="39" t="s">
        <v>602</v>
      </c>
      <c r="E273" s="33"/>
      <c r="F273" s="36">
        <v>471718</v>
      </c>
      <c r="G273" s="5"/>
      <c r="H273" s="5"/>
      <c r="I273" s="5"/>
      <c r="J273" s="5"/>
      <c r="K273" s="5"/>
      <c r="L273" s="5"/>
      <c r="N273" s="25"/>
      <c r="O273" s="33" t="str">
        <f t="shared" si="20"/>
        <v>&lt;tr class="style3" &gt;&lt;td&gt;&lt;/td&gt;&lt;td&gt;&lt;a href="http://iowagravestones.org/gs_view.php?id=471718" Target="GPP"&gt;P&lt;/a&gt;&lt;/td&gt;   &lt;td&gt;&lt;/td&gt;&lt;td&gt;Sinclair, Johanna L&lt;/td&gt;&lt;td&gt;1892&lt;/td&gt;&lt;td&gt;1929&lt;/td&gt;&lt;td&gt;&lt;/td&gt;</v>
      </c>
      <c r="P273" s="5" t="str">
        <f t="shared" si="21"/>
        <v>Sinclair, Johanna L</v>
      </c>
      <c r="Q273" s="33" t="str">
        <f t="shared" si="22"/>
        <v>&lt;td&gt;&lt;a href="http://iowagravestones.org/gs_view.php?id=471718" Target="GPP"&gt;P&lt;/a&gt;&lt;/td&gt;</v>
      </c>
      <c r="R273" s="33" t="str">
        <f t="shared" si="23"/>
        <v xml:space="preserve">   &lt;td&gt;&lt;/td&gt;</v>
      </c>
      <c r="S273" s="33" t="str">
        <f t="shared" si="24"/>
        <v>&lt;td&gt;&lt;/td&gt;</v>
      </c>
      <c r="T273" s="5" t="s">
        <v>739</v>
      </c>
      <c r="U273" s="29"/>
    </row>
    <row r="274" spans="1:21" x14ac:dyDescent="0.25">
      <c r="A274" s="30"/>
      <c r="B274" s="41" t="s">
        <v>603</v>
      </c>
      <c r="C274" s="39" t="s">
        <v>119</v>
      </c>
      <c r="D274" s="39" t="s">
        <v>93</v>
      </c>
      <c r="E274" s="36" t="s">
        <v>15</v>
      </c>
      <c r="F274" s="36">
        <v>471722</v>
      </c>
      <c r="G274" s="33"/>
      <c r="H274" s="33"/>
      <c r="M274" s="34">
        <v>214802</v>
      </c>
      <c r="N274" s="25"/>
      <c r="O274" s="33" t="str">
        <f t="shared" si="20"/>
        <v>&lt;tr class="style3" &gt;&lt;td&gt;&lt;a href="http://iowawpagraves.org/view.php?id=214802" target="WPA"&gt;W&lt;/a&gt;&lt;/td&gt;&lt;td&gt;&lt;a href="http://iowagravestones.org/gs_view.php?id=471722" Target="GPP"&gt;P&lt;/a&gt;&lt;/td&gt;   &lt;td&gt;&lt;/td&gt;&lt;td&gt;Skaaren, Andrew&lt;/td&gt;&lt;td&gt;1863&lt;/td&gt;&lt;td&gt;1937&lt;/td&gt;&lt;td&gt;&lt;/td&gt;</v>
      </c>
      <c r="P274" s="5" t="str">
        <f t="shared" si="21"/>
        <v>Skaaren, Andrew</v>
      </c>
      <c r="Q274" s="33" t="str">
        <f t="shared" si="22"/>
        <v>&lt;td&gt;&lt;a href="http://iowagravestones.org/gs_view.php?id=471722" Target="GPP"&gt;P&lt;/a&gt;&lt;/td&gt;</v>
      </c>
      <c r="R274" s="33" t="str">
        <f t="shared" si="23"/>
        <v xml:space="preserve">   &lt;td&gt;&lt;/td&gt;</v>
      </c>
      <c r="S274" s="33" t="str">
        <f t="shared" si="24"/>
        <v>&lt;td&gt;&lt;a href="http://iowawpagraves.org/view.php?id=214802" target="WPA"&gt;W&lt;/a&gt;&lt;/td&gt;</v>
      </c>
      <c r="T274" s="5" t="s">
        <v>739</v>
      </c>
      <c r="U274" s="29"/>
    </row>
    <row r="275" spans="1:21" x14ac:dyDescent="0.25">
      <c r="A275" s="22"/>
      <c r="B275" s="41" t="s">
        <v>604</v>
      </c>
      <c r="C275" s="39" t="s">
        <v>74</v>
      </c>
      <c r="D275" s="39" t="s">
        <v>322</v>
      </c>
      <c r="E275" s="33"/>
      <c r="F275" s="36">
        <v>471725</v>
      </c>
      <c r="G275" s="5"/>
      <c r="H275" s="5"/>
      <c r="I275" s="5"/>
      <c r="J275" s="5"/>
      <c r="K275" s="5"/>
      <c r="L275" s="5"/>
      <c r="N275" s="25"/>
      <c r="O275" s="33" t="str">
        <f t="shared" si="20"/>
        <v>&lt;tr class="style3" &gt;&lt;td&gt;&lt;/td&gt;&lt;td&gt;&lt;a href="http://iowagravestones.org/gs_view.php?id=471725" Target="GPP"&gt;P&lt;/a&gt;&lt;/td&gt;   &lt;td&gt;&lt;/td&gt;&lt;td&gt;Skaaren, Anne&lt;/td&gt;&lt;td&gt;1892&lt;/td&gt;&lt;td&gt;1964&lt;/td&gt;&lt;td&gt;&lt;/td&gt;</v>
      </c>
      <c r="P275" s="5" t="str">
        <f t="shared" si="21"/>
        <v>Skaaren, Anne</v>
      </c>
      <c r="Q275" s="33" t="str">
        <f t="shared" si="22"/>
        <v>&lt;td&gt;&lt;a href="http://iowagravestones.org/gs_view.php?id=471725" Target="GPP"&gt;P&lt;/a&gt;&lt;/td&gt;</v>
      </c>
      <c r="R275" s="33" t="str">
        <f t="shared" si="23"/>
        <v xml:space="preserve">   &lt;td&gt;&lt;/td&gt;</v>
      </c>
      <c r="S275" s="33" t="str">
        <f t="shared" si="24"/>
        <v>&lt;td&gt;&lt;/td&gt;</v>
      </c>
      <c r="T275" s="5" t="s">
        <v>739</v>
      </c>
      <c r="U275" s="29"/>
    </row>
    <row r="276" spans="1:21" x14ac:dyDescent="0.25">
      <c r="A276" s="22"/>
      <c r="B276" s="41" t="s">
        <v>605</v>
      </c>
      <c r="C276" s="39" t="s">
        <v>100</v>
      </c>
      <c r="D276" s="39" t="s">
        <v>606</v>
      </c>
      <c r="E276" s="33"/>
      <c r="F276" s="36">
        <v>471885</v>
      </c>
      <c r="G276" s="5"/>
      <c r="H276" s="5"/>
      <c r="I276" s="5"/>
      <c r="J276" s="5"/>
      <c r="K276" s="5"/>
      <c r="L276" s="5"/>
      <c r="N276" s="25"/>
      <c r="O276" s="33" t="str">
        <f t="shared" si="20"/>
        <v>&lt;tr class="style3" &gt;&lt;td&gt;&lt;/td&gt;&lt;td&gt;&lt;a href="http://iowagravestones.org/gs_view.php?id=471885" Target="GPP"&gt;P&lt;/a&gt;&lt;/td&gt;   &lt;td&gt;&lt;/td&gt;&lt;td&gt;Skaaren, Annie C.&lt;/td&gt;&lt;td&gt;1902&lt;/td&gt;&lt;td&gt;1992&lt;/td&gt;&lt;td&gt;&lt;/td&gt;</v>
      </c>
      <c r="P276" s="5" t="str">
        <f t="shared" si="21"/>
        <v>Skaaren, Annie C.</v>
      </c>
      <c r="Q276" s="33" t="str">
        <f t="shared" si="22"/>
        <v>&lt;td&gt;&lt;a href="http://iowagravestones.org/gs_view.php?id=471885" Target="GPP"&gt;P&lt;/a&gt;&lt;/td&gt;</v>
      </c>
      <c r="R276" s="33" t="str">
        <f t="shared" si="23"/>
        <v xml:space="preserve">   &lt;td&gt;&lt;/td&gt;</v>
      </c>
      <c r="S276" s="33" t="str">
        <f t="shared" si="24"/>
        <v>&lt;td&gt;&lt;/td&gt;</v>
      </c>
      <c r="T276" s="5" t="s">
        <v>739</v>
      </c>
      <c r="U276" s="29"/>
    </row>
    <row r="277" spans="1:21" x14ac:dyDescent="0.25">
      <c r="A277" s="22"/>
      <c r="B277" s="41" t="s">
        <v>607</v>
      </c>
      <c r="C277" s="39" t="s">
        <v>513</v>
      </c>
      <c r="D277" s="39" t="s">
        <v>372</v>
      </c>
      <c r="E277" s="33"/>
      <c r="F277" s="36">
        <v>471901</v>
      </c>
      <c r="G277" s="5"/>
      <c r="H277" s="5"/>
      <c r="I277" s="5"/>
      <c r="J277" s="5"/>
      <c r="K277" s="5"/>
      <c r="L277" s="5"/>
      <c r="N277" s="25"/>
      <c r="O277" s="33" t="str">
        <f t="shared" si="20"/>
        <v>&lt;tr class="style3" &gt;&lt;td&gt;&lt;/td&gt;&lt;td&gt;&lt;a href="http://iowagravestones.org/gs_view.php?id=471901" Target="GPP"&gt;P&lt;/a&gt;&lt;/td&gt;   &lt;td&gt;&lt;/td&gt;&lt;td&gt;Skaaren, Cheryl A.&lt;/td&gt;&lt;td&gt;1948&lt;/td&gt;&lt;td&gt;1975&lt;/td&gt;&lt;td&gt;&lt;/td&gt;</v>
      </c>
      <c r="P277" s="5" t="str">
        <f t="shared" si="21"/>
        <v>Skaaren, Cheryl A.</v>
      </c>
      <c r="Q277" s="33" t="str">
        <f t="shared" si="22"/>
        <v>&lt;td&gt;&lt;a href="http://iowagravestones.org/gs_view.php?id=471901" Target="GPP"&gt;P&lt;/a&gt;&lt;/td&gt;</v>
      </c>
      <c r="R277" s="33" t="str">
        <f t="shared" si="23"/>
        <v xml:space="preserve">   &lt;td&gt;&lt;/td&gt;</v>
      </c>
      <c r="S277" s="33" t="str">
        <f t="shared" si="24"/>
        <v>&lt;td&gt;&lt;/td&gt;</v>
      </c>
      <c r="T277" s="5" t="s">
        <v>739</v>
      </c>
      <c r="U277" s="29"/>
    </row>
    <row r="278" spans="1:21" x14ac:dyDescent="0.25">
      <c r="A278" s="22"/>
      <c r="B278" s="41" t="s">
        <v>608</v>
      </c>
      <c r="C278" s="39" t="s">
        <v>175</v>
      </c>
      <c r="D278" s="39" t="s">
        <v>609</v>
      </c>
      <c r="E278" s="33"/>
      <c r="F278" s="36">
        <v>471902</v>
      </c>
      <c r="G278" s="5"/>
      <c r="H278" s="5"/>
      <c r="I278" s="5"/>
      <c r="J278" s="5"/>
      <c r="K278" s="5"/>
      <c r="L278" s="5"/>
      <c r="N278" s="25"/>
      <c r="O278" s="33" t="str">
        <f t="shared" si="20"/>
        <v>&lt;tr class="style3" &gt;&lt;td&gt;&lt;/td&gt;&lt;td&gt;&lt;a href="http://iowagravestones.org/gs_view.php?id=471902" Target="GPP"&gt;P&lt;/a&gt;&lt;/td&gt;   &lt;td&gt;&lt;/td&gt;&lt;td&gt;Skaaren, Clifford L.&lt;/td&gt;&lt;td&gt;1924&lt;/td&gt;&lt;td&gt;1996&lt;/td&gt;&lt;td&gt;&lt;/td&gt;</v>
      </c>
      <c r="P278" s="5" t="str">
        <f t="shared" si="21"/>
        <v>Skaaren, Clifford L.</v>
      </c>
      <c r="Q278" s="33" t="str">
        <f t="shared" si="22"/>
        <v>&lt;td&gt;&lt;a href="http://iowagravestones.org/gs_view.php?id=471902" Target="GPP"&gt;P&lt;/a&gt;&lt;/td&gt;</v>
      </c>
      <c r="R278" s="33" t="str">
        <f t="shared" si="23"/>
        <v xml:space="preserve">   &lt;td&gt;&lt;/td&gt;</v>
      </c>
      <c r="S278" s="33" t="str">
        <f t="shared" si="24"/>
        <v>&lt;td&gt;&lt;/td&gt;</v>
      </c>
      <c r="T278" s="5" t="s">
        <v>739</v>
      </c>
      <c r="U278" s="29"/>
    </row>
    <row r="279" spans="1:21" x14ac:dyDescent="0.25">
      <c r="A279" s="22"/>
      <c r="B279" s="41" t="s">
        <v>610</v>
      </c>
      <c r="C279" s="39" t="s">
        <v>442</v>
      </c>
      <c r="D279" s="39" t="s">
        <v>186</v>
      </c>
      <c r="E279" s="33"/>
      <c r="F279" s="36">
        <v>471760</v>
      </c>
      <c r="G279" s="5"/>
      <c r="H279" s="5"/>
      <c r="I279" s="5"/>
      <c r="J279" s="5"/>
      <c r="K279" s="5"/>
      <c r="L279" s="5"/>
      <c r="N279" s="25"/>
      <c r="O279" s="33" t="str">
        <f t="shared" si="20"/>
        <v>&lt;tr class="style3" &gt;&lt;td&gt;&lt;/td&gt;&lt;td&gt;&lt;a href="http://iowagravestones.org/gs_view.php?id=471760" Target="GPP"&gt;P&lt;/a&gt;&lt;/td&gt;   &lt;td&gt;&lt;/td&gt;&lt;td&gt;Skaaren, Cora&lt;/td&gt;&lt;td&gt;1897&lt;/td&gt;&lt;td&gt;1899&lt;/td&gt;&lt;td&gt;&lt;/td&gt;</v>
      </c>
      <c r="P279" s="5" t="str">
        <f t="shared" si="21"/>
        <v>Skaaren, Cora</v>
      </c>
      <c r="Q279" s="33" t="str">
        <f t="shared" si="22"/>
        <v>&lt;td&gt;&lt;a href="http://iowagravestones.org/gs_view.php?id=471760" Target="GPP"&gt;P&lt;/a&gt;&lt;/td&gt;</v>
      </c>
      <c r="R279" s="33" t="str">
        <f t="shared" si="23"/>
        <v xml:space="preserve">   &lt;td&gt;&lt;/td&gt;</v>
      </c>
      <c r="S279" s="33" t="str">
        <f t="shared" si="24"/>
        <v>&lt;td&gt;&lt;/td&gt;</v>
      </c>
      <c r="T279" s="5" t="s">
        <v>739</v>
      </c>
      <c r="U279" s="29"/>
    </row>
    <row r="280" spans="1:21" x14ac:dyDescent="0.25">
      <c r="A280" s="30"/>
      <c r="B280" s="41" t="s">
        <v>611</v>
      </c>
      <c r="C280" s="39" t="s">
        <v>84</v>
      </c>
      <c r="D280" s="39" t="s">
        <v>85</v>
      </c>
      <c r="E280" s="36" t="s">
        <v>739</v>
      </c>
      <c r="F280" s="36">
        <v>471698</v>
      </c>
      <c r="G280" s="33"/>
      <c r="H280" s="33"/>
      <c r="M280" s="34">
        <v>214803</v>
      </c>
      <c r="N280" s="25"/>
      <c r="O280" s="33" t="str">
        <f t="shared" si="20"/>
        <v>&lt;tr class="style3" &gt;&lt;td&gt;&lt;a href="http://iowawpagraves.org/view.php?id=214803" target="WPA"&gt;W&lt;/a&gt;&lt;/td&gt;&lt;td&gt;&lt;a href="http://iowagravestones.org/gs_view.php?id=471698" Target="GPP"&gt;P&lt;/a&gt;&lt;/td&gt;   &lt;td&gt;&lt;/td&gt;&lt;td&gt;Skaaren, Ingeborg&lt;/td&gt;&lt;td&gt;1833&lt;/td&gt;&lt;td&gt;1928&lt;/td&gt;&lt;td&gt; &lt;/td&gt;</v>
      </c>
      <c r="P280" s="5" t="str">
        <f t="shared" si="21"/>
        <v>Skaaren, Ingeborg</v>
      </c>
      <c r="Q280" s="33" t="str">
        <f t="shared" si="22"/>
        <v>&lt;td&gt;&lt;a href="http://iowagravestones.org/gs_view.php?id=471698" Target="GPP"&gt;P&lt;/a&gt;&lt;/td&gt;</v>
      </c>
      <c r="R280" s="33" t="str">
        <f t="shared" si="23"/>
        <v xml:space="preserve">   &lt;td&gt;&lt;/td&gt;</v>
      </c>
      <c r="S280" s="33" t="str">
        <f t="shared" si="24"/>
        <v>&lt;td&gt;&lt;a href="http://iowawpagraves.org/view.php?id=214803" target="WPA"&gt;W&lt;/a&gt;&lt;/td&gt;</v>
      </c>
      <c r="T280" s="5" t="s">
        <v>739</v>
      </c>
      <c r="U280" s="29"/>
    </row>
    <row r="281" spans="1:21" x14ac:dyDescent="0.25">
      <c r="A281" s="22"/>
      <c r="B281" s="41" t="s">
        <v>612</v>
      </c>
      <c r="C281" s="39" t="s">
        <v>123</v>
      </c>
      <c r="D281" s="39" t="s">
        <v>613</v>
      </c>
      <c r="E281" s="33"/>
      <c r="F281" s="36">
        <v>471682</v>
      </c>
      <c r="G281" s="5"/>
      <c r="H281" s="5"/>
      <c r="I281" s="5"/>
      <c r="J281" s="5"/>
      <c r="K281" s="5"/>
      <c r="L281" s="5"/>
      <c r="N281" s="25"/>
      <c r="O281" s="33" t="str">
        <f t="shared" si="20"/>
        <v>&lt;tr class="style3" &gt;&lt;td&gt;&lt;/td&gt;&lt;td&gt;&lt;a href="http://iowagravestones.org/gs_view.php?id=471682" Target="GPP"&gt;P&lt;/a&gt;&lt;/td&gt;   &lt;td&gt;&lt;/td&gt;&lt;td&gt;Skaaren, Ingeborg Maria&lt;/td&gt;&lt;td&gt;1867&lt;/td&gt;&lt;td&gt;1947&lt;/td&gt;&lt;td&gt;&lt;/td&gt;</v>
      </c>
      <c r="P281" s="5" t="str">
        <f t="shared" si="21"/>
        <v>Skaaren, Ingeborg Maria</v>
      </c>
      <c r="Q281" s="33" t="str">
        <f t="shared" si="22"/>
        <v>&lt;td&gt;&lt;a href="http://iowagravestones.org/gs_view.php?id=471682" Target="GPP"&gt;P&lt;/a&gt;&lt;/td&gt;</v>
      </c>
      <c r="R281" s="33" t="str">
        <f t="shared" si="23"/>
        <v xml:space="preserve">   &lt;td&gt;&lt;/td&gt;</v>
      </c>
      <c r="S281" s="33" t="str">
        <f t="shared" si="24"/>
        <v>&lt;td&gt;&lt;/td&gt;</v>
      </c>
      <c r="T281" s="5" t="s">
        <v>739</v>
      </c>
      <c r="U281" s="29"/>
    </row>
    <row r="282" spans="1:21" x14ac:dyDescent="0.25">
      <c r="A282" s="22"/>
      <c r="B282" s="41" t="s">
        <v>614</v>
      </c>
      <c r="C282" s="39" t="s">
        <v>442</v>
      </c>
      <c r="D282" s="39" t="s">
        <v>570</v>
      </c>
      <c r="E282" s="33"/>
      <c r="F282" s="36">
        <v>471697</v>
      </c>
      <c r="G282" s="5"/>
      <c r="H282" s="5"/>
      <c r="I282" s="5"/>
      <c r="J282" s="5"/>
      <c r="K282" s="5"/>
      <c r="L282" s="5"/>
      <c r="N282" s="25"/>
      <c r="O282" s="33" t="str">
        <f t="shared" si="20"/>
        <v>&lt;tr class="style3" &gt;&lt;td&gt;&lt;/td&gt;&lt;td&gt;&lt;a href="http://iowagravestones.org/gs_view.php?id=471697" Target="GPP"&gt;P&lt;/a&gt;&lt;/td&gt;   &lt;td&gt;&lt;/td&gt;&lt;td&gt;Skaaren, Ingeman&lt;/td&gt;&lt;td&gt;1897&lt;/td&gt;&lt;td&gt;1922&lt;/td&gt;&lt;td&gt;&lt;/td&gt;</v>
      </c>
      <c r="P282" s="5" t="str">
        <f t="shared" si="21"/>
        <v>Skaaren, Ingeman</v>
      </c>
      <c r="Q282" s="33" t="str">
        <f t="shared" si="22"/>
        <v>&lt;td&gt;&lt;a href="http://iowagravestones.org/gs_view.php?id=471697" Target="GPP"&gt;P&lt;/a&gt;&lt;/td&gt;</v>
      </c>
      <c r="R282" s="33" t="str">
        <f t="shared" si="23"/>
        <v xml:space="preserve">   &lt;td&gt;&lt;/td&gt;</v>
      </c>
      <c r="S282" s="33" t="str">
        <f t="shared" si="24"/>
        <v>&lt;td&gt;&lt;/td&gt;</v>
      </c>
      <c r="T282" s="5" t="s">
        <v>739</v>
      </c>
      <c r="U282" s="29"/>
    </row>
    <row r="283" spans="1:21" x14ac:dyDescent="0.25">
      <c r="A283" s="30"/>
      <c r="B283" s="41" t="s">
        <v>615</v>
      </c>
      <c r="C283" s="39" t="s">
        <v>616</v>
      </c>
      <c r="D283" s="39" t="s">
        <v>563</v>
      </c>
      <c r="E283" s="33"/>
      <c r="F283" s="36">
        <v>471724</v>
      </c>
      <c r="G283" s="33"/>
      <c r="H283" s="33"/>
      <c r="N283" s="25"/>
      <c r="O283" s="33" t="str">
        <f t="shared" si="20"/>
        <v>&lt;tr class="style3" &gt;&lt;td&gt;&lt;/td&gt;&lt;td&gt;&lt;a href="http://iowagravestones.org/gs_view.php?id=471724" Target="GPP"&gt;P&lt;/a&gt;&lt;/td&gt;   &lt;td&gt;&lt;/td&gt;&lt;td&gt;Skaaren, Isabelle&lt;/td&gt;&lt;td&gt;1889&lt;/td&gt;&lt;td&gt;1965&lt;/td&gt;&lt;td&gt;&lt;/td&gt;</v>
      </c>
      <c r="P283" s="5" t="str">
        <f t="shared" si="21"/>
        <v>Skaaren, Isabelle</v>
      </c>
      <c r="Q283" s="33" t="str">
        <f t="shared" si="22"/>
        <v>&lt;td&gt;&lt;a href="http://iowagravestones.org/gs_view.php?id=471724" Target="GPP"&gt;P&lt;/a&gt;&lt;/td&gt;</v>
      </c>
      <c r="R283" s="33" t="str">
        <f t="shared" si="23"/>
        <v xml:space="preserve">   &lt;td&gt;&lt;/td&gt;</v>
      </c>
      <c r="S283" s="33" t="str">
        <f t="shared" si="24"/>
        <v>&lt;td&gt;&lt;/td&gt;</v>
      </c>
      <c r="T283" s="5" t="s">
        <v>739</v>
      </c>
      <c r="U283" s="29"/>
    </row>
    <row r="284" spans="1:21" x14ac:dyDescent="0.25">
      <c r="A284" s="30"/>
      <c r="B284" s="41" t="s">
        <v>617</v>
      </c>
      <c r="C284" s="41" t="s">
        <v>86</v>
      </c>
      <c r="D284" s="41" t="s">
        <v>618</v>
      </c>
      <c r="E284" s="36" t="s">
        <v>739</v>
      </c>
      <c r="F284" s="36">
        <v>471699</v>
      </c>
      <c r="G284" s="33"/>
      <c r="H284" s="33"/>
      <c r="M284" s="34">
        <v>214804</v>
      </c>
      <c r="N284" s="25"/>
      <c r="O284" s="33" t="str">
        <f t="shared" si="20"/>
        <v>&lt;tr class="style3" &gt;&lt;td&gt;&lt;a href="http://iowawpagraves.org/view.php?id=214804" target="WPA"&gt;W&lt;/a&gt;&lt;/td&gt;&lt;td&gt;&lt;a href="http://iowagravestones.org/gs_view.php?id=471699" Target="GPP"&gt;P&lt;/a&gt;&lt;/td&gt;   &lt;td&gt;&lt;/td&gt;&lt;td&gt;Skaaren, Johannes E.&lt;/td&gt;&lt;td&gt;Jan 6, 1829&lt;/td&gt;&lt;td&gt;Apr. 9, 1907&lt;/td&gt;&lt;td&gt; &lt;/td&gt;</v>
      </c>
      <c r="P284" s="5" t="str">
        <f t="shared" si="21"/>
        <v>Skaaren, Johannes E.</v>
      </c>
      <c r="Q284" s="33" t="str">
        <f t="shared" si="22"/>
        <v>&lt;td&gt;&lt;a href="http://iowagravestones.org/gs_view.php?id=471699" Target="GPP"&gt;P&lt;/a&gt;&lt;/td&gt;</v>
      </c>
      <c r="R284" s="33" t="str">
        <f t="shared" si="23"/>
        <v xml:space="preserve">   &lt;td&gt;&lt;/td&gt;</v>
      </c>
      <c r="S284" s="33" t="str">
        <f t="shared" si="24"/>
        <v>&lt;td&gt;&lt;a href="http://iowawpagraves.org/view.php?id=214804" target="WPA"&gt;W&lt;/a&gt;&lt;/td&gt;</v>
      </c>
      <c r="T284" s="5" t="s">
        <v>739</v>
      </c>
      <c r="U284" s="29"/>
    </row>
    <row r="285" spans="1:21" x14ac:dyDescent="0.25">
      <c r="A285" s="30"/>
      <c r="B285" s="41" t="s">
        <v>619</v>
      </c>
      <c r="C285" s="30"/>
      <c r="D285" s="30"/>
      <c r="E285" s="33"/>
      <c r="F285" s="36">
        <v>471683</v>
      </c>
      <c r="G285" s="33"/>
      <c r="H285" s="33"/>
      <c r="N285" s="25"/>
      <c r="O285" s="33" t="str">
        <f t="shared" si="20"/>
        <v>&lt;tr class="style3" &gt;&lt;td&gt;&lt;/td&gt;&lt;td&gt;&lt;a href="http://iowagravestones.org/gs_view.php?id=471683" Target="GPP"&gt;P&lt;/a&gt;&lt;/td&gt;   &lt;td&gt;&lt;/td&gt;&lt;td&gt;Skaaren, Lars Family Stone&lt;/td&gt;&lt;td&gt;&lt;/td&gt;&lt;td&gt;&lt;/td&gt;&lt;td&gt;&lt;/td&gt;</v>
      </c>
      <c r="P285" s="5" t="str">
        <f t="shared" si="21"/>
        <v>Skaaren, Lars Family Stone</v>
      </c>
      <c r="Q285" s="33" t="str">
        <f t="shared" si="22"/>
        <v>&lt;td&gt;&lt;a href="http://iowagravestones.org/gs_view.php?id=471683" Target="GPP"&gt;P&lt;/a&gt;&lt;/td&gt;</v>
      </c>
      <c r="R285" s="33" t="str">
        <f t="shared" si="23"/>
        <v xml:space="preserve">   &lt;td&gt;&lt;/td&gt;</v>
      </c>
      <c r="S285" s="33" t="str">
        <f t="shared" si="24"/>
        <v>&lt;td&gt;&lt;/td&gt;</v>
      </c>
      <c r="T285" s="5" t="s">
        <v>739</v>
      </c>
      <c r="U285" s="29"/>
    </row>
    <row r="286" spans="1:21" x14ac:dyDescent="0.25">
      <c r="A286" s="30"/>
      <c r="B286" s="41" t="s">
        <v>620</v>
      </c>
      <c r="C286" s="39" t="s">
        <v>92</v>
      </c>
      <c r="D286" s="39" t="s">
        <v>621</v>
      </c>
      <c r="E286" s="33"/>
      <c r="F286" s="36">
        <v>471681</v>
      </c>
      <c r="G286" s="33"/>
      <c r="H286" s="33"/>
      <c r="N286" s="25"/>
      <c r="O286" s="33" t="str">
        <f t="shared" si="20"/>
        <v>&lt;tr class="style3" &gt;&lt;td&gt;&lt;/td&gt;&lt;td&gt;&lt;a href="http://iowagravestones.org/gs_view.php?id=471681" Target="GPP"&gt;P&lt;/a&gt;&lt;/td&gt;   &lt;td&gt;&lt;/td&gt;&lt;td&gt;Skaaren, Lars J.&lt;/td&gt;&lt;td&gt;1861&lt;/td&gt;&lt;td&gt;1950&lt;/td&gt;&lt;td&gt;&lt;/td&gt;</v>
      </c>
      <c r="P286" s="5" t="str">
        <f t="shared" si="21"/>
        <v>Skaaren, Lars J.</v>
      </c>
      <c r="Q286" s="33" t="str">
        <f t="shared" si="22"/>
        <v>&lt;td&gt;&lt;a href="http://iowagravestones.org/gs_view.php?id=471681" Target="GPP"&gt;P&lt;/a&gt;&lt;/td&gt;</v>
      </c>
      <c r="R286" s="33" t="str">
        <f t="shared" si="23"/>
        <v xml:space="preserve">   &lt;td&gt;&lt;/td&gt;</v>
      </c>
      <c r="S286" s="33" t="str">
        <f t="shared" si="24"/>
        <v>&lt;td&gt;&lt;/td&gt;</v>
      </c>
      <c r="T286" s="5" t="s">
        <v>739</v>
      </c>
      <c r="U286" s="29"/>
    </row>
    <row r="287" spans="1:21" x14ac:dyDescent="0.25">
      <c r="A287" s="30"/>
      <c r="B287" s="41" t="s">
        <v>622</v>
      </c>
      <c r="C287" s="39" t="s">
        <v>119</v>
      </c>
      <c r="D287" s="39" t="s">
        <v>91</v>
      </c>
      <c r="E287" s="36" t="s">
        <v>15</v>
      </c>
      <c r="F287" s="36">
        <v>471723</v>
      </c>
      <c r="G287" s="33"/>
      <c r="H287" s="33"/>
      <c r="M287" s="34">
        <v>214805</v>
      </c>
      <c r="N287" s="25"/>
      <c r="O287" s="33" t="str">
        <f t="shared" si="20"/>
        <v>&lt;tr class="style3" &gt;&lt;td&gt;&lt;a href="http://iowawpagraves.org/view.php?id=214805" target="WPA"&gt;W&lt;/a&gt;&lt;/td&gt;&lt;td&gt;&lt;a href="http://iowagravestones.org/gs_view.php?id=471723" Target="GPP"&gt;P&lt;/a&gt;&lt;/td&gt;   &lt;td&gt;&lt;/td&gt;&lt;td&gt;Skaaren, Larsine&lt;/td&gt;&lt;td&gt;1863&lt;/td&gt;&lt;td&gt;1901&lt;/td&gt;&lt;td&gt;&lt;/td&gt;</v>
      </c>
      <c r="P287" s="5" t="str">
        <f t="shared" si="21"/>
        <v>Skaaren, Larsine</v>
      </c>
      <c r="Q287" s="33" t="str">
        <f t="shared" si="22"/>
        <v>&lt;td&gt;&lt;a href="http://iowagravestones.org/gs_view.php?id=471723" Target="GPP"&gt;P&lt;/a&gt;&lt;/td&gt;</v>
      </c>
      <c r="R287" s="33" t="str">
        <f t="shared" si="23"/>
        <v xml:space="preserve">   &lt;td&gt;&lt;/td&gt;</v>
      </c>
      <c r="S287" s="33" t="str">
        <f t="shared" si="24"/>
        <v>&lt;td&gt;&lt;a href="http://iowawpagraves.org/view.php?id=214805" target="WPA"&gt;W&lt;/a&gt;&lt;/td&gt;</v>
      </c>
      <c r="T287" s="5" t="s">
        <v>739</v>
      </c>
      <c r="U287" s="29"/>
    </row>
    <row r="288" spans="1:21" x14ac:dyDescent="0.25">
      <c r="A288" s="30"/>
      <c r="B288" s="41" t="s">
        <v>623</v>
      </c>
      <c r="C288" s="39" t="s">
        <v>105</v>
      </c>
      <c r="D288" s="39" t="s">
        <v>221</v>
      </c>
      <c r="E288" s="33"/>
      <c r="F288" s="36">
        <v>471886</v>
      </c>
      <c r="G288" s="33"/>
      <c r="H288" s="33"/>
      <c r="N288" s="25"/>
      <c r="O288" s="33" t="str">
        <f t="shared" si="20"/>
        <v>&lt;tr class="style3" &gt;&lt;td&gt;&lt;/td&gt;&lt;td&gt;&lt;a href="http://iowagravestones.org/gs_view.php?id=471886" Target="GPP"&gt;P&lt;/a&gt;&lt;/td&gt;   &lt;td&gt;&lt;/td&gt;&lt;td&gt;Skaaren, Lewis M.&lt;/td&gt;&lt;td&gt;1900&lt;/td&gt;&lt;td&gt;1988&lt;/td&gt;&lt;td&gt;&lt;/td&gt;</v>
      </c>
      <c r="P288" s="5" t="str">
        <f t="shared" si="21"/>
        <v>Skaaren, Lewis M.</v>
      </c>
      <c r="Q288" s="33" t="str">
        <f t="shared" si="22"/>
        <v>&lt;td&gt;&lt;a href="http://iowagravestones.org/gs_view.php?id=471886" Target="GPP"&gt;P&lt;/a&gt;&lt;/td&gt;</v>
      </c>
      <c r="R288" s="33" t="str">
        <f t="shared" si="23"/>
        <v xml:space="preserve">   &lt;td&gt;&lt;/td&gt;</v>
      </c>
      <c r="S288" s="33" t="str">
        <f t="shared" si="24"/>
        <v>&lt;td&gt;&lt;/td&gt;</v>
      </c>
      <c r="T288" s="5" t="s">
        <v>739</v>
      </c>
      <c r="U288" s="29"/>
    </row>
    <row r="289" spans="1:21" x14ac:dyDescent="0.25">
      <c r="A289" s="30"/>
      <c r="B289" s="41" t="s">
        <v>624</v>
      </c>
      <c r="C289" s="39" t="s">
        <v>137</v>
      </c>
      <c r="D289" s="39" t="s">
        <v>568</v>
      </c>
      <c r="E289" s="33"/>
      <c r="F289" s="36">
        <v>471759</v>
      </c>
      <c r="G289" s="33"/>
      <c r="H289" s="33"/>
      <c r="N289" s="25"/>
      <c r="O289" s="33" t="str">
        <f t="shared" si="20"/>
        <v>&lt;tr class="style3" &gt;&lt;td&gt;&lt;/td&gt;&lt;td&gt;&lt;a href="http://iowagravestones.org/gs_view.php?id=471759" Target="GPP"&gt;P&lt;/a&gt;&lt;/td&gt;   &lt;td&gt;&lt;/td&gt;&lt;td&gt;Skaaren, Severt&lt;/td&gt;&lt;td&gt;1886&lt;/td&gt;&lt;td&gt;1959&lt;/td&gt;&lt;td&gt;&lt;/td&gt;</v>
      </c>
      <c r="P289" s="5" t="str">
        <f t="shared" si="21"/>
        <v>Skaaren, Severt</v>
      </c>
      <c r="Q289" s="33" t="str">
        <f t="shared" si="22"/>
        <v>&lt;td&gt;&lt;a href="http://iowagravestones.org/gs_view.php?id=471759" Target="GPP"&gt;P&lt;/a&gt;&lt;/td&gt;</v>
      </c>
      <c r="R289" s="33" t="str">
        <f t="shared" si="23"/>
        <v xml:space="preserve">   &lt;td&gt;&lt;/td&gt;</v>
      </c>
      <c r="S289" s="33" t="str">
        <f t="shared" si="24"/>
        <v>&lt;td&gt;&lt;/td&gt;</v>
      </c>
      <c r="T289" s="5" t="s">
        <v>739</v>
      </c>
      <c r="U289" s="29"/>
    </row>
    <row r="290" spans="1:21" x14ac:dyDescent="0.25">
      <c r="A290" s="30"/>
      <c r="B290" s="41" t="s">
        <v>625</v>
      </c>
      <c r="C290" s="41" t="s">
        <v>626</v>
      </c>
      <c r="D290" s="41" t="s">
        <v>627</v>
      </c>
      <c r="E290" s="33"/>
      <c r="F290" s="36">
        <v>471593</v>
      </c>
      <c r="G290" s="33"/>
      <c r="H290" s="33"/>
      <c r="N290" s="25"/>
      <c r="O290" s="33" t="str">
        <f t="shared" si="20"/>
        <v>&lt;tr class="style3" &gt;&lt;td&gt;&lt;/td&gt;&lt;td&gt;&lt;a href="http://iowagravestones.org/gs_view.php?id=471593" Target="GPP"&gt;P&lt;/a&gt;&lt;/td&gt;   &lt;td&gt;&lt;/td&gt;&lt;td&gt;Solem, Mavis D.&lt;/td&gt;&lt;td&gt;Jan. 5, 1930&lt;/td&gt;&lt;td&gt;Aug. 6, 1991&lt;/td&gt;&lt;td&gt;&lt;/td&gt;</v>
      </c>
      <c r="P290" s="5" t="str">
        <f t="shared" si="21"/>
        <v>Solem, Mavis D.</v>
      </c>
      <c r="Q290" s="33" t="str">
        <f t="shared" si="22"/>
        <v>&lt;td&gt;&lt;a href="http://iowagravestones.org/gs_view.php?id=471593" Target="GPP"&gt;P&lt;/a&gt;&lt;/td&gt;</v>
      </c>
      <c r="R290" s="33" t="str">
        <f t="shared" si="23"/>
        <v xml:space="preserve">   &lt;td&gt;&lt;/td&gt;</v>
      </c>
      <c r="S290" s="33" t="str">
        <f t="shared" si="24"/>
        <v>&lt;td&gt;&lt;/td&gt;</v>
      </c>
      <c r="T290" s="5" t="s">
        <v>739</v>
      </c>
      <c r="U290" s="29"/>
    </row>
    <row r="291" spans="1:21" x14ac:dyDescent="0.25">
      <c r="A291" s="30"/>
      <c r="B291" s="41" t="s">
        <v>628</v>
      </c>
      <c r="C291" s="41" t="s">
        <v>629</v>
      </c>
      <c r="D291" s="41" t="s">
        <v>630</v>
      </c>
      <c r="E291" s="36" t="s">
        <v>755</v>
      </c>
      <c r="F291" s="36">
        <v>471872</v>
      </c>
      <c r="G291" s="33"/>
      <c r="H291" s="33"/>
      <c r="M291" s="34">
        <v>214978</v>
      </c>
      <c r="N291" s="25"/>
      <c r="O291" s="33" t="str">
        <f t="shared" si="20"/>
        <v>&lt;tr class="style3" &gt;&lt;td&gt;&lt;a href="http://iowawpagraves.org/view.php?id=214978" target="WPA"&gt;W&lt;/a&gt;&lt;/td&gt;&lt;td&gt;&lt;a href="http://iowagravestones.org/gs_view.php?id=471872" Target="GPP"&gt;P&lt;/a&gt;&lt;/td&gt;   &lt;td&gt;&lt;/td&gt;&lt;td&gt;Sollien, Christine&lt;/td&gt;&lt;td&gt;Feb 19, 1868&lt;/td&gt;&lt;td&gt;Dec. 31, 1935&lt;/td&gt;&lt;td&gt;The WPA spelled Sollien, Christine as Solliem, Christine &lt;/td&gt;</v>
      </c>
      <c r="P291" s="5" t="str">
        <f t="shared" si="21"/>
        <v>Sollien, Christine</v>
      </c>
      <c r="Q291" s="33" t="str">
        <f t="shared" si="22"/>
        <v>&lt;td&gt;&lt;a href="http://iowagravestones.org/gs_view.php?id=471872" Target="GPP"&gt;P&lt;/a&gt;&lt;/td&gt;</v>
      </c>
      <c r="R291" s="33" t="str">
        <f t="shared" si="23"/>
        <v xml:space="preserve">   &lt;td&gt;&lt;/td&gt;</v>
      </c>
      <c r="S291" s="33" t="str">
        <f t="shared" si="24"/>
        <v>&lt;td&gt;&lt;a href="http://iowawpagraves.org/view.php?id=214978" target="WPA"&gt;W&lt;/a&gt;&lt;/td&gt;</v>
      </c>
      <c r="T291" s="5" t="s">
        <v>739</v>
      </c>
      <c r="U291" s="29"/>
    </row>
    <row r="292" spans="1:21" x14ac:dyDescent="0.25">
      <c r="A292" s="30"/>
      <c r="B292" s="41" t="s">
        <v>631</v>
      </c>
      <c r="C292" s="31" t="s">
        <v>105</v>
      </c>
      <c r="D292" s="31" t="s">
        <v>632</v>
      </c>
      <c r="E292" s="33"/>
      <c r="F292" s="36">
        <v>471865</v>
      </c>
      <c r="G292" s="33"/>
      <c r="H292" s="33"/>
      <c r="N292" s="25"/>
      <c r="O292" s="33" t="str">
        <f t="shared" si="20"/>
        <v>&lt;tr class="style3" &gt;&lt;td&gt;&lt;/td&gt;&lt;td&gt;&lt;a href="http://iowagravestones.org/gs_view.php?id=471865" Target="GPP"&gt;P&lt;/a&gt;&lt;/td&gt;   &lt;td&gt;&lt;/td&gt;&lt;td&gt;Sollien, Dora&lt;/td&gt;&lt;td&gt;1900&lt;/td&gt;&lt;td&gt;1961&lt;/td&gt;&lt;td&gt;&lt;/td&gt;</v>
      </c>
      <c r="P292" s="5" t="str">
        <f t="shared" si="21"/>
        <v>Sollien, Dora</v>
      </c>
      <c r="Q292" s="33" t="str">
        <f t="shared" si="22"/>
        <v>&lt;td&gt;&lt;a href="http://iowagravestones.org/gs_view.php?id=471865" Target="GPP"&gt;P&lt;/a&gt;&lt;/td&gt;</v>
      </c>
      <c r="R292" s="33" t="str">
        <f t="shared" si="23"/>
        <v xml:space="preserve">   &lt;td&gt;&lt;/td&gt;</v>
      </c>
      <c r="S292" s="33" t="str">
        <f t="shared" si="24"/>
        <v>&lt;td&gt;&lt;/td&gt;</v>
      </c>
      <c r="T292" s="5" t="s">
        <v>739</v>
      </c>
      <c r="U292" s="29"/>
    </row>
    <row r="293" spans="1:21" x14ac:dyDescent="0.25">
      <c r="A293" s="30"/>
      <c r="B293" s="41" t="s">
        <v>633</v>
      </c>
      <c r="C293" s="39" t="s">
        <v>121</v>
      </c>
      <c r="D293" s="39" t="s">
        <v>333</v>
      </c>
      <c r="E293" s="33"/>
      <c r="F293" s="36">
        <v>471837</v>
      </c>
      <c r="G293" s="33"/>
      <c r="H293" s="33"/>
      <c r="N293" s="25"/>
      <c r="O293" s="33" t="str">
        <f t="shared" si="20"/>
        <v>&lt;tr class="style3" &gt;&lt;td&gt;&lt;/td&gt;&lt;td&gt;&lt;a href="http://iowagravestones.org/gs_view.php?id=471837" Target="GPP"&gt;P&lt;/a&gt;&lt;/td&gt;   &lt;td&gt;&lt;/td&gt;&lt;td&gt;Sollien, Florence&lt;/td&gt;&lt;td&gt;1910&lt;/td&gt;&lt;td&gt;1999&lt;/td&gt;&lt;td&gt;&lt;/td&gt;</v>
      </c>
      <c r="P293" s="5" t="str">
        <f t="shared" si="21"/>
        <v>Sollien, Florence</v>
      </c>
      <c r="Q293" s="33" t="str">
        <f t="shared" si="22"/>
        <v>&lt;td&gt;&lt;a href="http://iowagravestones.org/gs_view.php?id=471837" Target="GPP"&gt;P&lt;/a&gt;&lt;/td&gt;</v>
      </c>
      <c r="R293" s="33" t="str">
        <f t="shared" si="23"/>
        <v xml:space="preserve">   &lt;td&gt;&lt;/td&gt;</v>
      </c>
      <c r="S293" s="33" t="str">
        <f t="shared" si="24"/>
        <v>&lt;td&gt;&lt;/td&gt;</v>
      </c>
      <c r="T293" s="5" t="s">
        <v>739</v>
      </c>
      <c r="U293" s="29"/>
    </row>
    <row r="294" spans="1:21" x14ac:dyDescent="0.25">
      <c r="A294" s="30"/>
      <c r="B294" s="41" t="s">
        <v>634</v>
      </c>
      <c r="C294" s="41" t="s">
        <v>635</v>
      </c>
      <c r="D294" s="41" t="s">
        <v>636</v>
      </c>
      <c r="E294" s="36" t="s">
        <v>756</v>
      </c>
      <c r="F294" s="36">
        <v>471834</v>
      </c>
      <c r="G294" s="33"/>
      <c r="H294" s="33"/>
      <c r="M294" s="34">
        <v>214979</v>
      </c>
      <c r="N294" s="25"/>
      <c r="O294" s="33" t="str">
        <f t="shared" si="20"/>
        <v>&lt;tr class="style3" &gt;&lt;td&gt;&lt;a href="http://iowawpagraves.org/view.php?id=214979" target="WPA"&gt;W&lt;/a&gt;&lt;/td&gt;&lt;td&gt;&lt;a href="http://iowagravestones.org/gs_view.php?id=471834" Target="GPP"&gt;P&lt;/a&gt;&lt;/td&gt;   &lt;td&gt;&lt;/td&gt;&lt;td&gt;Sollien, Jens A.&lt;/td&gt;&lt;td&gt;Feb 27, 1832&lt;/td&gt;&lt;td&gt;Feb. 6, 1903&lt;/td&gt;&lt;td&gt;The WPA spelled Sollien, Jens A. as Solliem, Jens&lt;/td&gt;</v>
      </c>
      <c r="P294" s="5" t="str">
        <f t="shared" si="21"/>
        <v>Sollien, Jens A.</v>
      </c>
      <c r="Q294" s="33" t="str">
        <f t="shared" si="22"/>
        <v>&lt;td&gt;&lt;a href="http://iowagravestones.org/gs_view.php?id=471834" Target="GPP"&gt;P&lt;/a&gt;&lt;/td&gt;</v>
      </c>
      <c r="R294" s="33" t="str">
        <f t="shared" si="23"/>
        <v xml:space="preserve">   &lt;td&gt;&lt;/td&gt;</v>
      </c>
      <c r="S294" s="33" t="str">
        <f t="shared" si="24"/>
        <v>&lt;td&gt;&lt;a href="http://iowawpagraves.org/view.php?id=214979" target="WPA"&gt;W&lt;/a&gt;&lt;/td&gt;</v>
      </c>
      <c r="T294" s="5" t="s">
        <v>739</v>
      </c>
      <c r="U294" s="29"/>
    </row>
    <row r="295" spans="1:21" x14ac:dyDescent="0.25">
      <c r="A295" s="30"/>
      <c r="B295" s="41" t="s">
        <v>637</v>
      </c>
      <c r="C295" s="39" t="s">
        <v>442</v>
      </c>
      <c r="D295" s="39" t="s">
        <v>187</v>
      </c>
      <c r="E295" s="33"/>
      <c r="F295" s="36">
        <v>471866</v>
      </c>
      <c r="G295" s="33"/>
      <c r="H295" s="33"/>
      <c r="N295" s="25"/>
      <c r="O295" s="33" t="str">
        <f t="shared" si="20"/>
        <v>&lt;tr class="style3" &gt;&lt;td&gt;&lt;/td&gt;&lt;td&gt;&lt;a href="http://iowagravestones.org/gs_view.php?id=471866" Target="GPP"&gt;P&lt;/a&gt;&lt;/td&gt;   &lt;td&gt;&lt;/td&gt;&lt;td&gt;Sollien, Johannes&lt;/td&gt;&lt;td&gt;1897&lt;/td&gt;&lt;td&gt;1983&lt;/td&gt;&lt;td&gt;&lt;/td&gt;</v>
      </c>
      <c r="P295" s="5" t="str">
        <f t="shared" si="21"/>
        <v>Sollien, Johannes</v>
      </c>
      <c r="Q295" s="33" t="str">
        <f t="shared" si="22"/>
        <v>&lt;td&gt;&lt;a href="http://iowagravestones.org/gs_view.php?id=471866" Target="GPP"&gt;P&lt;/a&gt;&lt;/td&gt;</v>
      </c>
      <c r="R295" s="33" t="str">
        <f t="shared" si="23"/>
        <v xml:space="preserve">   &lt;td&gt;&lt;/td&gt;</v>
      </c>
      <c r="S295" s="33" t="str">
        <f t="shared" si="24"/>
        <v>&lt;td&gt;&lt;/td&gt;</v>
      </c>
      <c r="T295" s="5" t="s">
        <v>739</v>
      </c>
      <c r="U295" s="29"/>
    </row>
    <row r="296" spans="1:21" x14ac:dyDescent="0.25">
      <c r="A296" s="30"/>
      <c r="B296" s="41" t="s">
        <v>638</v>
      </c>
      <c r="C296" s="43" t="s">
        <v>639</v>
      </c>
      <c r="D296" s="41" t="s">
        <v>640</v>
      </c>
      <c r="E296" s="36" t="s">
        <v>757</v>
      </c>
      <c r="F296" s="36">
        <v>471835</v>
      </c>
      <c r="G296" s="33"/>
      <c r="H296" s="33"/>
      <c r="M296" s="34">
        <v>214980</v>
      </c>
      <c r="N296" s="25"/>
      <c r="O296" s="33" t="str">
        <f t="shared" si="20"/>
        <v>&lt;tr class="style3" &gt;&lt;td&gt;&lt;a href="http://iowawpagraves.org/view.php?id=214980" target="WPA"&gt;W&lt;/a&gt;&lt;/td&gt;&lt;td&gt;&lt;a href="http://iowagravestones.org/gs_view.php?id=471835" Target="GPP"&gt;P&lt;/a&gt;&lt;/td&gt;   &lt;td&gt;&lt;/td&gt;&lt;td&gt;Sollien, Mari&lt;/td&gt;&lt;td&gt;July 14, 1827&lt;/td&gt;&lt;td&gt;Nov. 11, 1901&lt;/td&gt;&lt;td&gt;The WPA spelled Sollien, Mari as Solliem, Mari&lt;/td&gt;</v>
      </c>
      <c r="P296" s="5" t="str">
        <f t="shared" si="21"/>
        <v>Sollien, Mari</v>
      </c>
      <c r="Q296" s="33" t="str">
        <f t="shared" si="22"/>
        <v>&lt;td&gt;&lt;a href="http://iowagravestones.org/gs_view.php?id=471835" Target="GPP"&gt;P&lt;/a&gt;&lt;/td&gt;</v>
      </c>
      <c r="R296" s="33" t="str">
        <f t="shared" si="23"/>
        <v xml:space="preserve">   &lt;td&gt;&lt;/td&gt;</v>
      </c>
      <c r="S296" s="33" t="str">
        <f t="shared" si="24"/>
        <v>&lt;td&gt;&lt;a href="http://iowawpagraves.org/view.php?id=214980" target="WPA"&gt;W&lt;/a&gt;&lt;/td&gt;</v>
      </c>
      <c r="T296" s="5" t="s">
        <v>739</v>
      </c>
      <c r="U296" s="29"/>
    </row>
    <row r="297" spans="1:21" x14ac:dyDescent="0.25">
      <c r="A297" s="30"/>
      <c r="B297" s="41" t="s">
        <v>641</v>
      </c>
      <c r="C297" s="41" t="s">
        <v>642</v>
      </c>
      <c r="D297" s="41" t="s">
        <v>643</v>
      </c>
      <c r="E297" s="33"/>
      <c r="F297" s="36">
        <v>471864</v>
      </c>
      <c r="G297" s="33"/>
      <c r="H297" s="33"/>
      <c r="N297" s="25"/>
      <c r="O297" s="33" t="str">
        <f t="shared" si="20"/>
        <v>&lt;tr class="style3" &gt;&lt;td&gt;&lt;/td&gt;&lt;td&gt;&lt;a href="http://iowagravestones.org/gs_view.php?id=471864" Target="GPP"&gt;P&lt;/a&gt;&lt;/td&gt;   &lt;td&gt;&lt;/td&gt;&lt;td&gt;Sollien, Stanley P.&lt;/td&gt;&lt;td&gt;Mar. 6, 1923&lt;/td&gt;&lt;td&gt;Nov. 15, 1985&lt;/td&gt;&lt;td&gt;&lt;/td&gt;</v>
      </c>
      <c r="P297" s="5" t="str">
        <f t="shared" si="21"/>
        <v>Sollien, Stanley P.</v>
      </c>
      <c r="Q297" s="33" t="str">
        <f t="shared" si="22"/>
        <v>&lt;td&gt;&lt;a href="http://iowagravestones.org/gs_view.php?id=471864" Target="GPP"&gt;P&lt;/a&gt;&lt;/td&gt;</v>
      </c>
      <c r="R297" s="33" t="str">
        <f t="shared" si="23"/>
        <v xml:space="preserve">   &lt;td&gt;&lt;/td&gt;</v>
      </c>
      <c r="S297" s="33" t="str">
        <f t="shared" si="24"/>
        <v>&lt;td&gt;&lt;/td&gt;</v>
      </c>
      <c r="T297" s="5" t="s">
        <v>739</v>
      </c>
      <c r="U297" s="29"/>
    </row>
    <row r="298" spans="1:21" x14ac:dyDescent="0.25">
      <c r="A298" s="30"/>
      <c r="B298" s="41" t="s">
        <v>644</v>
      </c>
      <c r="C298" s="41" t="s">
        <v>645</v>
      </c>
      <c r="D298" s="41" t="s">
        <v>646</v>
      </c>
      <c r="E298" s="36" t="s">
        <v>758</v>
      </c>
      <c r="F298" s="36">
        <v>471871</v>
      </c>
      <c r="G298" s="33"/>
      <c r="H298" s="33"/>
      <c r="M298" s="34">
        <v>214981</v>
      </c>
      <c r="N298" s="25"/>
      <c r="O298" s="33" t="str">
        <f t="shared" si="20"/>
        <v>&lt;tr class="style3" &gt;&lt;td&gt;&lt;a href="http://iowawpagraves.org/view.php?id=214981" target="WPA"&gt;W&lt;/a&gt;&lt;/td&gt;&lt;td&gt;&lt;a href="http://iowagravestones.org/gs_view.php?id=471871" Target="GPP"&gt;P&lt;/a&gt;&lt;/td&gt;   &lt;td&gt;&lt;/td&gt;&lt;td&gt;Sollien, Styrk&lt;/td&gt;&lt;td&gt;July 5, 1861&lt;/td&gt;&lt;td&gt;Apr. 14, 1937&lt;/td&gt;&lt;td&gt;The WPA spelled Sollien, Styrk as Solliem, Styrk&lt;/td&gt;</v>
      </c>
      <c r="P298" s="5" t="str">
        <f t="shared" si="21"/>
        <v>Sollien, Styrk</v>
      </c>
      <c r="Q298" s="33" t="str">
        <f t="shared" si="22"/>
        <v>&lt;td&gt;&lt;a href="http://iowagravestones.org/gs_view.php?id=471871" Target="GPP"&gt;P&lt;/a&gt;&lt;/td&gt;</v>
      </c>
      <c r="R298" s="33" t="str">
        <f t="shared" si="23"/>
        <v xml:space="preserve">   &lt;td&gt;&lt;/td&gt;</v>
      </c>
      <c r="S298" s="33" t="str">
        <f t="shared" si="24"/>
        <v>&lt;td&gt;&lt;a href="http://iowawpagraves.org/view.php?id=214981" target="WPA"&gt;W&lt;/a&gt;&lt;/td&gt;</v>
      </c>
      <c r="T298" s="5" t="s">
        <v>739</v>
      </c>
      <c r="U298" s="29"/>
    </row>
    <row r="299" spans="1:21" x14ac:dyDescent="0.25">
      <c r="A299" s="30"/>
      <c r="B299" s="41" t="s">
        <v>647</v>
      </c>
      <c r="C299" s="39" t="s">
        <v>251</v>
      </c>
      <c r="D299" s="39" t="s">
        <v>648</v>
      </c>
      <c r="E299" s="33"/>
      <c r="F299" s="36">
        <v>471838</v>
      </c>
      <c r="G299" s="33"/>
      <c r="H299" s="33"/>
      <c r="N299" s="25"/>
      <c r="O299" s="33" t="str">
        <f t="shared" si="20"/>
        <v>&lt;tr class="style3" &gt;&lt;td&gt;&lt;/td&gt;&lt;td&gt;&lt;a href="http://iowagravestones.org/gs_view.php?id=471838" Target="GPP"&gt;P&lt;/a&gt;&lt;/td&gt;   &lt;td&gt;&lt;/td&gt;&lt;td&gt;Sollien, Syver C.&lt;/td&gt;&lt;td&gt;1905&lt;/td&gt;&lt;td&gt;1973&lt;/td&gt;&lt;td&gt;&lt;/td&gt;</v>
      </c>
      <c r="P299" s="5" t="str">
        <f t="shared" si="21"/>
        <v>Sollien, Syver C.</v>
      </c>
      <c r="Q299" s="33" t="str">
        <f t="shared" si="22"/>
        <v>&lt;td&gt;&lt;a href="http://iowagravestones.org/gs_view.php?id=471838" Target="GPP"&gt;P&lt;/a&gt;&lt;/td&gt;</v>
      </c>
      <c r="R299" s="33" t="str">
        <f t="shared" si="23"/>
        <v xml:space="preserve">   &lt;td&gt;&lt;/td&gt;</v>
      </c>
      <c r="S299" s="33" t="str">
        <f t="shared" si="24"/>
        <v>&lt;td&gt;&lt;/td&gt;</v>
      </c>
      <c r="T299" s="5" t="s">
        <v>739</v>
      </c>
      <c r="U299" s="29"/>
    </row>
    <row r="300" spans="1:21" x14ac:dyDescent="0.25">
      <c r="A300" s="30"/>
      <c r="B300" s="41" t="s">
        <v>649</v>
      </c>
      <c r="C300" s="39" t="s">
        <v>650</v>
      </c>
      <c r="D300" s="39" t="s">
        <v>650</v>
      </c>
      <c r="E300" s="33"/>
      <c r="F300" s="36">
        <v>471889</v>
      </c>
      <c r="G300" s="33"/>
      <c r="H300" s="33"/>
      <c r="N300" s="25"/>
      <c r="O300" s="33" t="str">
        <f t="shared" si="20"/>
        <v>&lt;tr class="style3" &gt;&lt;td&gt;&lt;/td&gt;&lt;td&gt;&lt;a href="http://iowagravestones.org/gs_view.php?id=471889" Target="GPP"&gt;P&lt;/a&gt;&lt;/td&gt;   &lt;td&gt;&lt;/td&gt;&lt;td&gt;Stennes, Troy A.&lt;/td&gt;&lt;td&gt;June 5, 1971&lt;/td&gt;&lt;td&gt;June 5, 1971&lt;/td&gt;&lt;td&gt;&lt;/td&gt;</v>
      </c>
      <c r="P300" s="5" t="str">
        <f t="shared" si="21"/>
        <v>Stennes, Troy A.</v>
      </c>
      <c r="Q300" s="33" t="str">
        <f t="shared" si="22"/>
        <v>&lt;td&gt;&lt;a href="http://iowagravestones.org/gs_view.php?id=471889" Target="GPP"&gt;P&lt;/a&gt;&lt;/td&gt;</v>
      </c>
      <c r="R300" s="33" t="str">
        <f t="shared" si="23"/>
        <v xml:space="preserve">   &lt;td&gt;&lt;/td&gt;</v>
      </c>
      <c r="S300" s="33" t="str">
        <f t="shared" si="24"/>
        <v>&lt;td&gt;&lt;/td&gt;</v>
      </c>
      <c r="T300" s="5" t="s">
        <v>739</v>
      </c>
      <c r="U300" s="29"/>
    </row>
    <row r="301" spans="1:21" x14ac:dyDescent="0.25">
      <c r="A301" s="30"/>
      <c r="B301" s="41" t="s">
        <v>651</v>
      </c>
      <c r="C301" s="39" t="s">
        <v>123</v>
      </c>
      <c r="D301" s="39" t="s">
        <v>366</v>
      </c>
      <c r="E301" s="33"/>
      <c r="F301" s="36">
        <v>471831</v>
      </c>
      <c r="G301" s="33"/>
      <c r="H301" s="33"/>
      <c r="N301" s="25"/>
      <c r="O301" s="33" t="str">
        <f t="shared" si="20"/>
        <v>&lt;tr class="style3" &gt;&lt;td&gt;&lt;/td&gt;&lt;td&gt;&lt;a href="http://iowagravestones.org/gs_view.php?id=471831" Target="GPP"&gt;P&lt;/a&gt;&lt;/td&gt;   &lt;td&gt;&lt;/td&gt;&lt;td&gt;Strinmoen, Inga R.&lt;/td&gt;&lt;td&gt;1867&lt;/td&gt;&lt;td&gt;1956&lt;/td&gt;&lt;td&gt;&lt;/td&gt;</v>
      </c>
      <c r="P301" s="5" t="str">
        <f t="shared" si="21"/>
        <v>Strinmoen, Inga R.</v>
      </c>
      <c r="Q301" s="33" t="str">
        <f t="shared" si="22"/>
        <v>&lt;td&gt;&lt;a href="http://iowagravestones.org/gs_view.php?id=471831" Target="GPP"&gt;P&lt;/a&gt;&lt;/td&gt;</v>
      </c>
      <c r="R301" s="33" t="str">
        <f t="shared" si="23"/>
        <v xml:space="preserve">   &lt;td&gt;&lt;/td&gt;</v>
      </c>
      <c r="S301" s="33" t="str">
        <f t="shared" si="24"/>
        <v>&lt;td&gt;&lt;/td&gt;</v>
      </c>
      <c r="T301" s="5" t="s">
        <v>739</v>
      </c>
      <c r="U301" s="29"/>
    </row>
    <row r="302" spans="1:21" x14ac:dyDescent="0.25">
      <c r="A302" s="30"/>
      <c r="B302" s="41" t="s">
        <v>652</v>
      </c>
      <c r="C302" s="39" t="s">
        <v>179</v>
      </c>
      <c r="D302" s="39" t="s">
        <v>105</v>
      </c>
      <c r="E302" s="33"/>
      <c r="F302" s="36">
        <v>471832</v>
      </c>
      <c r="G302" s="33"/>
      <c r="H302" s="33"/>
      <c r="N302" s="25"/>
      <c r="O302" s="33" t="str">
        <f t="shared" si="20"/>
        <v>&lt;tr class="style3" &gt;&lt;td&gt;&lt;/td&gt;&lt;td&gt;&lt;a href="http://iowagravestones.org/gs_view.php?id=471832" Target="GPP"&gt;P&lt;/a&gt;&lt;/td&gt;   &lt;td&gt;&lt;/td&gt;&lt;td&gt;Strinmoen, Nickoli&lt;/td&gt;&lt;td&gt;1857&lt;/td&gt;&lt;td&gt;1900&lt;/td&gt;&lt;td&gt;&lt;/td&gt;</v>
      </c>
      <c r="P302" s="5" t="str">
        <f t="shared" si="21"/>
        <v>Strinmoen, Nickoli</v>
      </c>
      <c r="Q302" s="33" t="str">
        <f t="shared" si="22"/>
        <v>&lt;td&gt;&lt;a href="http://iowagravestones.org/gs_view.php?id=471832" Target="GPP"&gt;P&lt;/a&gt;&lt;/td&gt;</v>
      </c>
      <c r="R302" s="33" t="str">
        <f t="shared" si="23"/>
        <v xml:space="preserve">   &lt;td&gt;&lt;/td&gt;</v>
      </c>
      <c r="S302" s="33" t="str">
        <f t="shared" si="24"/>
        <v>&lt;td&gt;&lt;/td&gt;</v>
      </c>
      <c r="T302" s="5" t="s">
        <v>739</v>
      </c>
      <c r="U302" s="29"/>
    </row>
    <row r="303" spans="1:21" x14ac:dyDescent="0.25">
      <c r="A303" s="33"/>
      <c r="B303" s="41" t="s">
        <v>653</v>
      </c>
      <c r="C303" s="39" t="s">
        <v>64</v>
      </c>
      <c r="D303" s="39" t="s">
        <v>654</v>
      </c>
      <c r="E303" s="33"/>
      <c r="F303" s="36">
        <v>471833</v>
      </c>
      <c r="G303" s="33"/>
      <c r="H303" s="33"/>
      <c r="N303" s="25"/>
      <c r="O303" s="33" t="str">
        <f t="shared" si="20"/>
        <v>&lt;tr class="style3" &gt;&lt;td&gt;&lt;/td&gt;&lt;td&gt;&lt;a href="http://iowagravestones.org/gs_view.php?id=471833" Target="GPP"&gt;P&lt;/a&gt;&lt;/td&gt;   &lt;td&gt;&lt;/td&gt;&lt;td&gt;Strinmoen, Olaf&lt;/td&gt;&lt;td&gt;1890&lt;/td&gt;&lt;td&gt;1970&lt;/td&gt;&lt;td&gt;&lt;/td&gt;</v>
      </c>
      <c r="P303" s="5" t="str">
        <f t="shared" si="21"/>
        <v>Strinmoen, Olaf</v>
      </c>
      <c r="Q303" s="33" t="str">
        <f t="shared" si="22"/>
        <v>&lt;td&gt;&lt;a href="http://iowagravestones.org/gs_view.php?id=471833" Target="GPP"&gt;P&lt;/a&gt;&lt;/td&gt;</v>
      </c>
      <c r="R303" s="33" t="str">
        <f t="shared" si="23"/>
        <v xml:space="preserve">   &lt;td&gt;&lt;/td&gt;</v>
      </c>
      <c r="S303" s="33" t="str">
        <f t="shared" si="24"/>
        <v>&lt;td&gt;&lt;/td&gt;</v>
      </c>
      <c r="T303" s="5" t="s">
        <v>739</v>
      </c>
      <c r="U303" s="29"/>
    </row>
    <row r="304" spans="1:21" ht="15.75" x14ac:dyDescent="0.25">
      <c r="A304" s="28" t="s">
        <v>738</v>
      </c>
      <c r="B304" s="50" t="s">
        <v>35</v>
      </c>
      <c r="C304" s="44" t="s">
        <v>6</v>
      </c>
      <c r="D304" s="44" t="s">
        <v>7</v>
      </c>
      <c r="E304" s="44" t="s">
        <v>8</v>
      </c>
      <c r="F304" s="53"/>
      <c r="G304" s="53"/>
      <c r="H304" s="53"/>
      <c r="I304" s="53"/>
      <c r="J304" s="53"/>
      <c r="K304" s="53"/>
      <c r="L304" s="53"/>
      <c r="M304" s="46"/>
      <c r="N304" s="25"/>
      <c r="O304" s="33" t="str">
        <f t="shared" si="20"/>
        <v>&lt;tr class="style2" &gt;&lt;td&gt;W&lt;/td&gt;&lt;td&gt;P&lt;/td&gt;&lt;td&gt;O&lt;/td&gt;&lt;td &gt;Surnames Starting with T&lt;/td&gt;&lt;td&gt;Birth Date&lt;/td&gt;&lt;td&gt;Death Date&lt;/td&gt;&lt;td&gt;Notes&lt;/td&gt;</v>
      </c>
      <c r="P304" s="5" t="str">
        <f t="shared" si="21"/>
        <v>Taaa                            Names</v>
      </c>
      <c r="Q304" s="33" t="str">
        <f t="shared" si="22"/>
        <v>&lt;td&gt;&lt;/td&gt;</v>
      </c>
      <c r="R304" s="33" t="str">
        <f t="shared" si="23"/>
        <v xml:space="preserve">   &lt;td&gt;&lt;/td&gt;</v>
      </c>
      <c r="S304" s="33" t="str">
        <f t="shared" si="24"/>
        <v>&lt;td&gt;&lt;/td&gt;</v>
      </c>
      <c r="T304" s="5" t="s">
        <v>739</v>
      </c>
      <c r="U304" s="29"/>
    </row>
    <row r="305" spans="1:21" x14ac:dyDescent="0.25">
      <c r="A305" s="33"/>
      <c r="B305" s="41" t="s">
        <v>655</v>
      </c>
      <c r="C305" s="41" t="s">
        <v>656</v>
      </c>
      <c r="D305" s="41" t="s">
        <v>657</v>
      </c>
      <c r="E305" s="36" t="s">
        <v>739</v>
      </c>
      <c r="F305" s="36">
        <v>471730</v>
      </c>
      <c r="G305" s="33"/>
      <c r="H305" s="33"/>
      <c r="M305" s="34">
        <v>215336</v>
      </c>
      <c r="N305" s="25"/>
      <c r="O305" s="33" t="str">
        <f t="shared" si="20"/>
        <v>&lt;tr class="style3" &gt;&lt;td&gt;&lt;a href="http://iowawpagraves.org/view.php?id=215336" target="WPA"&gt;W&lt;/a&gt;&lt;/td&gt;&lt;td&gt;&lt;a href="http://iowagravestones.org/gs_view.php?id=471730" Target="GPP"&gt;P&lt;/a&gt;&lt;/td&gt;   &lt;td&gt;&lt;/td&gt;&lt;td&gt;Takle, Absalon&lt;/td&gt;&lt;td&gt;Jan 1, 1866&lt;/td&gt;&lt;td&gt;Apr. 10, 1909&lt;/td&gt;&lt;td&gt; &lt;/td&gt;</v>
      </c>
      <c r="P305" s="5" t="str">
        <f t="shared" si="21"/>
        <v>Takle, Absalon</v>
      </c>
      <c r="Q305" s="33" t="str">
        <f t="shared" si="22"/>
        <v>&lt;td&gt;&lt;a href="http://iowagravestones.org/gs_view.php?id=471730" Target="GPP"&gt;P&lt;/a&gt;&lt;/td&gt;</v>
      </c>
      <c r="R305" s="33" t="str">
        <f t="shared" si="23"/>
        <v xml:space="preserve">   &lt;td&gt;&lt;/td&gt;</v>
      </c>
      <c r="S305" s="33" t="str">
        <f t="shared" si="24"/>
        <v>&lt;td&gt;&lt;a href="http://iowawpagraves.org/view.php?id=215336" target="WPA"&gt;W&lt;/a&gt;&lt;/td&gt;</v>
      </c>
      <c r="T305" s="5" t="s">
        <v>739</v>
      </c>
      <c r="U305" s="29"/>
    </row>
    <row r="306" spans="1:21" x14ac:dyDescent="0.25">
      <c r="A306" s="33"/>
      <c r="B306" s="41" t="s">
        <v>658</v>
      </c>
      <c r="C306" s="39" t="s">
        <v>659</v>
      </c>
      <c r="D306" s="41" t="s">
        <v>660</v>
      </c>
      <c r="E306" s="33"/>
      <c r="F306" s="36">
        <v>471735</v>
      </c>
      <c r="G306" s="33"/>
      <c r="H306" s="33"/>
      <c r="N306" s="25"/>
      <c r="O306" s="33" t="str">
        <f t="shared" si="20"/>
        <v>&lt;tr class="style3" &gt;&lt;td&gt;&lt;/td&gt;&lt;td&gt;&lt;a href="http://iowagravestones.org/gs_view.php?id=471735" Target="GPP"&gt;P&lt;/a&gt;&lt;/td&gt;   &lt;td&gt;&lt;/td&gt;&lt;td&gt;Takle, Adeline&lt;/td&gt;&lt;td&gt;July 15, 1904&lt;/td&gt;&lt;td&gt;Oct. 3, 1954&lt;/td&gt;&lt;td&gt;&lt;/td&gt;</v>
      </c>
      <c r="P306" s="5" t="str">
        <f t="shared" si="21"/>
        <v>Takle, Adeline</v>
      </c>
      <c r="Q306" s="33" t="str">
        <f t="shared" si="22"/>
        <v>&lt;td&gt;&lt;a href="http://iowagravestones.org/gs_view.php?id=471735" Target="GPP"&gt;P&lt;/a&gt;&lt;/td&gt;</v>
      </c>
      <c r="R306" s="33" t="str">
        <f t="shared" si="23"/>
        <v xml:space="preserve">   &lt;td&gt;&lt;/td&gt;</v>
      </c>
      <c r="S306" s="33" t="str">
        <f t="shared" si="24"/>
        <v>&lt;td&gt;&lt;/td&gt;</v>
      </c>
      <c r="T306" s="5" t="s">
        <v>739</v>
      </c>
      <c r="U306" s="29"/>
    </row>
    <row r="307" spans="1:21" x14ac:dyDescent="0.25">
      <c r="A307" s="33"/>
      <c r="B307" s="41" t="s">
        <v>661</v>
      </c>
      <c r="C307" s="39" t="s">
        <v>125</v>
      </c>
      <c r="D307" s="39" t="s">
        <v>80</v>
      </c>
      <c r="E307" s="36" t="s">
        <v>15</v>
      </c>
      <c r="F307" s="36">
        <v>471734</v>
      </c>
      <c r="G307" s="33"/>
      <c r="H307" s="33"/>
      <c r="M307" s="34">
        <v>215337</v>
      </c>
      <c r="N307" s="25"/>
      <c r="O307" s="33" t="str">
        <f t="shared" si="20"/>
        <v>&lt;tr class="style3" &gt;&lt;td&gt;&lt;a href="http://iowawpagraves.org/view.php?id=215337" target="WPA"&gt;W&lt;/a&gt;&lt;/td&gt;&lt;td&gt;&lt;a href="http://iowagravestones.org/gs_view.php?id=471734" Target="GPP"&gt;P&lt;/a&gt;&lt;/td&gt;   &lt;td&gt;&lt;/td&gt;&lt;td&gt;Takle, Anna&lt;/td&gt;&lt;td&gt;1843&lt;/td&gt;&lt;td&gt;1927&lt;/td&gt;&lt;td&gt;&lt;/td&gt;</v>
      </c>
      <c r="P307" s="5" t="str">
        <f t="shared" si="21"/>
        <v>Takle, Anna</v>
      </c>
      <c r="Q307" s="33" t="str">
        <f t="shared" si="22"/>
        <v>&lt;td&gt;&lt;a href="http://iowagravestones.org/gs_view.php?id=471734" Target="GPP"&gt;P&lt;/a&gt;&lt;/td&gt;</v>
      </c>
      <c r="R307" s="33" t="str">
        <f t="shared" si="23"/>
        <v xml:space="preserve">   &lt;td&gt;&lt;/td&gt;</v>
      </c>
      <c r="S307" s="33" t="str">
        <f t="shared" si="24"/>
        <v>&lt;td&gt;&lt;a href="http://iowawpagraves.org/view.php?id=215337" target="WPA"&gt;W&lt;/a&gt;&lt;/td&gt;</v>
      </c>
      <c r="T307" s="5" t="s">
        <v>739</v>
      </c>
      <c r="U307" s="29"/>
    </row>
    <row r="308" spans="1:21" x14ac:dyDescent="0.25">
      <c r="A308" s="33"/>
      <c r="B308" s="41" t="s">
        <v>661</v>
      </c>
      <c r="C308" s="41" t="s">
        <v>662</v>
      </c>
      <c r="D308" s="41" t="s">
        <v>663</v>
      </c>
      <c r="E308" s="36" t="s">
        <v>739</v>
      </c>
      <c r="F308" s="36">
        <v>471731</v>
      </c>
      <c r="G308" s="33"/>
      <c r="H308" s="33"/>
      <c r="M308" s="34">
        <v>215338</v>
      </c>
      <c r="N308" s="25"/>
      <c r="O308" s="33" t="str">
        <f t="shared" si="20"/>
        <v>&lt;tr class="style3" &gt;&lt;td&gt;&lt;a href="http://iowawpagraves.org/view.php?id=215338" target="WPA"&gt;W&lt;/a&gt;&lt;/td&gt;&lt;td&gt;&lt;a href="http://iowagravestones.org/gs_view.php?id=471731" Target="GPP"&gt;P&lt;/a&gt;&lt;/td&gt;   &lt;td&gt;&lt;/td&gt;&lt;td&gt;Takle, Anna&lt;/td&gt;&lt;td&gt;Mar. 30, 1862&lt;/td&gt;&lt;td&gt;Apr. 9, 1910&lt;/td&gt;&lt;td&gt; &lt;/td&gt;</v>
      </c>
      <c r="P308" s="5" t="str">
        <f t="shared" si="21"/>
        <v>Takle, Anna</v>
      </c>
      <c r="Q308" s="33" t="str">
        <f t="shared" si="22"/>
        <v>&lt;td&gt;&lt;a href="http://iowagravestones.org/gs_view.php?id=471731" Target="GPP"&gt;P&lt;/a&gt;&lt;/td&gt;</v>
      </c>
      <c r="R308" s="33" t="str">
        <f t="shared" si="23"/>
        <v xml:space="preserve">   &lt;td&gt;&lt;/td&gt;</v>
      </c>
      <c r="S308" s="33" t="str">
        <f t="shared" si="24"/>
        <v>&lt;td&gt;&lt;a href="http://iowawpagraves.org/view.php?id=215338" target="WPA"&gt;W&lt;/a&gt;&lt;/td&gt;</v>
      </c>
      <c r="T308" s="5" t="s">
        <v>739</v>
      </c>
      <c r="U308" s="29"/>
    </row>
    <row r="309" spans="1:21" x14ac:dyDescent="0.25">
      <c r="A309" s="33"/>
      <c r="B309" s="41" t="s">
        <v>664</v>
      </c>
      <c r="C309" s="41" t="s">
        <v>665</v>
      </c>
      <c r="D309" s="41" t="s">
        <v>666</v>
      </c>
      <c r="E309" s="33"/>
      <c r="F309" s="36">
        <v>471745</v>
      </c>
      <c r="G309" s="33"/>
      <c r="H309" s="33"/>
      <c r="N309" s="25"/>
      <c r="O309" s="33" t="str">
        <f t="shared" si="20"/>
        <v>&lt;tr class="style3" &gt;&lt;td&gt;&lt;/td&gt;&lt;td&gt;&lt;a href="http://iowagravestones.org/gs_view.php?id=471745" Target="GPP"&gt;P&lt;/a&gt;&lt;/td&gt;   &lt;td&gt;&lt;/td&gt;&lt;td&gt;Takle, Ida&lt;/td&gt;&lt;td&gt;Mar 28, 1872&lt;/td&gt;&lt;td&gt;Dec. 18, 1943&lt;/td&gt;&lt;td&gt;&lt;/td&gt;</v>
      </c>
      <c r="P309" s="5" t="str">
        <f t="shared" si="21"/>
        <v>Takle, Ida</v>
      </c>
      <c r="Q309" s="33" t="str">
        <f t="shared" si="22"/>
        <v>&lt;td&gt;&lt;a href="http://iowagravestones.org/gs_view.php?id=471745" Target="GPP"&gt;P&lt;/a&gt;&lt;/td&gt;</v>
      </c>
      <c r="R309" s="33" t="str">
        <f t="shared" si="23"/>
        <v xml:space="preserve">   &lt;td&gt;&lt;/td&gt;</v>
      </c>
      <c r="S309" s="33" t="str">
        <f t="shared" si="24"/>
        <v>&lt;td&gt;&lt;/td&gt;</v>
      </c>
      <c r="T309" s="5" t="s">
        <v>739</v>
      </c>
      <c r="U309" s="29"/>
    </row>
    <row r="310" spans="1:21" x14ac:dyDescent="0.25">
      <c r="A310" s="33"/>
      <c r="B310" s="41" t="s">
        <v>667</v>
      </c>
      <c r="C310" s="41" t="s">
        <v>668</v>
      </c>
      <c r="D310" s="41" t="s">
        <v>167</v>
      </c>
      <c r="E310" s="33"/>
      <c r="F310" s="36">
        <v>471747</v>
      </c>
      <c r="G310" s="33"/>
      <c r="H310" s="33"/>
      <c r="N310" s="25"/>
      <c r="O310" s="33" t="str">
        <f t="shared" si="20"/>
        <v>&lt;tr class="style3" &gt;&lt;td&gt;&lt;/td&gt;&lt;td&gt;&lt;a href="http://iowagravestones.org/gs_view.php?id=471747" Target="GPP"&gt;P&lt;/a&gt;&lt;/td&gt;   &lt;td&gt;&lt;/td&gt;&lt;td&gt;Takle, Iver&lt;/td&gt;&lt;td&gt;Nov. 23, 1875&lt;/td&gt;&lt;td&gt;Oct. 25, 1947&lt;/td&gt;&lt;td&gt;&lt;/td&gt;</v>
      </c>
      <c r="P310" s="5" t="str">
        <f t="shared" si="21"/>
        <v>Takle, Iver</v>
      </c>
      <c r="Q310" s="33" t="str">
        <f t="shared" si="22"/>
        <v>&lt;td&gt;&lt;a href="http://iowagravestones.org/gs_view.php?id=471747" Target="GPP"&gt;P&lt;/a&gt;&lt;/td&gt;</v>
      </c>
      <c r="R310" s="33" t="str">
        <f t="shared" si="23"/>
        <v xml:space="preserve">   &lt;td&gt;&lt;/td&gt;</v>
      </c>
      <c r="S310" s="33" t="str">
        <f t="shared" si="24"/>
        <v>&lt;td&gt;&lt;/td&gt;</v>
      </c>
      <c r="T310" s="5" t="s">
        <v>739</v>
      </c>
      <c r="U310" s="29"/>
    </row>
    <row r="311" spans="1:21" x14ac:dyDescent="0.25">
      <c r="A311" s="33"/>
      <c r="B311" s="41" t="s">
        <v>669</v>
      </c>
      <c r="C311" s="41" t="s">
        <v>670</v>
      </c>
      <c r="D311" s="39" t="s">
        <v>671</v>
      </c>
      <c r="E311" s="36" t="s">
        <v>15</v>
      </c>
      <c r="F311" s="36">
        <v>471733</v>
      </c>
      <c r="G311" s="33"/>
      <c r="H311" s="33"/>
      <c r="M311" s="34">
        <v>215339</v>
      </c>
      <c r="N311" s="25"/>
      <c r="O311" s="33" t="str">
        <f t="shared" si="20"/>
        <v>&lt;tr class="style3" &gt;&lt;td&gt;&lt;a href="http://iowawpagraves.org/view.php?id=215339" target="WPA"&gt;W&lt;/a&gt;&lt;/td&gt;&lt;td&gt;&lt;a href="http://iowagravestones.org/gs_view.php?id=471733" Target="GPP"&gt;P&lt;/a&gt;&lt;/td&gt;   &lt;td&gt;&lt;/td&gt;&lt;td&gt;Takle, Lars&lt;/td&gt;&lt;td&gt;Jan 12, 1838&lt;/td&gt;&lt;td&gt;June 17, 1917&lt;/td&gt;&lt;td&gt;&lt;/td&gt;</v>
      </c>
      <c r="P311" s="5" t="str">
        <f t="shared" si="21"/>
        <v>Takle, Lars</v>
      </c>
      <c r="Q311" s="33" t="str">
        <f t="shared" si="22"/>
        <v>&lt;td&gt;&lt;a href="http://iowagravestones.org/gs_view.php?id=471733" Target="GPP"&gt;P&lt;/a&gt;&lt;/td&gt;</v>
      </c>
      <c r="R311" s="33" t="str">
        <f t="shared" si="23"/>
        <v xml:space="preserve">   &lt;td&gt;&lt;/td&gt;</v>
      </c>
      <c r="S311" s="33" t="str">
        <f t="shared" si="24"/>
        <v>&lt;td&gt;&lt;a href="http://iowawpagraves.org/view.php?id=215339" target="WPA"&gt;W&lt;/a&gt;&lt;/td&gt;</v>
      </c>
      <c r="T311" s="5" t="s">
        <v>739</v>
      </c>
      <c r="U311" s="29"/>
    </row>
    <row r="312" spans="1:21" x14ac:dyDescent="0.25">
      <c r="A312" s="33"/>
      <c r="B312" s="41" t="s">
        <v>672</v>
      </c>
      <c r="C312" s="41" t="s">
        <v>673</v>
      </c>
      <c r="D312" s="39" t="s">
        <v>674</v>
      </c>
      <c r="E312" s="33"/>
      <c r="F312" s="36">
        <v>471746</v>
      </c>
      <c r="G312" s="33"/>
      <c r="H312" s="33"/>
      <c r="N312" s="25"/>
      <c r="O312" s="33" t="str">
        <f t="shared" si="20"/>
        <v>&lt;tr class="style3" &gt;&lt;td&gt;&lt;/td&gt;&lt;td&gt;&lt;a href="http://iowagravestones.org/gs_view.php?id=471746" Target="GPP"&gt;P&lt;/a&gt;&lt;/td&gt;   &lt;td&gt;&lt;/td&gt;&lt;td&gt;Takle, Minnie&lt;/td&gt;&lt;td&gt;Aug 7, 1880&lt;/td&gt;&lt;td&gt;May 26, 1947&lt;/td&gt;&lt;td&gt;&lt;/td&gt;</v>
      </c>
      <c r="P312" s="5" t="str">
        <f t="shared" si="21"/>
        <v>Takle, Minnie</v>
      </c>
      <c r="Q312" s="33" t="str">
        <f t="shared" si="22"/>
        <v>&lt;td&gt;&lt;a href="http://iowagravestones.org/gs_view.php?id=471746" Target="GPP"&gt;P&lt;/a&gt;&lt;/td&gt;</v>
      </c>
      <c r="R312" s="33" t="str">
        <f t="shared" si="23"/>
        <v xml:space="preserve">   &lt;td&gt;&lt;/td&gt;</v>
      </c>
      <c r="S312" s="33" t="str">
        <f t="shared" si="24"/>
        <v>&lt;td&gt;&lt;/td&gt;</v>
      </c>
      <c r="T312" s="5" t="s">
        <v>739</v>
      </c>
      <c r="U312" s="29"/>
    </row>
    <row r="313" spans="1:21" x14ac:dyDescent="0.25">
      <c r="A313" s="33"/>
      <c r="B313" s="41" t="s">
        <v>675</v>
      </c>
      <c r="C313" s="41" t="s">
        <v>676</v>
      </c>
      <c r="D313" s="41" t="s">
        <v>677</v>
      </c>
      <c r="E313" s="33"/>
      <c r="F313" s="36">
        <v>471671</v>
      </c>
      <c r="G313" s="33"/>
      <c r="H313" s="33"/>
      <c r="N313" s="25"/>
      <c r="O313" s="33" t="str">
        <f t="shared" si="20"/>
        <v>&lt;tr class="style3" &gt;&lt;td&gt;&lt;/td&gt;&lt;td&gt;&lt;a href="http://iowagravestones.org/gs_view.php?id=471671" Target="GPP"&gt;P&lt;/a&gt;&lt;/td&gt;   &lt;td&gt;&lt;/td&gt;&lt;td&gt;Thorson, Alfred H.&lt;/td&gt;&lt;td&gt;Oct. 21, 1884&lt;/td&gt;&lt;td&gt;Sep. 15, 1974&lt;/td&gt;&lt;td&gt;&lt;/td&gt;</v>
      </c>
      <c r="P313" s="5" t="str">
        <f t="shared" si="21"/>
        <v>Thorson, Alfred H.</v>
      </c>
      <c r="Q313" s="33" t="str">
        <f t="shared" si="22"/>
        <v>&lt;td&gt;&lt;a href="http://iowagravestones.org/gs_view.php?id=471671" Target="GPP"&gt;P&lt;/a&gt;&lt;/td&gt;</v>
      </c>
      <c r="R313" s="33" t="str">
        <f t="shared" si="23"/>
        <v xml:space="preserve">   &lt;td&gt;&lt;/td&gt;</v>
      </c>
      <c r="S313" s="33" t="str">
        <f t="shared" si="24"/>
        <v>&lt;td&gt;&lt;/td&gt;</v>
      </c>
      <c r="T313" s="5" t="s">
        <v>739</v>
      </c>
      <c r="U313" s="29"/>
    </row>
    <row r="314" spans="1:21" x14ac:dyDescent="0.25">
      <c r="A314" s="33"/>
      <c r="B314" s="41" t="s">
        <v>678</v>
      </c>
      <c r="C314" s="41" t="s">
        <v>679</v>
      </c>
      <c r="D314" s="41" t="s">
        <v>680</v>
      </c>
      <c r="E314" s="36" t="s">
        <v>15</v>
      </c>
      <c r="F314" s="36">
        <v>471761</v>
      </c>
      <c r="G314" s="33"/>
      <c r="H314" s="33"/>
      <c r="M314" s="34">
        <v>215481</v>
      </c>
      <c r="N314" s="25"/>
      <c r="O314" s="33" t="str">
        <f t="shared" si="20"/>
        <v>&lt;tr class="style3" &gt;&lt;td&gt;&lt;a href="http://iowawpagraves.org/view.php?id=215481" target="WPA"&gt;W&lt;/a&gt;&lt;/td&gt;&lt;td&gt;&lt;a href="http://iowagravestones.org/gs_view.php?id=471761" Target="GPP"&gt;P&lt;/a&gt;&lt;/td&gt;   &lt;td&gt;&lt;/td&gt;&lt;td&gt;Thorson, Anders&lt;/td&gt;&lt;td&gt;Feb 14, 1841&lt;/td&gt;&lt;td&gt;Oct. 7, 1906&lt;/td&gt;&lt;td&gt;&lt;/td&gt;</v>
      </c>
      <c r="P314" s="5" t="str">
        <f t="shared" si="21"/>
        <v>Thorson, Anders</v>
      </c>
      <c r="Q314" s="33" t="str">
        <f t="shared" si="22"/>
        <v>&lt;td&gt;&lt;a href="http://iowagravestones.org/gs_view.php?id=471761" Target="GPP"&gt;P&lt;/a&gt;&lt;/td&gt;</v>
      </c>
      <c r="R314" s="33" t="str">
        <f t="shared" si="23"/>
        <v xml:space="preserve">   &lt;td&gt;&lt;/td&gt;</v>
      </c>
      <c r="S314" s="33" t="str">
        <f t="shared" si="24"/>
        <v>&lt;td&gt;&lt;a href="http://iowawpagraves.org/view.php?id=215481" target="WPA"&gt;W&lt;/a&gt;&lt;/td&gt;</v>
      </c>
      <c r="T314" s="5" t="s">
        <v>739</v>
      </c>
      <c r="U314" s="29"/>
    </row>
    <row r="315" spans="1:21" x14ac:dyDescent="0.25">
      <c r="A315" s="33"/>
      <c r="B315" s="41" t="s">
        <v>681</v>
      </c>
      <c r="C315" s="39" t="s">
        <v>79</v>
      </c>
      <c r="D315" s="39" t="s">
        <v>80</v>
      </c>
      <c r="E315" s="36" t="s">
        <v>753</v>
      </c>
      <c r="F315" s="36">
        <v>471574</v>
      </c>
      <c r="G315" s="33"/>
      <c r="H315" s="33"/>
      <c r="M315" s="34">
        <v>214595</v>
      </c>
      <c r="N315" s="25"/>
      <c r="O315" s="33" t="str">
        <f t="shared" si="20"/>
        <v>&lt;tr class="style3" &gt;&lt;td&gt;&lt;a href="http://iowawpagraves.org/view.php?id=214595" target="WPA"&gt;W&lt;/a&gt;&lt;/td&gt;&lt;td&gt;&lt;a href="http://iowagravestones.org/gs_view.php?id=471574" Target="GPP"&gt;P&lt;/a&gt;&lt;/td&gt;   &lt;td&gt;&lt;/td&gt;&lt;td&gt;Thorson, Anna&lt;/td&gt;&lt;td&gt;1848&lt;/td&gt;&lt;td&gt;1927&lt;/td&gt;&lt;td&gt;The WPA spelled Thorson, Anna as Selness, Anna T.&lt;/td&gt;</v>
      </c>
      <c r="P315" s="5" t="str">
        <f t="shared" si="21"/>
        <v>Thorson, Anna</v>
      </c>
      <c r="Q315" s="33" t="str">
        <f t="shared" si="22"/>
        <v>&lt;td&gt;&lt;a href="http://iowagravestones.org/gs_view.php?id=471574" Target="GPP"&gt;P&lt;/a&gt;&lt;/td&gt;</v>
      </c>
      <c r="R315" s="33" t="str">
        <f t="shared" si="23"/>
        <v xml:space="preserve">   &lt;td&gt;&lt;/td&gt;</v>
      </c>
      <c r="S315" s="33" t="str">
        <f t="shared" si="24"/>
        <v>&lt;td&gt;&lt;a href="http://iowawpagraves.org/view.php?id=214595" target="WPA"&gt;W&lt;/a&gt;&lt;/td&gt;</v>
      </c>
      <c r="T315" s="5" t="s">
        <v>739</v>
      </c>
      <c r="U315" s="29"/>
    </row>
    <row r="316" spans="1:21" x14ac:dyDescent="0.25">
      <c r="A316" s="33"/>
      <c r="B316" s="41" t="s">
        <v>682</v>
      </c>
      <c r="C316" s="39" t="s">
        <v>81</v>
      </c>
      <c r="D316" s="39" t="s">
        <v>438</v>
      </c>
      <c r="E316" s="36" t="s">
        <v>754</v>
      </c>
      <c r="F316" s="36">
        <v>471575</v>
      </c>
      <c r="G316" s="33"/>
      <c r="H316" s="33"/>
      <c r="M316" s="34">
        <v>214598</v>
      </c>
      <c r="N316" s="25"/>
      <c r="O316" s="33" t="str">
        <f t="shared" si="20"/>
        <v>&lt;tr class="style3" &gt;&lt;td&gt;&lt;a href="http://iowawpagraves.org/view.php?id=214598" target="WPA"&gt;W&lt;/a&gt;&lt;/td&gt;&lt;td&gt;&lt;a href="http://iowagravestones.org/gs_view.php?id=471575" Target="GPP"&gt;P&lt;/a&gt;&lt;/td&gt;   &lt;td&gt;&lt;/td&gt;&lt;td&gt;Thorson, Edward&lt;/td&gt;&lt;td&gt;1835&lt;/td&gt;&lt;td&gt;1913&lt;/td&gt;&lt;td&gt;The WPA spelled Thorson, Edward as Selness, Edward T. &lt;/td&gt;</v>
      </c>
      <c r="P316" s="5" t="str">
        <f t="shared" si="21"/>
        <v>Thorson, Edward</v>
      </c>
      <c r="Q316" s="33" t="str">
        <f t="shared" si="22"/>
        <v>&lt;td&gt;&lt;a href="http://iowagravestones.org/gs_view.php?id=471575" Target="GPP"&gt;P&lt;/a&gt;&lt;/td&gt;</v>
      </c>
      <c r="R316" s="33" t="str">
        <f t="shared" si="23"/>
        <v xml:space="preserve">   &lt;td&gt;&lt;/td&gt;</v>
      </c>
      <c r="S316" s="33" t="str">
        <f t="shared" si="24"/>
        <v>&lt;td&gt;&lt;a href="http://iowawpagraves.org/view.php?id=214598" target="WPA"&gt;W&lt;/a&gt;&lt;/td&gt;</v>
      </c>
      <c r="T316" s="5" t="s">
        <v>739</v>
      </c>
      <c r="U316" s="29"/>
    </row>
    <row r="317" spans="1:21" x14ac:dyDescent="0.25">
      <c r="A317" s="36"/>
      <c r="B317" s="41" t="s">
        <v>683</v>
      </c>
      <c r="C317" s="41" t="s">
        <v>684</v>
      </c>
      <c r="D317" s="39" t="s">
        <v>685</v>
      </c>
      <c r="E317" s="36" t="s">
        <v>739</v>
      </c>
      <c r="F317" s="36">
        <v>471762</v>
      </c>
      <c r="G317" s="36"/>
      <c r="H317" s="36"/>
      <c r="I317" s="36"/>
      <c r="J317" s="36"/>
      <c r="K317" s="36"/>
      <c r="L317" s="36"/>
      <c r="M317" s="34">
        <v>215482</v>
      </c>
      <c r="N317" s="25"/>
      <c r="O317" s="33" t="str">
        <f t="shared" si="20"/>
        <v>&lt;tr class="style3" &gt;&lt;td&gt;&lt;a href="http://iowawpagraves.org/view.php?id=215482" target="WPA"&gt;W&lt;/a&gt;&lt;/td&gt;&lt;td&gt;&lt;a href="http://iowagravestones.org/gs_view.php?id=471762" Target="GPP"&gt;P&lt;/a&gt;&lt;/td&gt;   &lt;td&gt;&lt;/td&gt;&lt;td&gt;Thorson, Johanna Christine&lt;/td&gt;&lt;td&gt;Dec. 20, 1879&lt;/td&gt;&lt;td&gt;June 23, 1902&lt;/td&gt;&lt;td&gt; &lt;/td&gt;</v>
      </c>
      <c r="P317" s="5" t="str">
        <f t="shared" si="21"/>
        <v>Thorson, Johanna Christine</v>
      </c>
      <c r="Q317" s="33" t="str">
        <f t="shared" si="22"/>
        <v>&lt;td&gt;&lt;a href="http://iowagravestones.org/gs_view.php?id=471762" Target="GPP"&gt;P&lt;/a&gt;&lt;/td&gt;</v>
      </c>
      <c r="R317" s="33" t="str">
        <f t="shared" si="23"/>
        <v xml:space="preserve">   &lt;td&gt;&lt;/td&gt;</v>
      </c>
      <c r="S317" s="33" t="str">
        <f t="shared" si="24"/>
        <v>&lt;td&gt;&lt;a href="http://iowawpagraves.org/view.php?id=215482" target="WPA"&gt;W&lt;/a&gt;&lt;/td&gt;</v>
      </c>
      <c r="T317" s="5" t="s">
        <v>739</v>
      </c>
      <c r="U317" s="29"/>
    </row>
    <row r="318" spans="1:21" x14ac:dyDescent="0.25">
      <c r="A318" s="41"/>
      <c r="B318" s="41" t="s">
        <v>686</v>
      </c>
      <c r="C318" s="41" t="s">
        <v>687</v>
      </c>
      <c r="D318" s="41" t="s">
        <v>688</v>
      </c>
      <c r="E318" s="41" t="s">
        <v>739</v>
      </c>
      <c r="F318" s="36">
        <v>471763</v>
      </c>
      <c r="G318" s="36"/>
      <c r="H318" s="36"/>
      <c r="I318" s="36"/>
      <c r="J318" s="36"/>
      <c r="K318" s="36"/>
      <c r="L318" s="36"/>
      <c r="M318" s="34">
        <v>215483</v>
      </c>
      <c r="N318" s="25"/>
      <c r="O318" s="33" t="str">
        <f t="shared" si="20"/>
        <v>&lt;tr class="style3" &gt;&lt;td&gt;&lt;a href="http://iowawpagraves.org/view.php?id=215483" target="WPA"&gt;W&lt;/a&gt;&lt;/td&gt;&lt;td&gt;&lt;a href="http://iowagravestones.org/gs_view.php?id=471763" Target="GPP"&gt;P&lt;/a&gt;&lt;/td&gt;   &lt;td&gt;&lt;/td&gt;&lt;td&gt;Thorson, Martin&lt;/td&gt;&lt;td&gt;July 9, 1876&lt;/td&gt;&lt;td&gt;Apr 16, 1898&lt;/td&gt;&lt;td&gt; &lt;/td&gt;</v>
      </c>
      <c r="P318" s="5" t="str">
        <f t="shared" si="21"/>
        <v>Thorson, Martin</v>
      </c>
      <c r="Q318" s="33" t="str">
        <f t="shared" si="22"/>
        <v>&lt;td&gt;&lt;a href="http://iowagravestones.org/gs_view.php?id=471763" Target="GPP"&gt;P&lt;/a&gt;&lt;/td&gt;</v>
      </c>
      <c r="R318" s="33" t="str">
        <f t="shared" si="23"/>
        <v xml:space="preserve">   &lt;td&gt;&lt;/td&gt;</v>
      </c>
      <c r="S318" s="33" t="str">
        <f t="shared" si="24"/>
        <v>&lt;td&gt;&lt;a href="http://iowawpagraves.org/view.php?id=215483" target="WPA"&gt;W&lt;/a&gt;&lt;/td&gt;</v>
      </c>
      <c r="T318" s="5" t="s">
        <v>739</v>
      </c>
      <c r="U318" s="29"/>
    </row>
    <row r="319" spans="1:21" x14ac:dyDescent="0.25">
      <c r="A319" s="33"/>
      <c r="B319" s="41" t="s">
        <v>689</v>
      </c>
      <c r="C319" s="39" t="s">
        <v>104</v>
      </c>
      <c r="D319" s="39" t="s">
        <v>315</v>
      </c>
      <c r="E319" s="33"/>
      <c r="F319" s="36">
        <v>471716</v>
      </c>
      <c r="G319" s="33"/>
      <c r="H319" s="33"/>
      <c r="N319" s="25"/>
      <c r="O319" s="33" t="str">
        <f t="shared" si="20"/>
        <v>&lt;tr class="style3" &gt;&lt;td&gt;&lt;/td&gt;&lt;td&gt;&lt;a href="http://iowagravestones.org/gs_view.php?id=471716" Target="GPP"&gt;P&lt;/a&gt;&lt;/td&gt;   &lt;td&gt;&lt;/td&gt;&lt;td&gt;Tolo, Julia&lt;/td&gt;&lt;td&gt;1884&lt;/td&gt;&lt;td&gt;1945&lt;/td&gt;&lt;td&gt;&lt;/td&gt;</v>
      </c>
      <c r="P319" s="5" t="str">
        <f t="shared" si="21"/>
        <v>Tolo, Julia</v>
      </c>
      <c r="Q319" s="33" t="str">
        <f t="shared" si="22"/>
        <v>&lt;td&gt;&lt;a href="http://iowagravestones.org/gs_view.php?id=471716" Target="GPP"&gt;P&lt;/a&gt;&lt;/td&gt;</v>
      </c>
      <c r="R319" s="33" t="str">
        <f t="shared" si="23"/>
        <v xml:space="preserve">   &lt;td&gt;&lt;/td&gt;</v>
      </c>
      <c r="S319" s="33" t="str">
        <f t="shared" si="24"/>
        <v>&lt;td&gt;&lt;/td&gt;</v>
      </c>
      <c r="T319" s="5" t="s">
        <v>739</v>
      </c>
      <c r="U319" s="29"/>
    </row>
    <row r="320" spans="1:21" x14ac:dyDescent="0.25">
      <c r="A320" s="33"/>
      <c r="B320" s="41" t="s">
        <v>690</v>
      </c>
      <c r="C320" s="39" t="s">
        <v>64</v>
      </c>
      <c r="D320" s="39" t="s">
        <v>153</v>
      </c>
      <c r="E320" s="33"/>
      <c r="F320" s="36">
        <v>471717</v>
      </c>
      <c r="G320" s="33"/>
      <c r="H320" s="33"/>
      <c r="N320" s="25"/>
      <c r="O320" s="33" t="str">
        <f t="shared" si="20"/>
        <v>&lt;tr class="style3" &gt;&lt;td&gt;&lt;/td&gt;&lt;td&gt;&lt;a href="http://iowagravestones.org/gs_view.php?id=471717" Target="GPP"&gt;P&lt;/a&gt;&lt;/td&gt;   &lt;td&gt;&lt;/td&gt;&lt;td&gt;Tolo, Olaf J.&lt;/td&gt;&lt;td&gt;1890&lt;/td&gt;&lt;td&gt;1962&lt;/td&gt;&lt;td&gt;&lt;/td&gt;</v>
      </c>
      <c r="P320" s="5" t="str">
        <f t="shared" si="21"/>
        <v>Tolo, Olaf J.</v>
      </c>
      <c r="Q320" s="33" t="str">
        <f t="shared" si="22"/>
        <v>&lt;td&gt;&lt;a href="http://iowagravestones.org/gs_view.php?id=471717" Target="GPP"&gt;P&lt;/a&gt;&lt;/td&gt;</v>
      </c>
      <c r="R320" s="33" t="str">
        <f t="shared" si="23"/>
        <v xml:space="preserve">   &lt;td&gt;&lt;/td&gt;</v>
      </c>
      <c r="S320" s="33" t="str">
        <f t="shared" si="24"/>
        <v>&lt;td&gt;&lt;/td&gt;</v>
      </c>
      <c r="T320" s="5" t="s">
        <v>739</v>
      </c>
      <c r="U320" s="29"/>
    </row>
    <row r="321" spans="1:21" x14ac:dyDescent="0.25">
      <c r="A321" s="33"/>
      <c r="B321" s="41" t="s">
        <v>691</v>
      </c>
      <c r="C321" s="39" t="s">
        <v>118</v>
      </c>
      <c r="D321" s="39" t="s">
        <v>648</v>
      </c>
      <c r="E321" s="33"/>
      <c r="F321" s="36">
        <v>471655</v>
      </c>
      <c r="G321" s="33"/>
      <c r="H321" s="33"/>
      <c r="N321" s="25"/>
      <c r="O321" s="33" t="str">
        <f t="shared" si="20"/>
        <v>&lt;tr class="style3" &gt;&lt;td&gt;&lt;/td&gt;&lt;td&gt;&lt;a href="http://iowagravestones.org/gs_view.php?id=471655" Target="GPP"&gt;P&lt;/a&gt;&lt;/td&gt;   &lt;td&gt;&lt;/td&gt;&lt;td&gt;Tomann, Giles M.&lt;/td&gt;&lt;td&gt;1904&lt;/td&gt;&lt;td&gt;1973&lt;/td&gt;&lt;td&gt;&lt;/td&gt;</v>
      </c>
      <c r="P321" s="5" t="str">
        <f t="shared" si="21"/>
        <v>Tomann, Giles M.</v>
      </c>
      <c r="Q321" s="33" t="str">
        <f t="shared" si="22"/>
        <v>&lt;td&gt;&lt;a href="http://iowagravestones.org/gs_view.php?id=471655" Target="GPP"&gt;P&lt;/a&gt;&lt;/td&gt;</v>
      </c>
      <c r="R321" s="33" t="str">
        <f t="shared" si="23"/>
        <v xml:space="preserve">   &lt;td&gt;&lt;/td&gt;</v>
      </c>
      <c r="S321" s="33" t="str">
        <f t="shared" si="24"/>
        <v>&lt;td&gt;&lt;/td&gt;</v>
      </c>
      <c r="T321" s="5" t="s">
        <v>739</v>
      </c>
      <c r="U321" s="29"/>
    </row>
    <row r="322" spans="1:21" x14ac:dyDescent="0.25">
      <c r="A322" s="33"/>
      <c r="B322" s="41" t="s">
        <v>692</v>
      </c>
      <c r="C322" s="39" t="s">
        <v>78</v>
      </c>
      <c r="D322" s="39" t="s">
        <v>478</v>
      </c>
      <c r="E322" s="33"/>
      <c r="F322" s="36">
        <v>471656</v>
      </c>
      <c r="G322" s="33"/>
      <c r="H322" s="33"/>
      <c r="N322" s="25"/>
      <c r="O322" s="33" t="str">
        <f t="shared" ref="O322:O355" si="25">IF(A322="S",CONCATENATE(Y$1,MID(B322,1,1),Z$1),CONCATENATE("&lt;tr class=""style3"" &gt;",S322,Q322,R322,"&lt;td&gt;",P322,"&lt;/td&gt;&lt;td&gt;",C322,"&lt;/td&gt;&lt;td&gt;",D322,"&lt;/td&gt;&lt;td&gt;",E322,"&lt;/td&gt;"))</f>
        <v>&lt;tr class="style3" &gt;&lt;td&gt;&lt;/td&gt;&lt;td&gt;&lt;a href="http://iowagravestones.org/gs_view.php?id=471656" Target="GPP"&gt;P&lt;/a&gt;&lt;/td&gt;   &lt;td&gt;&lt;/td&gt;&lt;td&gt;Tomann, Marian C.&lt;/td&gt;&lt;td&gt;1917&lt;/td&gt;&lt;td&gt;1995&lt;/td&gt;&lt;td&gt;&lt;/td&gt;</v>
      </c>
      <c r="P322" s="5" t="str">
        <f t="shared" ref="P322:P355" si="26">IF(I322="",B322,CONCATENATE("&lt;a href=""../../CemWeb Pages/WP",I322,".htm""&gt;",B322,"&lt;img src=""../zimages/cam.gif"" alt=""picture"" BORDER=0&gt;"))</f>
        <v>Tomann, Marian C.</v>
      </c>
      <c r="Q322" s="33" t="str">
        <f t="shared" ref="Q322:Q355" si="27">IF(F322="","&lt;td&gt;&lt;/td&gt;",CONCATENATE("&lt;td&gt;&lt;a href=""http://iowagravestones.org/gs_view.php?id=",F322,""" Target=""GPP""&gt;P&lt;/a&gt;&lt;/td&gt;"))</f>
        <v>&lt;td&gt;&lt;a href="http://iowagravestones.org/gs_view.php?id=471656" Target="GPP"&gt;P&lt;/a&gt;&lt;/td&gt;</v>
      </c>
      <c r="R322" s="33" t="str">
        <f t="shared" ref="R322:R355" si="28">IF(H322="","   &lt;td&gt;&lt;/td&gt;",CONCATENATE("   &lt;td&gt;&lt;a href=""http://iagenweb.org/boards/",G322,"/obituaries/index.cgi?read=",H322,""" Target=""Obits""&gt;O&lt;/a&gt;&lt;/td&gt;"))</f>
        <v xml:space="preserve">   &lt;td&gt;&lt;/td&gt;</v>
      </c>
      <c r="S322" s="33" t="str">
        <f t="shared" ref="S322:S355" si="29">IF(M322="","&lt;td&gt;&lt;/td&gt;",CONCATENATE("&lt;td&gt;&lt;a href=""http://iowawpagraves.org/view.php?id=",M322,""" target=""WPA""&gt;W&lt;/a&gt;&lt;/td&gt;"))</f>
        <v>&lt;td&gt;&lt;/td&gt;</v>
      </c>
      <c r="T322" s="5" t="s">
        <v>739</v>
      </c>
      <c r="U322" s="29"/>
    </row>
    <row r="323" spans="1:21" x14ac:dyDescent="0.25">
      <c r="A323" s="33"/>
      <c r="B323" s="41" t="s">
        <v>693</v>
      </c>
      <c r="C323" s="39" t="s">
        <v>78</v>
      </c>
      <c r="D323" s="39" t="s">
        <v>78</v>
      </c>
      <c r="E323" s="33"/>
      <c r="F323" s="36">
        <v>471841</v>
      </c>
      <c r="G323" s="33"/>
      <c r="H323" s="33"/>
      <c r="N323" s="25"/>
      <c r="O323" s="33" t="str">
        <f t="shared" si="25"/>
        <v>&lt;tr class="style3" &gt;&lt;td&gt;&lt;/td&gt;&lt;td&gt;&lt;a href="http://iowagravestones.org/gs_view.php?id=471841" Target="GPP"&gt;P&lt;/a&gt;&lt;/td&gt;   &lt;td&gt;&lt;/td&gt;&lt;td&gt;Traaen, George Helmer&lt;/td&gt;&lt;td&gt;1917&lt;/td&gt;&lt;td&gt;1917&lt;/td&gt;&lt;td&gt;&lt;/td&gt;</v>
      </c>
      <c r="P323" s="5" t="str">
        <f t="shared" si="26"/>
        <v>Traaen, George Helmer</v>
      </c>
      <c r="Q323" s="33" t="str">
        <f t="shared" si="27"/>
        <v>&lt;td&gt;&lt;a href="http://iowagravestones.org/gs_view.php?id=471841" Target="GPP"&gt;P&lt;/a&gt;&lt;/td&gt;</v>
      </c>
      <c r="R323" s="33" t="str">
        <f t="shared" si="28"/>
        <v xml:space="preserve">   &lt;td&gt;&lt;/td&gt;</v>
      </c>
      <c r="S323" s="33" t="str">
        <f t="shared" si="29"/>
        <v>&lt;td&gt;&lt;/td&gt;</v>
      </c>
      <c r="T323" s="5" t="s">
        <v>739</v>
      </c>
      <c r="U323" s="29"/>
    </row>
    <row r="324" spans="1:21" x14ac:dyDescent="0.25">
      <c r="A324" s="33"/>
      <c r="B324" s="41" t="s">
        <v>694</v>
      </c>
      <c r="C324" s="39" t="s">
        <v>110</v>
      </c>
      <c r="D324" s="39" t="s">
        <v>162</v>
      </c>
      <c r="E324" s="33"/>
      <c r="F324" s="36">
        <v>471796</v>
      </c>
      <c r="G324" s="33"/>
      <c r="H324" s="33"/>
      <c r="N324" s="25"/>
      <c r="O324" s="33" t="str">
        <f t="shared" si="25"/>
        <v>&lt;tr class="style3" &gt;&lt;td&gt;&lt;/td&gt;&lt;td&gt;&lt;a href="http://iowagravestones.org/gs_view.php?id=471796" Target="GPP"&gt;P&lt;/a&gt;&lt;/td&gt;   &lt;td&gt;&lt;/td&gt;&lt;td&gt;Tweten, Annie C.&lt;/td&gt;&lt;td&gt;1872&lt;/td&gt;&lt;td&gt;1916&lt;/td&gt;&lt;td&gt;&lt;/td&gt;</v>
      </c>
      <c r="P324" s="5" t="str">
        <f t="shared" si="26"/>
        <v>Tweten, Annie C.</v>
      </c>
      <c r="Q324" s="33" t="str">
        <f t="shared" si="27"/>
        <v>&lt;td&gt;&lt;a href="http://iowagravestones.org/gs_view.php?id=471796" Target="GPP"&gt;P&lt;/a&gt;&lt;/td&gt;</v>
      </c>
      <c r="R324" s="33" t="str">
        <f t="shared" si="28"/>
        <v xml:space="preserve">   &lt;td&gt;&lt;/td&gt;</v>
      </c>
      <c r="S324" s="33" t="str">
        <f t="shared" si="29"/>
        <v>&lt;td&gt;&lt;/td&gt;</v>
      </c>
      <c r="T324" s="5" t="s">
        <v>739</v>
      </c>
      <c r="U324" s="29"/>
    </row>
    <row r="325" spans="1:21" x14ac:dyDescent="0.25">
      <c r="A325" s="33"/>
      <c r="B325" s="41" t="s">
        <v>695</v>
      </c>
      <c r="C325" s="39" t="s">
        <v>101</v>
      </c>
      <c r="D325" s="39" t="s">
        <v>153</v>
      </c>
      <c r="E325" s="33"/>
      <c r="F325" s="36">
        <v>471781</v>
      </c>
      <c r="G325" s="33"/>
      <c r="H325" s="33"/>
      <c r="N325" s="25"/>
      <c r="O325" s="33" t="str">
        <f t="shared" si="25"/>
        <v>&lt;tr class="style3" &gt;&lt;td&gt;&lt;/td&gt;&lt;td&gt;&lt;a href="http://iowagravestones.org/gs_view.php?id=471781" Target="GPP"&gt;P&lt;/a&gt;&lt;/td&gt;   &lt;td&gt;&lt;/td&gt;&lt;td&gt;Tweten, Henry&lt;/td&gt;&lt;td&gt;1881&lt;/td&gt;&lt;td&gt;1962&lt;/td&gt;&lt;td&gt;&lt;/td&gt;</v>
      </c>
      <c r="P325" s="5" t="str">
        <f t="shared" si="26"/>
        <v>Tweten, Henry</v>
      </c>
      <c r="Q325" s="33" t="str">
        <f t="shared" si="27"/>
        <v>&lt;td&gt;&lt;a href="http://iowagravestones.org/gs_view.php?id=471781" Target="GPP"&gt;P&lt;/a&gt;&lt;/td&gt;</v>
      </c>
      <c r="R325" s="33" t="str">
        <f t="shared" si="28"/>
        <v xml:space="preserve">   &lt;td&gt;&lt;/td&gt;</v>
      </c>
      <c r="S325" s="33" t="str">
        <f t="shared" si="29"/>
        <v>&lt;td&gt;&lt;/td&gt;</v>
      </c>
      <c r="T325" s="5" t="s">
        <v>739</v>
      </c>
      <c r="U325" s="29"/>
    </row>
    <row r="326" spans="1:21" x14ac:dyDescent="0.25">
      <c r="A326" s="33"/>
      <c r="B326" s="41" t="s">
        <v>696</v>
      </c>
      <c r="C326" s="39" t="s">
        <v>128</v>
      </c>
      <c r="D326" s="39" t="s">
        <v>621</v>
      </c>
      <c r="E326" s="33"/>
      <c r="F326" s="36">
        <v>471782</v>
      </c>
      <c r="G326" s="33"/>
      <c r="H326" s="33"/>
      <c r="N326" s="25"/>
      <c r="O326" s="33" t="str">
        <f t="shared" si="25"/>
        <v>&lt;tr class="style3" &gt;&lt;td&gt;&lt;/td&gt;&lt;td&gt;&lt;a href="http://iowagravestones.org/gs_view.php?id=471782" Target="GPP"&gt;P&lt;/a&gt;&lt;/td&gt;   &lt;td&gt;&lt;/td&gt;&lt;td&gt;Tweten, Lewis&lt;/td&gt;&lt;td&gt;1876&lt;/td&gt;&lt;td&gt;1950&lt;/td&gt;&lt;td&gt;&lt;/td&gt;</v>
      </c>
      <c r="P326" s="5" t="str">
        <f t="shared" si="26"/>
        <v>Tweten, Lewis</v>
      </c>
      <c r="Q326" s="33" t="str">
        <f t="shared" si="27"/>
        <v>&lt;td&gt;&lt;a href="http://iowagravestones.org/gs_view.php?id=471782" Target="GPP"&gt;P&lt;/a&gt;&lt;/td&gt;</v>
      </c>
      <c r="R326" s="33" t="str">
        <f t="shared" si="28"/>
        <v xml:space="preserve">   &lt;td&gt;&lt;/td&gt;</v>
      </c>
      <c r="S326" s="33" t="str">
        <f t="shared" si="29"/>
        <v>&lt;td&gt;&lt;/td&gt;</v>
      </c>
      <c r="T326" s="5" t="s">
        <v>739</v>
      </c>
      <c r="U326" s="29"/>
    </row>
    <row r="327" spans="1:21" x14ac:dyDescent="0.25">
      <c r="A327" s="33"/>
      <c r="B327" s="41" t="s">
        <v>697</v>
      </c>
      <c r="C327" s="39" t="s">
        <v>103</v>
      </c>
      <c r="D327" s="39" t="s">
        <v>613</v>
      </c>
      <c r="E327" s="33"/>
      <c r="F327" s="36">
        <v>471797</v>
      </c>
      <c r="G327" s="33"/>
      <c r="H327" s="33"/>
      <c r="N327" s="25"/>
      <c r="O327" s="33" t="str">
        <f t="shared" si="25"/>
        <v>&lt;tr class="style3" &gt;&lt;td&gt;&lt;/td&gt;&lt;td&gt;&lt;a href="http://iowagravestones.org/gs_view.php?id=471797" Target="GPP"&gt;P&lt;/a&gt;&lt;/td&gt;   &lt;td&gt;&lt;/td&gt;&lt;td&gt;Tweten, Mary&lt;/td&gt;&lt;td&gt;1846&lt;/td&gt;&lt;td&gt;1947&lt;/td&gt;&lt;td&gt;&lt;/td&gt;</v>
      </c>
      <c r="P327" s="5" t="str">
        <f t="shared" si="26"/>
        <v>Tweten, Mary</v>
      </c>
      <c r="Q327" s="33" t="str">
        <f t="shared" si="27"/>
        <v>&lt;td&gt;&lt;a href="http://iowagravestones.org/gs_view.php?id=471797" Target="GPP"&gt;P&lt;/a&gt;&lt;/td&gt;</v>
      </c>
      <c r="R327" s="33" t="str">
        <f t="shared" si="28"/>
        <v xml:space="preserve">   &lt;td&gt;&lt;/td&gt;</v>
      </c>
      <c r="S327" s="33" t="str">
        <f t="shared" si="29"/>
        <v>&lt;td&gt;&lt;/td&gt;</v>
      </c>
      <c r="T327" s="5" t="s">
        <v>739</v>
      </c>
      <c r="U327" s="29"/>
    </row>
    <row r="328" spans="1:21" x14ac:dyDescent="0.25">
      <c r="A328" s="33"/>
      <c r="B328" s="41" t="s">
        <v>759</v>
      </c>
      <c r="C328" s="37" t="s">
        <v>98</v>
      </c>
      <c r="D328" s="37" t="s">
        <v>99</v>
      </c>
      <c r="E328" s="36" t="s">
        <v>760</v>
      </c>
      <c r="F328" s="36">
        <v>471798</v>
      </c>
      <c r="G328" s="33"/>
      <c r="H328" s="33"/>
      <c r="M328" s="34">
        <v>215724</v>
      </c>
      <c r="N328" s="25"/>
      <c r="O328" s="33" t="str">
        <f t="shared" si="25"/>
        <v>&lt;tr class="style3" &gt;&lt;td&gt;&lt;a href="http://iowawpagraves.org/view.php?id=215724" target="WPA"&gt;W&lt;/a&gt;&lt;/td&gt;&lt;td&gt;&lt;a href="http://iowagravestones.org/gs_view.php?id=471798" Target="GPP"&gt;P&lt;/a&gt;&lt;/td&gt;   &lt;td&gt;&lt;/td&gt;&lt;td&gt;Tweten, Ole L.&lt;/td&gt;&lt;td&gt;Jul 12, 1824&lt;/td&gt;&lt;td&gt;Mar 7, 1904&lt;/td&gt;&lt;td&gt;The WPA spelled Tweten, Ole L. as Tveton, Ole L.&lt;/td&gt;</v>
      </c>
      <c r="P328" s="5" t="str">
        <f t="shared" si="26"/>
        <v>Tweten, Ole L.</v>
      </c>
      <c r="Q328" s="33" t="str">
        <f t="shared" si="27"/>
        <v>&lt;td&gt;&lt;a href="http://iowagravestones.org/gs_view.php?id=471798" Target="GPP"&gt;P&lt;/a&gt;&lt;/td&gt;</v>
      </c>
      <c r="R328" s="33" t="str">
        <f t="shared" si="28"/>
        <v xml:space="preserve">   &lt;td&gt;&lt;/td&gt;</v>
      </c>
      <c r="S328" s="33" t="str">
        <f t="shared" si="29"/>
        <v>&lt;td&gt;&lt;a href="http://iowawpagraves.org/view.php?id=215724" target="WPA"&gt;W&lt;/a&gt;&lt;/td&gt;</v>
      </c>
      <c r="T328" s="5" t="s">
        <v>739</v>
      </c>
      <c r="U328" s="29"/>
    </row>
    <row r="329" spans="1:21" ht="15.75" x14ac:dyDescent="0.25">
      <c r="A329" s="28" t="s">
        <v>738</v>
      </c>
      <c r="B329" s="50" t="s">
        <v>36</v>
      </c>
      <c r="C329" s="47" t="s">
        <v>6</v>
      </c>
      <c r="D329" s="47" t="s">
        <v>7</v>
      </c>
      <c r="E329" s="44" t="s">
        <v>8</v>
      </c>
      <c r="F329" s="53"/>
      <c r="G329" s="53"/>
      <c r="H329" s="53"/>
      <c r="I329" s="53"/>
      <c r="J329" s="53"/>
      <c r="K329" s="53"/>
      <c r="L329" s="53"/>
      <c r="N329" s="25"/>
      <c r="O329" s="33" t="str">
        <f t="shared" si="25"/>
        <v>&lt;tr class="style2" &gt;&lt;td&gt;W&lt;/td&gt;&lt;td&gt;P&lt;/td&gt;&lt;td&gt;O&lt;/td&gt;&lt;td &gt;Surnames Starting with U&lt;/td&gt;&lt;td&gt;Birth Date&lt;/td&gt;&lt;td&gt;Death Date&lt;/td&gt;&lt;td&gt;Notes&lt;/td&gt;</v>
      </c>
      <c r="P329" s="5" t="str">
        <f t="shared" si="26"/>
        <v>Uaaa                            Names</v>
      </c>
      <c r="Q329" s="33" t="str">
        <f t="shared" si="27"/>
        <v>&lt;td&gt;&lt;/td&gt;</v>
      </c>
      <c r="R329" s="33" t="str">
        <f t="shared" si="28"/>
        <v xml:space="preserve">   &lt;td&gt;&lt;/td&gt;</v>
      </c>
      <c r="S329" s="33" t="str">
        <f t="shared" si="29"/>
        <v>&lt;td&gt;&lt;/td&gt;</v>
      </c>
      <c r="T329" s="5" t="s">
        <v>739</v>
      </c>
      <c r="U329" s="29"/>
    </row>
    <row r="330" spans="1:21" ht="15.75" x14ac:dyDescent="0.25">
      <c r="A330" s="28" t="s">
        <v>738</v>
      </c>
      <c r="B330" s="50" t="s">
        <v>37</v>
      </c>
      <c r="C330" s="47" t="s">
        <v>6</v>
      </c>
      <c r="D330" s="47" t="s">
        <v>7</v>
      </c>
      <c r="E330" s="44" t="s">
        <v>8</v>
      </c>
      <c r="F330" s="53"/>
      <c r="G330" s="53"/>
      <c r="H330" s="53"/>
      <c r="I330" s="53"/>
      <c r="J330" s="53"/>
      <c r="K330" s="53"/>
      <c r="L330" s="53"/>
      <c r="N330" s="25"/>
      <c r="O330" s="33" t="str">
        <f t="shared" si="25"/>
        <v>&lt;tr class="style2" &gt;&lt;td&gt;W&lt;/td&gt;&lt;td&gt;P&lt;/td&gt;&lt;td&gt;O&lt;/td&gt;&lt;td &gt;Surnames Starting with V&lt;/td&gt;&lt;td&gt;Birth Date&lt;/td&gt;&lt;td&gt;Death Date&lt;/td&gt;&lt;td&gt;Notes&lt;/td&gt;</v>
      </c>
      <c r="P330" s="5" t="str">
        <f t="shared" si="26"/>
        <v>Vaaa                            Names</v>
      </c>
      <c r="Q330" s="33" t="str">
        <f t="shared" si="27"/>
        <v>&lt;td&gt;&lt;/td&gt;</v>
      </c>
      <c r="R330" s="33" t="str">
        <f t="shared" si="28"/>
        <v xml:space="preserve">   &lt;td&gt;&lt;/td&gt;</v>
      </c>
      <c r="S330" s="33" t="str">
        <f t="shared" si="29"/>
        <v>&lt;td&gt;&lt;/td&gt;</v>
      </c>
      <c r="T330" s="5" t="s">
        <v>739</v>
      </c>
      <c r="U330" s="29"/>
    </row>
    <row r="331" spans="1:21" ht="15.75" x14ac:dyDescent="0.25">
      <c r="A331" s="28" t="s">
        <v>738</v>
      </c>
      <c r="B331" s="50" t="s">
        <v>38</v>
      </c>
      <c r="C331" s="47" t="s">
        <v>6</v>
      </c>
      <c r="D331" s="47" t="s">
        <v>7</v>
      </c>
      <c r="E331" s="44" t="s">
        <v>8</v>
      </c>
      <c r="F331" s="53"/>
      <c r="G331" s="53"/>
      <c r="H331" s="53"/>
      <c r="I331" s="53"/>
      <c r="J331" s="53"/>
      <c r="K331" s="53"/>
      <c r="L331" s="53"/>
      <c r="M331" s="46"/>
      <c r="N331" s="25"/>
      <c r="O331" s="33" t="str">
        <f t="shared" si="25"/>
        <v>&lt;tr class="style2" &gt;&lt;td&gt;W&lt;/td&gt;&lt;td&gt;P&lt;/td&gt;&lt;td&gt;O&lt;/td&gt;&lt;td &gt;Surnames Starting with W&lt;/td&gt;&lt;td&gt;Birth Date&lt;/td&gt;&lt;td&gt;Death Date&lt;/td&gt;&lt;td&gt;Notes&lt;/td&gt;</v>
      </c>
      <c r="P331" s="5" t="str">
        <f t="shared" si="26"/>
        <v>Waaa                            Names</v>
      </c>
      <c r="Q331" s="33" t="str">
        <f t="shared" si="27"/>
        <v>&lt;td&gt;&lt;/td&gt;</v>
      </c>
      <c r="R331" s="33" t="str">
        <f t="shared" si="28"/>
        <v xml:space="preserve">   &lt;td&gt;&lt;/td&gt;</v>
      </c>
      <c r="S331" s="33" t="str">
        <f t="shared" si="29"/>
        <v>&lt;td&gt;&lt;/td&gt;</v>
      </c>
      <c r="T331" s="5" t="s">
        <v>739</v>
      </c>
      <c r="U331" s="29"/>
    </row>
    <row r="332" spans="1:21" x14ac:dyDescent="0.25">
      <c r="A332" s="33"/>
      <c r="B332" s="41" t="s">
        <v>699</v>
      </c>
      <c r="C332" s="39" t="s">
        <v>700</v>
      </c>
      <c r="D332" s="41" t="s">
        <v>701</v>
      </c>
      <c r="E332" s="33"/>
      <c r="F332" s="36">
        <v>471934</v>
      </c>
      <c r="G332" s="33"/>
      <c r="H332" s="33"/>
      <c r="N332" s="25"/>
      <c r="O332" s="33" t="str">
        <f t="shared" si="25"/>
        <v>&lt;tr class="style3" &gt;&lt;td&gt;&lt;/td&gt;&lt;td&gt;&lt;a href="http://iowagravestones.org/gs_view.php?id=471934" Target="GPP"&gt;P&lt;/a&gt;&lt;/td&gt;   &lt;td&gt;&lt;/td&gt;&lt;td&gt;Wagsness, Elvin&lt;/td&gt;&lt;td&gt;June 15, 1902&lt;/td&gt;&lt;td&gt;Jan. 20, 1999&lt;/td&gt;&lt;td&gt;&lt;/td&gt;</v>
      </c>
      <c r="P332" s="5" t="str">
        <f t="shared" si="26"/>
        <v>Wagsness, Elvin</v>
      </c>
      <c r="Q332" s="33" t="str">
        <f t="shared" si="27"/>
        <v>&lt;td&gt;&lt;a href="http://iowagravestones.org/gs_view.php?id=471934" Target="GPP"&gt;P&lt;/a&gt;&lt;/td&gt;</v>
      </c>
      <c r="R332" s="33" t="str">
        <f t="shared" si="28"/>
        <v xml:space="preserve">   &lt;td&gt;&lt;/td&gt;</v>
      </c>
      <c r="S332" s="33" t="str">
        <f t="shared" si="29"/>
        <v>&lt;td&gt;&lt;/td&gt;</v>
      </c>
      <c r="T332" s="5" t="s">
        <v>739</v>
      </c>
      <c r="U332" s="29"/>
    </row>
    <row r="333" spans="1:21" x14ac:dyDescent="0.25">
      <c r="A333" s="30"/>
      <c r="B333" s="41" t="s">
        <v>702</v>
      </c>
      <c r="C333" s="39" t="s">
        <v>703</v>
      </c>
      <c r="D333" s="39" t="s">
        <v>704</v>
      </c>
      <c r="E333" s="30"/>
      <c r="F333" s="36">
        <v>471935</v>
      </c>
      <c r="G333" s="33"/>
      <c r="H333" s="33"/>
      <c r="N333" s="25"/>
      <c r="O333" s="33" t="str">
        <f t="shared" si="25"/>
        <v>&lt;tr class="style3" &gt;&lt;td&gt;&lt;/td&gt;&lt;td&gt;&lt;a href="http://iowagravestones.org/gs_view.php?id=471935" Target="GPP"&gt;P&lt;/a&gt;&lt;/td&gt;   &lt;td&gt;&lt;/td&gt;&lt;td&gt;Wagsness, Nina&lt;/td&gt;&lt;td&gt;.July 26, 1911&lt;/td&gt;&lt;td&gt;May 27, 2006&lt;/td&gt;&lt;td&gt;&lt;/td&gt;</v>
      </c>
      <c r="P333" s="5" t="str">
        <f t="shared" si="26"/>
        <v>Wagsness, Nina</v>
      </c>
      <c r="Q333" s="33" t="str">
        <f t="shared" si="27"/>
        <v>&lt;td&gt;&lt;a href="http://iowagravestones.org/gs_view.php?id=471935" Target="GPP"&gt;P&lt;/a&gt;&lt;/td&gt;</v>
      </c>
      <c r="R333" s="33" t="str">
        <f t="shared" si="28"/>
        <v xml:space="preserve">   &lt;td&gt;&lt;/td&gt;</v>
      </c>
      <c r="S333" s="33" t="str">
        <f t="shared" si="29"/>
        <v>&lt;td&gt;&lt;/td&gt;</v>
      </c>
      <c r="T333" s="5" t="s">
        <v>739</v>
      </c>
      <c r="U333" s="29"/>
    </row>
    <row r="334" spans="1:21" x14ac:dyDescent="0.25">
      <c r="A334" s="30"/>
      <c r="B334" s="41" t="s">
        <v>705</v>
      </c>
      <c r="C334" s="41" t="s">
        <v>706</v>
      </c>
      <c r="D334" s="41" t="s">
        <v>706</v>
      </c>
      <c r="E334" s="30"/>
      <c r="F334" s="36">
        <v>471598</v>
      </c>
      <c r="G334" s="33"/>
      <c r="H334" s="33"/>
      <c r="N334" s="25"/>
      <c r="O334" s="33" t="str">
        <f t="shared" si="25"/>
        <v>&lt;tr class="style3" &gt;&lt;td&gt;&lt;/td&gt;&lt;td&gt;&lt;a href="http://iowagravestones.org/gs_view.php?id=471598" Target="GPP"&gt;P&lt;/a&gt;&lt;/td&gt;   &lt;td&gt;&lt;/td&gt;&lt;td&gt;Walhus, Baby&lt;/td&gt;&lt;td&gt;Mar. 2, 1927&lt;/td&gt;&lt;td&gt;Mar. 2, 1927&lt;/td&gt;&lt;td&gt;&lt;/td&gt;</v>
      </c>
      <c r="P334" s="5" t="str">
        <f t="shared" si="26"/>
        <v>Walhus, Baby</v>
      </c>
      <c r="Q334" s="33" t="str">
        <f t="shared" si="27"/>
        <v>&lt;td&gt;&lt;a href="http://iowagravestones.org/gs_view.php?id=471598" Target="GPP"&gt;P&lt;/a&gt;&lt;/td&gt;</v>
      </c>
      <c r="R334" s="33" t="str">
        <f t="shared" si="28"/>
        <v xml:space="preserve">   &lt;td&gt;&lt;/td&gt;</v>
      </c>
      <c r="S334" s="33" t="str">
        <f t="shared" si="29"/>
        <v>&lt;td&gt;&lt;/td&gt;</v>
      </c>
      <c r="T334" s="5" t="s">
        <v>739</v>
      </c>
      <c r="U334" s="29"/>
    </row>
    <row r="335" spans="1:21" x14ac:dyDescent="0.25">
      <c r="A335" s="30"/>
      <c r="B335" s="41" t="s">
        <v>707</v>
      </c>
      <c r="C335" s="39" t="s">
        <v>105</v>
      </c>
      <c r="D335" s="39" t="s">
        <v>708</v>
      </c>
      <c r="E335" s="30"/>
      <c r="F335" s="36">
        <v>471600</v>
      </c>
      <c r="G335" s="33"/>
      <c r="H335" s="33"/>
      <c r="N335" s="25"/>
      <c r="O335" s="33" t="str">
        <f t="shared" si="25"/>
        <v>&lt;tr class="style3" &gt;&lt;td&gt;&lt;/td&gt;&lt;td&gt;&lt;a href="http://iowagravestones.org/gs_view.php?id=471600" Target="GPP"&gt;P&lt;/a&gt;&lt;/td&gt;   &lt;td&gt;&lt;/td&gt;&lt;td&gt;Walhus, Christian I.&lt;/td&gt;&lt;td&gt;1900&lt;/td&gt;&lt;td&gt;1968&lt;/td&gt;&lt;td&gt;&lt;/td&gt;</v>
      </c>
      <c r="P335" s="5" t="str">
        <f t="shared" si="26"/>
        <v>Walhus, Christian I.</v>
      </c>
      <c r="Q335" s="33" t="str">
        <f t="shared" si="27"/>
        <v>&lt;td&gt;&lt;a href="http://iowagravestones.org/gs_view.php?id=471600" Target="GPP"&gt;P&lt;/a&gt;&lt;/td&gt;</v>
      </c>
      <c r="R335" s="33" t="str">
        <f t="shared" si="28"/>
        <v xml:space="preserve">   &lt;td&gt;&lt;/td&gt;</v>
      </c>
      <c r="S335" s="33" t="str">
        <f t="shared" si="29"/>
        <v>&lt;td&gt;&lt;/td&gt;</v>
      </c>
      <c r="T335" s="5" t="s">
        <v>739</v>
      </c>
      <c r="U335" s="29"/>
    </row>
    <row r="336" spans="1:21" x14ac:dyDescent="0.25">
      <c r="A336" s="33"/>
      <c r="B336" s="41" t="s">
        <v>709</v>
      </c>
      <c r="C336" s="30"/>
      <c r="D336" s="30"/>
      <c r="E336" s="33"/>
      <c r="F336" s="36">
        <v>471597</v>
      </c>
      <c r="G336" s="33"/>
      <c r="H336" s="33"/>
      <c r="N336" s="25"/>
      <c r="O336" s="33" t="str">
        <f t="shared" si="25"/>
        <v>&lt;tr class="style3" &gt;&lt;td&gt;&lt;/td&gt;&lt;td&gt;&lt;a href="http://iowagravestones.org/gs_view.php?id=471597" Target="GPP"&gt;P&lt;/a&gt;&lt;/td&gt;   &lt;td&gt;&lt;/td&gt;&lt;td&gt;Walhus, Eugene&lt;/td&gt;&lt;td&gt;&lt;/td&gt;&lt;td&gt;&lt;/td&gt;&lt;td&gt;&lt;/td&gt;</v>
      </c>
      <c r="P336" s="5" t="str">
        <f t="shared" si="26"/>
        <v>Walhus, Eugene</v>
      </c>
      <c r="Q336" s="33" t="str">
        <f t="shared" si="27"/>
        <v>&lt;td&gt;&lt;a href="http://iowagravestones.org/gs_view.php?id=471597" Target="GPP"&gt;P&lt;/a&gt;&lt;/td&gt;</v>
      </c>
      <c r="R336" s="33" t="str">
        <f t="shared" si="28"/>
        <v xml:space="preserve">   &lt;td&gt;&lt;/td&gt;</v>
      </c>
      <c r="S336" s="33" t="str">
        <f t="shared" si="29"/>
        <v>&lt;td&gt;&lt;/td&gt;</v>
      </c>
      <c r="T336" s="5" t="s">
        <v>739</v>
      </c>
      <c r="U336" s="29"/>
    </row>
    <row r="337" spans="1:21" x14ac:dyDescent="0.25">
      <c r="A337" s="33"/>
      <c r="B337" s="41" t="s">
        <v>710</v>
      </c>
      <c r="C337" s="39" t="s">
        <v>105</v>
      </c>
      <c r="D337" s="39" t="s">
        <v>523</v>
      </c>
      <c r="E337" s="33"/>
      <c r="F337" s="36">
        <v>471601</v>
      </c>
      <c r="G337" s="33"/>
      <c r="H337" s="33"/>
      <c r="N337" s="25"/>
      <c r="O337" s="33" t="str">
        <f t="shared" si="25"/>
        <v>&lt;tr class="style3" &gt;&lt;td&gt;&lt;/td&gt;&lt;td&gt;&lt;a href="http://iowagravestones.org/gs_view.php?id=471601" Target="GPP"&gt;P&lt;/a&gt;&lt;/td&gt;   &lt;td&gt;&lt;/td&gt;&lt;td&gt;Walhus, Marie&lt;/td&gt;&lt;td&gt;1900&lt;/td&gt;&lt;td&gt;1979&lt;/td&gt;&lt;td&gt;&lt;/td&gt;</v>
      </c>
      <c r="P337" s="5" t="str">
        <f t="shared" si="26"/>
        <v>Walhus, Marie</v>
      </c>
      <c r="Q337" s="33" t="str">
        <f t="shared" si="27"/>
        <v>&lt;td&gt;&lt;a href="http://iowagravestones.org/gs_view.php?id=471601" Target="GPP"&gt;P&lt;/a&gt;&lt;/td&gt;</v>
      </c>
      <c r="R337" s="33" t="str">
        <f t="shared" si="28"/>
        <v xml:space="preserve">   &lt;td&gt;&lt;/td&gt;</v>
      </c>
      <c r="S337" s="33" t="str">
        <f t="shared" si="29"/>
        <v>&lt;td&gt;&lt;/td&gt;</v>
      </c>
      <c r="T337" s="5" t="s">
        <v>739</v>
      </c>
      <c r="U337" s="29"/>
    </row>
    <row r="338" spans="1:21" x14ac:dyDescent="0.25">
      <c r="A338" s="33"/>
      <c r="B338" s="41" t="s">
        <v>711</v>
      </c>
      <c r="C338" s="39" t="s">
        <v>71</v>
      </c>
      <c r="D338" s="39" t="s">
        <v>253</v>
      </c>
      <c r="E338" s="33"/>
      <c r="F338" s="36">
        <v>471911</v>
      </c>
      <c r="G338" s="33"/>
      <c r="H338" s="33"/>
      <c r="N338" s="25"/>
      <c r="O338" s="33" t="str">
        <f t="shared" si="25"/>
        <v>&lt;tr class="style3" &gt;&lt;td&gt;&lt;/td&gt;&lt;td&gt;&lt;a href="http://iowagravestones.org/gs_view.php?id=471911" Target="GPP"&gt;P&lt;/a&gt;&lt;/td&gt;   &lt;td&gt;&lt;/td&gt;&lt;td&gt;Wennes, Alden L. O.&lt;/td&gt;&lt;td&gt;1923&lt;/td&gt;&lt;td&gt;1981&lt;/td&gt;&lt;td&gt;&lt;/td&gt;</v>
      </c>
      <c r="P338" s="5" t="str">
        <f t="shared" si="26"/>
        <v>Wennes, Alden L. O.</v>
      </c>
      <c r="Q338" s="33" t="str">
        <f t="shared" si="27"/>
        <v>&lt;td&gt;&lt;a href="http://iowagravestones.org/gs_view.php?id=471911" Target="GPP"&gt;P&lt;/a&gt;&lt;/td&gt;</v>
      </c>
      <c r="R338" s="33" t="str">
        <f t="shared" si="28"/>
        <v xml:space="preserve">   &lt;td&gt;&lt;/td&gt;</v>
      </c>
      <c r="S338" s="33" t="str">
        <f t="shared" si="29"/>
        <v>&lt;td&gt;&lt;/td&gt;</v>
      </c>
      <c r="T338" s="5" t="s">
        <v>739</v>
      </c>
      <c r="U338" s="29"/>
    </row>
    <row r="339" spans="1:21" x14ac:dyDescent="0.25">
      <c r="A339" s="33"/>
      <c r="B339" s="41" t="s">
        <v>711</v>
      </c>
      <c r="C339" s="41" t="s">
        <v>712</v>
      </c>
      <c r="D339" s="39" t="s">
        <v>713</v>
      </c>
      <c r="E339" s="33"/>
      <c r="F339" s="36">
        <v>471912</v>
      </c>
      <c r="G339" s="33"/>
      <c r="H339" s="33"/>
      <c r="N339" s="25"/>
      <c r="O339" s="33" t="str">
        <f t="shared" si="25"/>
        <v>&lt;tr class="style3" &gt;&lt;td&gt;&lt;/td&gt;&lt;td&gt;&lt;a href="http://iowagravestones.org/gs_view.php?id=471912" Target="GPP"&gt;P&lt;/a&gt;&lt;/td&gt;   &lt;td&gt;&lt;/td&gt;&lt;td&gt;Wennes, Alden L. O.&lt;/td&gt;&lt;td&gt;Apr. 20, 1923&lt;/td&gt;&lt;td&gt;Dec. 2, 1981&lt;/td&gt;&lt;td&gt;&lt;/td&gt;</v>
      </c>
      <c r="P339" s="5" t="str">
        <f t="shared" si="26"/>
        <v>Wennes, Alden L. O.</v>
      </c>
      <c r="Q339" s="33" t="str">
        <f t="shared" si="27"/>
        <v>&lt;td&gt;&lt;a href="http://iowagravestones.org/gs_view.php?id=471912" Target="GPP"&gt;P&lt;/a&gt;&lt;/td&gt;</v>
      </c>
      <c r="R339" s="33" t="str">
        <f t="shared" si="28"/>
        <v xml:space="preserve">   &lt;td&gt;&lt;/td&gt;</v>
      </c>
      <c r="S339" s="33" t="str">
        <f t="shared" si="29"/>
        <v>&lt;td&gt;&lt;/td&gt;</v>
      </c>
      <c r="T339" s="5" t="s">
        <v>739</v>
      </c>
      <c r="U339" s="29"/>
    </row>
    <row r="340" spans="1:21" x14ac:dyDescent="0.25">
      <c r="A340" s="36"/>
      <c r="B340" s="41" t="s">
        <v>714</v>
      </c>
      <c r="C340" s="36" t="s">
        <v>715</v>
      </c>
      <c r="D340" s="31" t="s">
        <v>130</v>
      </c>
      <c r="E340" s="36" t="s">
        <v>763</v>
      </c>
      <c r="F340" s="36">
        <v>471965</v>
      </c>
      <c r="G340" s="36"/>
      <c r="H340" s="36"/>
      <c r="I340" s="36"/>
      <c r="J340" s="36"/>
      <c r="K340" s="36"/>
      <c r="L340" s="36"/>
      <c r="M340" s="34">
        <v>216139</v>
      </c>
      <c r="N340" s="25"/>
      <c r="O340" s="33" t="str">
        <f t="shared" si="25"/>
        <v>&lt;tr class="style3" &gt;&lt;td&gt;&lt;a href="http://iowawpagraves.org/view.php?id=216139" target="WPA"&gt;W&lt;/a&gt;&lt;/td&gt;&lt;td&gt;&lt;a href="http://iowagravestones.org/gs_view.php?id=471965" Target="GPP"&gt;P&lt;/a&gt;&lt;/td&gt;   &lt;td&gt;&lt;/td&gt;&lt;td&gt;Wennes, Caroline&lt;/td&gt;&lt;td&gt;Feb. 11, 1865&lt;/td&gt;&lt;td&gt;May 2, 1916&lt;/td&gt;&lt;td&gt;The WPA spelled Wennes, Caroline as Wemes, Caroline&lt;/td&gt;</v>
      </c>
      <c r="P340" s="5" t="str">
        <f t="shared" si="26"/>
        <v>Wennes, Caroline</v>
      </c>
      <c r="Q340" s="33" t="str">
        <f t="shared" si="27"/>
        <v>&lt;td&gt;&lt;a href="http://iowagravestones.org/gs_view.php?id=471965" Target="GPP"&gt;P&lt;/a&gt;&lt;/td&gt;</v>
      </c>
      <c r="R340" s="33" t="str">
        <f t="shared" si="28"/>
        <v xml:space="preserve">   &lt;td&gt;&lt;/td&gt;</v>
      </c>
      <c r="S340" s="33" t="str">
        <f t="shared" si="29"/>
        <v>&lt;td&gt;&lt;a href="http://iowawpagraves.org/view.php?id=216139" target="WPA"&gt;W&lt;/a&gt;&lt;/td&gt;</v>
      </c>
      <c r="T340" s="5" t="s">
        <v>739</v>
      </c>
      <c r="U340" s="29"/>
    </row>
    <row r="341" spans="1:21" x14ac:dyDescent="0.25">
      <c r="A341" s="33"/>
      <c r="B341" s="41" t="s">
        <v>716</v>
      </c>
      <c r="C341" s="39" t="s">
        <v>97</v>
      </c>
      <c r="D341" s="39" t="s">
        <v>378</v>
      </c>
      <c r="E341" s="33"/>
      <c r="F341" s="36">
        <v>471881</v>
      </c>
      <c r="G341" s="33"/>
      <c r="H341" s="33"/>
      <c r="N341" s="25"/>
      <c r="O341" s="33" t="str">
        <f t="shared" si="25"/>
        <v>&lt;tr class="style3" &gt;&lt;td&gt;&lt;/td&gt;&lt;td&gt;&lt;a href="http://iowagravestones.org/gs_view.php?id=471881" Target="GPP"&gt;P&lt;/a&gt;&lt;/td&gt;   &lt;td&gt;&lt;/td&gt;&lt;td&gt;Wennes, Ida B&lt;/td&gt;&lt;td&gt;1888&lt;/td&gt;&lt;td&gt;1974&lt;/td&gt;&lt;td&gt;&lt;/td&gt;</v>
      </c>
      <c r="P341" s="5" t="str">
        <f t="shared" si="26"/>
        <v>Wennes, Ida B</v>
      </c>
      <c r="Q341" s="33" t="str">
        <f t="shared" si="27"/>
        <v>&lt;td&gt;&lt;a href="http://iowagravestones.org/gs_view.php?id=471881" Target="GPP"&gt;P&lt;/a&gt;&lt;/td&gt;</v>
      </c>
      <c r="R341" s="33" t="str">
        <f t="shared" si="28"/>
        <v xml:space="preserve">   &lt;td&gt;&lt;/td&gt;</v>
      </c>
      <c r="S341" s="33" t="str">
        <f t="shared" si="29"/>
        <v>&lt;td&gt;&lt;/td&gt;</v>
      </c>
      <c r="T341" s="5" t="s">
        <v>739</v>
      </c>
      <c r="U341" s="29"/>
    </row>
    <row r="342" spans="1:21" x14ac:dyDescent="0.25">
      <c r="A342" s="33"/>
      <c r="B342" s="41" t="s">
        <v>717</v>
      </c>
      <c r="C342" s="39" t="s">
        <v>82</v>
      </c>
      <c r="D342" s="39" t="s">
        <v>255</v>
      </c>
      <c r="E342" s="33"/>
      <c r="F342" s="36">
        <v>471883</v>
      </c>
      <c r="G342" s="33"/>
      <c r="H342" s="33"/>
      <c r="O342" s="33" t="str">
        <f t="shared" si="25"/>
        <v>&lt;tr class="style3" &gt;&lt;td&gt;&lt;/td&gt;&lt;td&gt;&lt;a href="http://iowagravestones.org/gs_view.php?id=471883" Target="GPP"&gt;P&lt;/a&gt;&lt;/td&gt;   &lt;td&gt;&lt;/td&gt;&lt;td&gt;Wennes, Leslie G.&lt;/td&gt;&lt;td&gt;1918&lt;/td&gt;&lt;td&gt;2000&lt;/td&gt;&lt;td&gt;&lt;/td&gt;</v>
      </c>
      <c r="P342" s="5" t="str">
        <f t="shared" si="26"/>
        <v>Wennes, Leslie G.</v>
      </c>
      <c r="Q342" s="33" t="str">
        <f t="shared" si="27"/>
        <v>&lt;td&gt;&lt;a href="http://iowagravestones.org/gs_view.php?id=471883" Target="GPP"&gt;P&lt;/a&gt;&lt;/td&gt;</v>
      </c>
      <c r="R342" s="33" t="str">
        <f t="shared" si="28"/>
        <v xml:space="preserve">   &lt;td&gt;&lt;/td&gt;</v>
      </c>
      <c r="S342" s="33" t="str">
        <f t="shared" si="29"/>
        <v>&lt;td&gt;&lt;/td&gt;</v>
      </c>
      <c r="T342" s="5" t="s">
        <v>739</v>
      </c>
      <c r="U342" s="29"/>
    </row>
    <row r="343" spans="1:21" x14ac:dyDescent="0.25">
      <c r="A343" s="33"/>
      <c r="B343" s="41" t="s">
        <v>718</v>
      </c>
      <c r="C343" s="41" t="s">
        <v>719</v>
      </c>
      <c r="D343" s="41" t="s">
        <v>720</v>
      </c>
      <c r="E343" s="33"/>
      <c r="F343" s="36">
        <v>471812</v>
      </c>
      <c r="G343" s="33"/>
      <c r="H343" s="33"/>
      <c r="O343" s="33" t="str">
        <f t="shared" si="25"/>
        <v>&lt;tr class="style3" &gt;&lt;td&gt;&lt;/td&gt;&lt;td&gt;&lt;a href="http://iowagravestones.org/gs_view.php?id=471812" Target="GPP"&gt;P&lt;/a&gt;&lt;/td&gt;   &lt;td&gt;&lt;/td&gt;&lt;td&gt;Wennes, Norma&lt;/td&gt;&lt;td&gt;June 25, ???&lt;/td&gt;&lt;td&gt;????&lt;/td&gt;&lt;td&gt;&lt;/td&gt;</v>
      </c>
      <c r="P343" s="5" t="str">
        <f t="shared" si="26"/>
        <v>Wennes, Norma</v>
      </c>
      <c r="Q343" s="33" t="str">
        <f t="shared" si="27"/>
        <v>&lt;td&gt;&lt;a href="http://iowagravestones.org/gs_view.php?id=471812" Target="GPP"&gt;P&lt;/a&gt;&lt;/td&gt;</v>
      </c>
      <c r="R343" s="33" t="str">
        <f t="shared" si="28"/>
        <v xml:space="preserve">   &lt;td&gt;&lt;/td&gt;</v>
      </c>
      <c r="S343" s="33" t="str">
        <f t="shared" si="29"/>
        <v>&lt;td&gt;&lt;/td&gt;</v>
      </c>
      <c r="T343" s="5" t="s">
        <v>739</v>
      </c>
      <c r="U343" s="29"/>
    </row>
    <row r="344" spans="1:21" x14ac:dyDescent="0.25">
      <c r="A344" s="33"/>
      <c r="B344" s="41" t="s">
        <v>721</v>
      </c>
      <c r="C344" s="41" t="s">
        <v>720</v>
      </c>
      <c r="D344" s="41" t="s">
        <v>722</v>
      </c>
      <c r="E344" s="36" t="s">
        <v>761</v>
      </c>
      <c r="F344" s="36">
        <v>471813</v>
      </c>
      <c r="G344" s="33"/>
      <c r="H344" s="33"/>
      <c r="M344" s="34">
        <v>216134</v>
      </c>
      <c r="O344" s="33" t="str">
        <f t="shared" si="25"/>
        <v>&lt;tr class="style3" &gt;&lt;td&gt;&lt;a href="http://iowawpagraves.org/view.php?id=216134" target="WPA"&gt;W&lt;/a&gt;&lt;/td&gt;&lt;td&gt;&lt;a href="http://iowagravestones.org/gs_view.php?id=471813" Target="GPP"&gt;P&lt;/a&gt;&lt;/td&gt;   &lt;td&gt;&lt;/td&gt;&lt;td&gt;Wennes, Norman O.&lt;/td&gt;&lt;td&gt;????&lt;/td&gt;&lt;td&gt;Aug. 15, 1896&lt;/td&gt;&lt;td&gt;The WPA spelled Wennes, Norman O. as Wemes, Norman O.&lt;/td&gt;</v>
      </c>
      <c r="P344" s="5" t="str">
        <f t="shared" si="26"/>
        <v>Wennes, Norman O.</v>
      </c>
      <c r="Q344" s="33" t="str">
        <f t="shared" si="27"/>
        <v>&lt;td&gt;&lt;a href="http://iowagravestones.org/gs_view.php?id=471813" Target="GPP"&gt;P&lt;/a&gt;&lt;/td&gt;</v>
      </c>
      <c r="R344" s="33" t="str">
        <f t="shared" si="28"/>
        <v xml:space="preserve">   &lt;td&gt;&lt;/td&gt;</v>
      </c>
      <c r="S344" s="33" t="str">
        <f t="shared" si="29"/>
        <v>&lt;td&gt;&lt;a href="http://iowawpagraves.org/view.php?id=216134" target="WPA"&gt;W&lt;/a&gt;&lt;/td&gt;</v>
      </c>
      <c r="T344" s="5" t="s">
        <v>739</v>
      </c>
      <c r="U344" s="29"/>
    </row>
    <row r="345" spans="1:21" x14ac:dyDescent="0.25">
      <c r="A345" s="33"/>
      <c r="B345" s="41" t="s">
        <v>723</v>
      </c>
      <c r="C345" s="30"/>
      <c r="D345" s="30"/>
      <c r="E345" s="33"/>
      <c r="F345" s="36">
        <v>471970</v>
      </c>
      <c r="G345" s="33"/>
      <c r="H345" s="33"/>
      <c r="O345" s="33" t="str">
        <f t="shared" si="25"/>
        <v>&lt;tr class="style3" &gt;&lt;td&gt;&lt;/td&gt;&lt;td&gt;&lt;a href="http://iowagravestones.org/gs_view.php?id=471970" Target="GPP"&gt;P&lt;/a&gt;&lt;/td&gt;   &lt;td&gt;&lt;/td&gt;&lt;td&gt;Wennes, Ole Family Stone&lt;/td&gt;&lt;td&gt;&lt;/td&gt;&lt;td&gt;&lt;/td&gt;&lt;td&gt;&lt;/td&gt;</v>
      </c>
      <c r="P345" s="5" t="str">
        <f t="shared" si="26"/>
        <v>Wennes, Ole Family Stone</v>
      </c>
      <c r="Q345" s="33" t="str">
        <f t="shared" si="27"/>
        <v>&lt;td&gt;&lt;a href="http://iowagravestones.org/gs_view.php?id=471970" Target="GPP"&gt;P&lt;/a&gt;&lt;/td&gt;</v>
      </c>
      <c r="R345" s="33" t="str">
        <f t="shared" si="28"/>
        <v xml:space="preserve">   &lt;td&gt;&lt;/td&gt;</v>
      </c>
      <c r="S345" s="33" t="str">
        <f t="shared" si="29"/>
        <v>&lt;td&gt;&lt;/td&gt;</v>
      </c>
      <c r="T345" s="5" t="s">
        <v>739</v>
      </c>
      <c r="U345" s="29"/>
    </row>
    <row r="346" spans="1:21" x14ac:dyDescent="0.25">
      <c r="A346" s="33"/>
      <c r="B346" s="41" t="s">
        <v>724</v>
      </c>
      <c r="C346" s="41" t="s">
        <v>725</v>
      </c>
      <c r="D346" s="41" t="s">
        <v>726</v>
      </c>
      <c r="E346" s="33"/>
      <c r="F346" s="36">
        <v>471971</v>
      </c>
      <c r="G346" s="33"/>
      <c r="H346" s="33"/>
      <c r="O346" s="33" t="str">
        <f t="shared" si="25"/>
        <v>&lt;tr class="style3" &gt;&lt;td&gt;&lt;/td&gt;&lt;td&gt;&lt;a href="http://iowagravestones.org/gs_view.php?id=471971" Target="GPP"&gt;P&lt;/a&gt;&lt;/td&gt;   &lt;td&gt;&lt;/td&gt;&lt;td&gt;Wennes, Ole Lewis&lt;/td&gt;&lt;td&gt;July 17, 1856&lt;/td&gt;&lt;td&gt;Nov. 26, 1949&lt;/td&gt;&lt;td&gt;&lt;/td&gt;</v>
      </c>
      <c r="P346" s="5" t="str">
        <f t="shared" si="26"/>
        <v>Wennes, Ole Lewis</v>
      </c>
      <c r="Q346" s="33" t="str">
        <f t="shared" si="27"/>
        <v>&lt;td&gt;&lt;a href="http://iowagravestones.org/gs_view.php?id=471971" Target="GPP"&gt;P&lt;/a&gt;&lt;/td&gt;</v>
      </c>
      <c r="R346" s="33" t="str">
        <f t="shared" si="28"/>
        <v xml:space="preserve">   &lt;td&gt;&lt;/td&gt;</v>
      </c>
      <c r="S346" s="33" t="str">
        <f t="shared" si="29"/>
        <v>&lt;td&gt;&lt;/td&gt;</v>
      </c>
      <c r="T346" s="5" t="s">
        <v>739</v>
      </c>
      <c r="U346" s="29"/>
    </row>
    <row r="347" spans="1:21" x14ac:dyDescent="0.25">
      <c r="A347" s="36"/>
      <c r="B347" s="41" t="s">
        <v>727</v>
      </c>
      <c r="C347" s="36" t="s">
        <v>728</v>
      </c>
      <c r="D347" s="36" t="s">
        <v>729</v>
      </c>
      <c r="E347" s="36" t="s">
        <v>762</v>
      </c>
      <c r="F347" s="36">
        <v>471816</v>
      </c>
      <c r="G347" s="36"/>
      <c r="H347" s="36"/>
      <c r="I347" s="36"/>
      <c r="J347" s="36"/>
      <c r="K347" s="36"/>
      <c r="L347" s="36"/>
      <c r="M347" s="34">
        <v>216137</v>
      </c>
      <c r="O347" s="33" t="str">
        <f t="shared" si="25"/>
        <v>&lt;tr class="style3" &gt;&lt;td&gt;&lt;a href="http://iowawpagraves.org/view.php?id=216137" target="WPA"&gt;W&lt;/a&gt;&lt;/td&gt;&lt;td&gt;&lt;a href="http://iowagravestones.org/gs_view.php?id=471816" Target="GPP"&gt;P&lt;/a&gt;&lt;/td&gt;   &lt;td&gt;&lt;/td&gt;&lt;td&gt;Wennes, Peder L.&lt;/td&gt;&lt;td&gt;June 11, 1819&lt;/td&gt;&lt;td&gt;Dec. 15, 1902&lt;/td&gt;&lt;td&gt;The WPA spelled Wennes, Peder L. as Wemes, Pederl&lt;/td&gt;</v>
      </c>
      <c r="P347" s="5" t="str">
        <f t="shared" si="26"/>
        <v>Wennes, Peder L.</v>
      </c>
      <c r="Q347" s="33" t="str">
        <f t="shared" si="27"/>
        <v>&lt;td&gt;&lt;a href="http://iowagravestones.org/gs_view.php?id=471816" Target="GPP"&gt;P&lt;/a&gt;&lt;/td&gt;</v>
      </c>
      <c r="R347" s="33" t="str">
        <f t="shared" si="28"/>
        <v xml:space="preserve">   &lt;td&gt;&lt;/td&gt;</v>
      </c>
      <c r="S347" s="33" t="str">
        <f t="shared" si="29"/>
        <v>&lt;td&gt;&lt;a href="http://iowawpagraves.org/view.php?id=216137" target="WPA"&gt;W&lt;/a&gt;&lt;/td&gt;</v>
      </c>
      <c r="T347" s="5" t="s">
        <v>739</v>
      </c>
      <c r="U347" s="29"/>
    </row>
    <row r="348" spans="1:21" x14ac:dyDescent="0.25">
      <c r="A348" s="33"/>
      <c r="B348" s="41" t="s">
        <v>730</v>
      </c>
      <c r="C348" s="39" t="s">
        <v>64</v>
      </c>
      <c r="D348" s="39" t="s">
        <v>462</v>
      </c>
      <c r="E348" s="33"/>
      <c r="F348" s="36">
        <v>471882</v>
      </c>
      <c r="G348" s="33"/>
      <c r="H348" s="33"/>
      <c r="O348" s="33" t="str">
        <f t="shared" si="25"/>
        <v>&lt;tr class="style3" &gt;&lt;td&gt;&lt;/td&gt;&lt;td&gt;&lt;a href="http://iowagravestones.org/gs_view.php?id=471882" Target="GPP"&gt;P&lt;/a&gt;&lt;/td&gt;   &lt;td&gt;&lt;/td&gt;&lt;td&gt;Wennes, Peter N.&lt;/td&gt;&lt;td&gt;1890&lt;/td&gt;&lt;td&gt;1980&lt;/td&gt;&lt;td&gt;&lt;/td&gt;</v>
      </c>
      <c r="P348" s="5" t="str">
        <f t="shared" si="26"/>
        <v>Wennes, Peter N.</v>
      </c>
      <c r="Q348" s="33" t="str">
        <f t="shared" si="27"/>
        <v>&lt;td&gt;&lt;a href="http://iowagravestones.org/gs_view.php?id=471882" Target="GPP"&gt;P&lt;/a&gt;&lt;/td&gt;</v>
      </c>
      <c r="R348" s="33" t="str">
        <f t="shared" si="28"/>
        <v xml:space="preserve">   &lt;td&gt;&lt;/td&gt;</v>
      </c>
      <c r="S348" s="33" t="str">
        <f t="shared" si="29"/>
        <v>&lt;td&gt;&lt;/td&gt;</v>
      </c>
      <c r="T348" s="5" t="s">
        <v>739</v>
      </c>
      <c r="U348" s="29"/>
    </row>
    <row r="349" spans="1:21" x14ac:dyDescent="0.25">
      <c r="A349" s="33"/>
      <c r="B349" s="41" t="s">
        <v>731</v>
      </c>
      <c r="C349" s="41" t="s">
        <v>732</v>
      </c>
      <c r="D349" s="41" t="s">
        <v>733</v>
      </c>
      <c r="E349" s="33"/>
      <c r="F349" s="36">
        <v>471909</v>
      </c>
      <c r="G349" s="33"/>
      <c r="H349" s="33"/>
      <c r="O349" s="33" t="str">
        <f t="shared" si="25"/>
        <v>&lt;tr class="style3" &gt;&lt;td&gt;&lt;/td&gt;&lt;td&gt;&lt;a href="http://iowagravestones.org/gs_view.php?id=471909" Target="GPP"&gt;P&lt;/a&gt;&lt;/td&gt;   &lt;td&gt;&lt;/td&gt;&lt;td&gt;Wennes, Robert Allen&lt;/td&gt;&lt;td&gt;Feb. 14, 1947&lt;/td&gt;&lt;td&gt;Dec. 2, 1967&lt;/td&gt;&lt;td&gt;&lt;/td&gt;</v>
      </c>
      <c r="P349" s="5" t="str">
        <f t="shared" si="26"/>
        <v>Wennes, Robert Allen</v>
      </c>
      <c r="Q349" s="33" t="str">
        <f t="shared" si="27"/>
        <v>&lt;td&gt;&lt;a href="http://iowagravestones.org/gs_view.php?id=471909" Target="GPP"&gt;P&lt;/a&gt;&lt;/td&gt;</v>
      </c>
      <c r="R349" s="33" t="str">
        <f t="shared" si="28"/>
        <v xml:space="preserve">   &lt;td&gt;&lt;/td&gt;</v>
      </c>
      <c r="S349" s="33" t="str">
        <f t="shared" si="29"/>
        <v>&lt;td&gt;&lt;/td&gt;</v>
      </c>
      <c r="T349" s="5" t="s">
        <v>739</v>
      </c>
      <c r="U349" s="29"/>
    </row>
    <row r="350" spans="1:21" x14ac:dyDescent="0.25">
      <c r="A350" s="36"/>
      <c r="B350" s="41" t="s">
        <v>734</v>
      </c>
      <c r="C350" s="41" t="s">
        <v>735</v>
      </c>
      <c r="D350" s="39" t="s">
        <v>736</v>
      </c>
      <c r="E350" s="36" t="s">
        <v>764</v>
      </c>
      <c r="F350" s="36">
        <v>471817</v>
      </c>
      <c r="G350" s="36"/>
      <c r="H350" s="36"/>
      <c r="I350" s="36"/>
      <c r="J350" s="36"/>
      <c r="K350" s="36"/>
      <c r="L350" s="36"/>
      <c r="M350" s="34">
        <v>216141</v>
      </c>
      <c r="O350" s="33" t="str">
        <f t="shared" si="25"/>
        <v>&lt;tr class="style3" &gt;&lt;td&gt;&lt;a href="http://iowawpagraves.org/view.php?id=216141" target="WPA"&gt;W&lt;/a&gt;&lt;/td&gt;&lt;td&gt;&lt;a href="http://iowagravestones.org/gs_view.php?id=471817" Target="GPP"&gt;P&lt;/a&gt;&lt;/td&gt;   &lt;td&gt;&lt;/td&gt;&lt;td&gt;Wennes, Tarine&lt;/td&gt;&lt;td&gt;May 27, 1822&lt;/td&gt;&lt;td&gt;May 27, 1901&lt;/td&gt;&lt;td&gt;The WPA spelled Wennes, Tarine as Wemes, Tarine&lt;/td&gt;</v>
      </c>
      <c r="P350" s="5" t="str">
        <f t="shared" si="26"/>
        <v>Wennes, Tarine</v>
      </c>
      <c r="Q350" s="33" t="str">
        <f t="shared" si="27"/>
        <v>&lt;td&gt;&lt;a href="http://iowagravestones.org/gs_view.php?id=471817" Target="GPP"&gt;P&lt;/a&gt;&lt;/td&gt;</v>
      </c>
      <c r="R350" s="33" t="str">
        <f t="shared" si="28"/>
        <v xml:space="preserve">   &lt;td&gt;&lt;/td&gt;</v>
      </c>
      <c r="S350" s="33" t="str">
        <f t="shared" si="29"/>
        <v>&lt;td&gt;&lt;a href="http://iowawpagraves.org/view.php?id=216141" target="WPA"&gt;W&lt;/a&gt;&lt;/td&gt;</v>
      </c>
      <c r="T350" s="5" t="s">
        <v>739</v>
      </c>
      <c r="U350" s="29"/>
    </row>
    <row r="351" spans="1:21" x14ac:dyDescent="0.25">
      <c r="A351" s="33"/>
      <c r="B351" s="41" t="s">
        <v>737</v>
      </c>
      <c r="C351" s="39" t="s">
        <v>100</v>
      </c>
      <c r="D351" s="39" t="s">
        <v>462</v>
      </c>
      <c r="E351" s="33"/>
      <c r="F351" s="36">
        <v>471818</v>
      </c>
      <c r="G351" s="33"/>
      <c r="H351" s="33"/>
      <c r="O351" s="33" t="str">
        <f t="shared" si="25"/>
        <v>&lt;tr class="style3" &gt;&lt;td&gt;&lt;/td&gt;&lt;td&gt;&lt;a href="http://iowagravestones.org/gs_view.php?id=471818" Target="GPP"&gt;P&lt;/a&gt;&lt;/td&gt;   &lt;td&gt;&lt;/td&gt;&lt;td&gt;Wennes, Theodore&lt;/td&gt;&lt;td&gt;1902&lt;/td&gt;&lt;td&gt;1980&lt;/td&gt;&lt;td&gt;&lt;/td&gt;</v>
      </c>
      <c r="P351" s="5" t="str">
        <f t="shared" si="26"/>
        <v>Wennes, Theodore</v>
      </c>
      <c r="Q351" s="33" t="str">
        <f t="shared" si="27"/>
        <v>&lt;td&gt;&lt;a href="http://iowagravestones.org/gs_view.php?id=471818" Target="GPP"&gt;P&lt;/a&gt;&lt;/td&gt;</v>
      </c>
      <c r="R351" s="33" t="str">
        <f t="shared" si="28"/>
        <v xml:space="preserve">   &lt;td&gt;&lt;/td&gt;</v>
      </c>
      <c r="S351" s="33" t="str">
        <f t="shared" si="29"/>
        <v>&lt;td&gt;&lt;/td&gt;</v>
      </c>
      <c r="T351" s="5" t="s">
        <v>739</v>
      </c>
      <c r="U351" s="29"/>
    </row>
    <row r="352" spans="1:21" ht="15.75" x14ac:dyDescent="0.25">
      <c r="A352" s="35" t="s">
        <v>738</v>
      </c>
      <c r="B352" s="50" t="s">
        <v>42</v>
      </c>
      <c r="C352" s="47" t="s">
        <v>6</v>
      </c>
      <c r="D352" s="47" t="s">
        <v>7</v>
      </c>
      <c r="E352" s="47" t="s">
        <v>8</v>
      </c>
      <c r="F352" s="53"/>
      <c r="G352" s="53"/>
      <c r="H352" s="53"/>
      <c r="I352" s="53"/>
      <c r="J352" s="53"/>
      <c r="K352" s="53"/>
      <c r="L352" s="53"/>
      <c r="O352" s="33" t="str">
        <f t="shared" si="25"/>
        <v>&lt;tr class="style2" &gt;&lt;td&gt;W&lt;/td&gt;&lt;td&gt;P&lt;/td&gt;&lt;td&gt;O&lt;/td&gt;&lt;td &gt;Surnames Starting with X&lt;/td&gt;&lt;td&gt;Birth Date&lt;/td&gt;&lt;td&gt;Death Date&lt;/td&gt;&lt;td&gt;Notes&lt;/td&gt;</v>
      </c>
      <c r="P352" s="5" t="str">
        <f t="shared" si="26"/>
        <v>Xaaa                            Names</v>
      </c>
      <c r="Q352" s="33" t="str">
        <f t="shared" si="27"/>
        <v>&lt;td&gt;&lt;/td&gt;</v>
      </c>
      <c r="R352" s="33" t="str">
        <f t="shared" si="28"/>
        <v xml:space="preserve">   &lt;td&gt;&lt;/td&gt;</v>
      </c>
      <c r="S352" s="33" t="str">
        <f t="shared" si="29"/>
        <v>&lt;td&gt;&lt;/td&gt;</v>
      </c>
      <c r="T352" s="5" t="s">
        <v>739</v>
      </c>
      <c r="U352" s="29"/>
    </row>
    <row r="353" spans="1:21" ht="15.75" x14ac:dyDescent="0.25">
      <c r="A353" s="35" t="s">
        <v>738</v>
      </c>
      <c r="B353" s="50" t="s">
        <v>39</v>
      </c>
      <c r="C353" s="47" t="s">
        <v>6</v>
      </c>
      <c r="D353" s="47" t="s">
        <v>7</v>
      </c>
      <c r="E353" s="47" t="s">
        <v>8</v>
      </c>
      <c r="F353" s="53"/>
      <c r="G353" s="53"/>
      <c r="H353" s="53"/>
      <c r="I353" s="53"/>
      <c r="J353" s="53"/>
      <c r="K353" s="53"/>
      <c r="L353" s="53"/>
      <c r="O353" s="33" t="str">
        <f t="shared" si="25"/>
        <v>&lt;tr class="style2" &gt;&lt;td&gt;W&lt;/td&gt;&lt;td&gt;P&lt;/td&gt;&lt;td&gt;O&lt;/td&gt;&lt;td &gt;Surnames Starting with Y&lt;/td&gt;&lt;td&gt;Birth Date&lt;/td&gt;&lt;td&gt;Death Date&lt;/td&gt;&lt;td&gt;Notes&lt;/td&gt;</v>
      </c>
      <c r="P353" s="5" t="str">
        <f t="shared" si="26"/>
        <v>Yaaa                            Names</v>
      </c>
      <c r="Q353" s="33" t="str">
        <f t="shared" si="27"/>
        <v>&lt;td&gt;&lt;/td&gt;</v>
      </c>
      <c r="R353" s="33" t="str">
        <f t="shared" si="28"/>
        <v xml:space="preserve">   &lt;td&gt;&lt;/td&gt;</v>
      </c>
      <c r="S353" s="33" t="str">
        <f t="shared" si="29"/>
        <v>&lt;td&gt;&lt;/td&gt;</v>
      </c>
      <c r="T353" s="5" t="s">
        <v>739</v>
      </c>
      <c r="U353" s="29"/>
    </row>
    <row r="354" spans="1:21" ht="15.75" x14ac:dyDescent="0.25">
      <c r="A354" s="35" t="s">
        <v>738</v>
      </c>
      <c r="B354" s="50" t="s">
        <v>40</v>
      </c>
      <c r="C354" s="47" t="s">
        <v>6</v>
      </c>
      <c r="D354" s="47" t="s">
        <v>7</v>
      </c>
      <c r="E354" s="47" t="s">
        <v>8</v>
      </c>
      <c r="F354" s="53"/>
      <c r="G354" s="53"/>
      <c r="H354" s="53"/>
      <c r="I354" s="53"/>
      <c r="J354" s="53"/>
      <c r="K354" s="53"/>
      <c r="L354" s="53"/>
      <c r="O354" s="33" t="str">
        <f t="shared" si="25"/>
        <v>&lt;tr class="style2" &gt;&lt;td&gt;W&lt;/td&gt;&lt;td&gt;P&lt;/td&gt;&lt;td&gt;O&lt;/td&gt;&lt;td &gt;Surnames Starting with Z&lt;/td&gt;&lt;td&gt;Birth Date&lt;/td&gt;&lt;td&gt;Death Date&lt;/td&gt;&lt;td&gt;Notes&lt;/td&gt;</v>
      </c>
      <c r="P354" s="5" t="str">
        <f t="shared" si="26"/>
        <v>Zaaa                            Names</v>
      </c>
      <c r="Q354" s="33" t="str">
        <f t="shared" si="27"/>
        <v>&lt;td&gt;&lt;/td&gt;</v>
      </c>
      <c r="R354" s="33" t="str">
        <f t="shared" si="28"/>
        <v xml:space="preserve">   &lt;td&gt;&lt;/td&gt;</v>
      </c>
      <c r="S354" s="33" t="str">
        <f t="shared" si="29"/>
        <v>&lt;td&gt;&lt;/td&gt;</v>
      </c>
      <c r="T354" s="5" t="s">
        <v>739</v>
      </c>
      <c r="U354" s="29"/>
    </row>
    <row r="355" spans="1:21" ht="15.75" x14ac:dyDescent="0.25">
      <c r="A355" s="35" t="s">
        <v>738</v>
      </c>
      <c r="B355" s="50" t="s">
        <v>53</v>
      </c>
      <c r="C355" s="47" t="s">
        <v>6</v>
      </c>
      <c r="D355" s="47" t="s">
        <v>7</v>
      </c>
      <c r="E355" s="47" t="s">
        <v>8</v>
      </c>
      <c r="F355" s="53"/>
      <c r="G355" s="53"/>
      <c r="H355" s="53"/>
      <c r="I355" s="53"/>
      <c r="J355" s="53"/>
      <c r="K355" s="53"/>
      <c r="L355" s="53"/>
      <c r="O355" s="33" t="str">
        <f t="shared" si="25"/>
        <v>&lt;tr class="style2" &gt;&lt;td&gt;W&lt;/td&gt;&lt;td&gt;P&lt;/td&gt;&lt;td&gt;O&lt;/td&gt;&lt;td &gt;Surnames Starting with z&lt;/td&gt;&lt;td&gt;Birth Date&lt;/td&gt;&lt;td&gt;Death Date&lt;/td&gt;&lt;td&gt;Notes&lt;/td&gt;</v>
      </c>
      <c r="P355" s="5" t="str">
        <f t="shared" si="26"/>
        <v>zzzEND         Names</v>
      </c>
      <c r="Q355" s="33" t="str">
        <f t="shared" si="27"/>
        <v>&lt;td&gt;&lt;/td&gt;</v>
      </c>
      <c r="R355" s="33" t="str">
        <f t="shared" si="28"/>
        <v xml:space="preserve">   &lt;td&gt;&lt;/td&gt;</v>
      </c>
      <c r="S355" s="33" t="str">
        <f t="shared" si="29"/>
        <v>&lt;td&gt;&lt;/td&gt;</v>
      </c>
      <c r="T355" s="5" t="s">
        <v>739</v>
      </c>
      <c r="U355" s="29"/>
    </row>
  </sheetData>
  <conditionalFormatting sqref="K2">
    <cfRule type="expression" dxfId="0" priority="2" stopIfTrue="1">
      <formula>AND(ROW(K2)&gt;1,COLUMN(K2)&lt;8,MOD(ROW(K2),2)=1)</formula>
    </cfRule>
  </conditionalFormatting>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GPP</vt:lpstr>
      <vt:lpstr>Web</vt:lpstr>
      <vt:lpstr>Generator</vt:lpstr>
      <vt:lpstr>Web!Print_Area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 Waters</dc:creator>
  <cp:lastModifiedBy>Bill Waters</cp:lastModifiedBy>
  <cp:lastPrinted>2009-03-15T18:11:52Z</cp:lastPrinted>
  <dcterms:created xsi:type="dcterms:W3CDTF">2008-10-13T01:29:37Z</dcterms:created>
  <dcterms:modified xsi:type="dcterms:W3CDTF">2014-09-17T14:14:17Z</dcterms:modified>
</cp:coreProperties>
</file>