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liam\Documents\My Documents\Genealogy\winn\cemeteries\Centennial\"/>
    </mc:Choice>
  </mc:AlternateContent>
  <bookViews>
    <workbookView xWindow="-15" yWindow="105" windowWidth="18645" windowHeight="11655" activeTab="1"/>
  </bookViews>
  <sheets>
    <sheet name="Web" sheetId="4" r:id="rId1"/>
    <sheet name="Generator" sheetId="10" r:id="rId2"/>
    <sheet name="Obit IDs" sheetId="9" r:id="rId3"/>
  </sheets>
  <definedNames>
    <definedName name="_xlnm.Print_Area" localSheetId="0">Web!$A$5:$E$568</definedName>
  </definedNames>
  <calcPr calcId="152511"/>
</workbook>
</file>

<file path=xl/calcChain.xml><?xml version="1.0" encoding="utf-8"?>
<calcChain xmlns="http://schemas.openxmlformats.org/spreadsheetml/2006/main">
  <c r="P87" i="4" l="1"/>
  <c r="O87" i="4"/>
  <c r="N87" i="4"/>
  <c r="R87" i="4" s="1"/>
  <c r="P76" i="4"/>
  <c r="O76" i="4"/>
  <c r="N76" i="4"/>
  <c r="P548" i="4"/>
  <c r="O548" i="4"/>
  <c r="N548" i="4"/>
  <c r="P201" i="4"/>
  <c r="O201" i="4"/>
  <c r="N201" i="4"/>
  <c r="P202" i="4"/>
  <c r="O202" i="4"/>
  <c r="N202" i="4"/>
  <c r="S560" i="10"/>
  <c r="O560" i="10" s="1"/>
  <c r="R560" i="10"/>
  <c r="Q560" i="10"/>
  <c r="P560" i="10"/>
  <c r="S559" i="10"/>
  <c r="R559" i="10"/>
  <c r="Q559" i="10"/>
  <c r="P559" i="10"/>
  <c r="S558" i="10"/>
  <c r="R558" i="10"/>
  <c r="Q558" i="10"/>
  <c r="P558" i="10"/>
  <c r="S557" i="10"/>
  <c r="R557" i="10"/>
  <c r="Q557" i="10"/>
  <c r="P557" i="10"/>
  <c r="S556" i="10"/>
  <c r="R556" i="10"/>
  <c r="Q556" i="10"/>
  <c r="P556" i="10"/>
  <c r="S555" i="10"/>
  <c r="R555" i="10"/>
  <c r="Q555" i="10"/>
  <c r="P555" i="10"/>
  <c r="S554" i="10"/>
  <c r="R554" i="10"/>
  <c r="Q554" i="10"/>
  <c r="P554" i="10"/>
  <c r="S553" i="10"/>
  <c r="R553" i="10"/>
  <c r="Q553" i="10"/>
  <c r="P553" i="10"/>
  <c r="S552" i="10"/>
  <c r="R552" i="10"/>
  <c r="Q552" i="10"/>
  <c r="P552" i="10"/>
  <c r="S551" i="10"/>
  <c r="R551" i="10"/>
  <c r="Q551" i="10"/>
  <c r="P551" i="10"/>
  <c r="S550" i="10"/>
  <c r="R550" i="10"/>
  <c r="Q550" i="10"/>
  <c r="P550" i="10"/>
  <c r="S549" i="10"/>
  <c r="R549" i="10"/>
  <c r="Q549" i="10"/>
  <c r="P549" i="10"/>
  <c r="S548" i="10"/>
  <c r="R548" i="10"/>
  <c r="Q548" i="10"/>
  <c r="P548" i="10"/>
  <c r="S547" i="10"/>
  <c r="R547" i="10"/>
  <c r="Q547" i="10"/>
  <c r="P547" i="10"/>
  <c r="S546" i="10"/>
  <c r="R546" i="10"/>
  <c r="Q546" i="10"/>
  <c r="P546" i="10"/>
  <c r="S545" i="10"/>
  <c r="R545" i="10"/>
  <c r="Q545" i="10"/>
  <c r="P545" i="10"/>
  <c r="S544" i="10"/>
  <c r="R544" i="10"/>
  <c r="Q544" i="10"/>
  <c r="P544" i="10"/>
  <c r="S543" i="10"/>
  <c r="R543" i="10"/>
  <c r="Q543" i="10"/>
  <c r="P543" i="10"/>
  <c r="S542" i="10"/>
  <c r="R542" i="10"/>
  <c r="Q542" i="10"/>
  <c r="P542" i="10"/>
  <c r="S541" i="10"/>
  <c r="R541" i="10"/>
  <c r="Q541" i="10"/>
  <c r="P541" i="10"/>
  <c r="S540" i="10"/>
  <c r="R540" i="10"/>
  <c r="Q540" i="10"/>
  <c r="P540" i="10"/>
  <c r="S539" i="10"/>
  <c r="R539" i="10"/>
  <c r="Q539" i="10"/>
  <c r="P539" i="10"/>
  <c r="S538" i="10"/>
  <c r="R538" i="10"/>
  <c r="Q538" i="10"/>
  <c r="P538" i="10"/>
  <c r="S537" i="10"/>
  <c r="R537" i="10"/>
  <c r="Q537" i="10"/>
  <c r="P537" i="10"/>
  <c r="S536" i="10"/>
  <c r="R536" i="10"/>
  <c r="Q536" i="10"/>
  <c r="P536" i="10"/>
  <c r="S535" i="10"/>
  <c r="R535" i="10"/>
  <c r="Q535" i="10"/>
  <c r="P535" i="10"/>
  <c r="S534" i="10"/>
  <c r="R534" i="10"/>
  <c r="Q534" i="10"/>
  <c r="P534" i="10"/>
  <c r="S533" i="10"/>
  <c r="R533" i="10"/>
  <c r="Q533" i="10"/>
  <c r="P533" i="10"/>
  <c r="S532" i="10"/>
  <c r="R532" i="10"/>
  <c r="Q532" i="10"/>
  <c r="P532" i="10"/>
  <c r="S531" i="10"/>
  <c r="R531" i="10"/>
  <c r="Q531" i="10"/>
  <c r="P531" i="10"/>
  <c r="S530" i="10"/>
  <c r="R530" i="10"/>
  <c r="Q530" i="10"/>
  <c r="P530" i="10"/>
  <c r="S529" i="10"/>
  <c r="R529" i="10"/>
  <c r="Q529" i="10"/>
  <c r="P529" i="10"/>
  <c r="S528" i="10"/>
  <c r="R528" i="10"/>
  <c r="Q528" i="10"/>
  <c r="P528" i="10"/>
  <c r="S527" i="10"/>
  <c r="R527" i="10"/>
  <c r="Q527" i="10"/>
  <c r="P527" i="10"/>
  <c r="S526" i="10"/>
  <c r="R526" i="10"/>
  <c r="Q526" i="10"/>
  <c r="P526" i="10"/>
  <c r="S525" i="10"/>
  <c r="R525" i="10"/>
  <c r="Q525" i="10"/>
  <c r="P525" i="10"/>
  <c r="S524" i="10"/>
  <c r="R524" i="10"/>
  <c r="Q524" i="10"/>
  <c r="P524" i="10"/>
  <c r="S523" i="10"/>
  <c r="R523" i="10"/>
  <c r="Q523" i="10"/>
  <c r="P523" i="10"/>
  <c r="S522" i="10"/>
  <c r="R522" i="10"/>
  <c r="Q522" i="10"/>
  <c r="P522" i="10"/>
  <c r="S521" i="10"/>
  <c r="R521" i="10"/>
  <c r="Q521" i="10"/>
  <c r="P521" i="10"/>
  <c r="S520" i="10"/>
  <c r="R520" i="10"/>
  <c r="Q520" i="10"/>
  <c r="P520" i="10"/>
  <c r="S519" i="10"/>
  <c r="R519" i="10"/>
  <c r="Q519" i="10"/>
  <c r="P519" i="10"/>
  <c r="S518" i="10"/>
  <c r="R518" i="10"/>
  <c r="Q518" i="10"/>
  <c r="P518" i="10"/>
  <c r="S517" i="10"/>
  <c r="R517" i="10"/>
  <c r="Q517" i="10"/>
  <c r="P517" i="10"/>
  <c r="S516" i="10"/>
  <c r="R516" i="10"/>
  <c r="Q516" i="10"/>
  <c r="P516" i="10"/>
  <c r="S515" i="10"/>
  <c r="R515" i="10"/>
  <c r="Q515" i="10"/>
  <c r="P515" i="10"/>
  <c r="S514" i="10"/>
  <c r="R514" i="10"/>
  <c r="Q514" i="10"/>
  <c r="P514" i="10"/>
  <c r="S513" i="10"/>
  <c r="R513" i="10"/>
  <c r="Q513" i="10"/>
  <c r="P513" i="10"/>
  <c r="S512" i="10"/>
  <c r="R512" i="10"/>
  <c r="Q512" i="10"/>
  <c r="P512" i="10"/>
  <c r="S511" i="10"/>
  <c r="R511" i="10"/>
  <c r="Q511" i="10"/>
  <c r="P511" i="10"/>
  <c r="S510" i="10"/>
  <c r="R510" i="10"/>
  <c r="Q510" i="10"/>
  <c r="P510" i="10"/>
  <c r="S508" i="10"/>
  <c r="R508" i="10"/>
  <c r="Q508" i="10"/>
  <c r="P508" i="10"/>
  <c r="S509" i="10"/>
  <c r="R509" i="10"/>
  <c r="Q509" i="10"/>
  <c r="P509" i="10"/>
  <c r="S507" i="10"/>
  <c r="R507" i="10"/>
  <c r="Q507" i="10"/>
  <c r="P507" i="10"/>
  <c r="S506" i="10"/>
  <c r="R506" i="10"/>
  <c r="Q506" i="10"/>
  <c r="P506" i="10"/>
  <c r="S505" i="10"/>
  <c r="R505" i="10"/>
  <c r="Q505" i="10"/>
  <c r="P505" i="10"/>
  <c r="S504" i="10"/>
  <c r="R504" i="10"/>
  <c r="O504" i="10" s="1"/>
  <c r="Q504" i="10"/>
  <c r="P504" i="10"/>
  <c r="S503" i="10"/>
  <c r="R503" i="10"/>
  <c r="Q503" i="10"/>
  <c r="P503" i="10"/>
  <c r="S502" i="10"/>
  <c r="R502" i="10"/>
  <c r="Q502" i="10"/>
  <c r="P502" i="10"/>
  <c r="S501" i="10"/>
  <c r="R501" i="10"/>
  <c r="Q501" i="10"/>
  <c r="P501" i="10"/>
  <c r="S500" i="10"/>
  <c r="R500" i="10"/>
  <c r="Q500" i="10"/>
  <c r="P500" i="10"/>
  <c r="S499" i="10"/>
  <c r="R499" i="10"/>
  <c r="Q499" i="10"/>
  <c r="P499" i="10"/>
  <c r="S498" i="10"/>
  <c r="R498" i="10"/>
  <c r="Q498" i="10"/>
  <c r="P498" i="10"/>
  <c r="S497" i="10"/>
  <c r="R497" i="10"/>
  <c r="Q497" i="10"/>
  <c r="P497" i="10"/>
  <c r="S496" i="10"/>
  <c r="R496" i="10"/>
  <c r="Q496" i="10"/>
  <c r="P496" i="10"/>
  <c r="S495" i="10"/>
  <c r="R495" i="10"/>
  <c r="Q495" i="10"/>
  <c r="P495" i="10"/>
  <c r="S494" i="10"/>
  <c r="R494" i="10"/>
  <c r="Q494" i="10"/>
  <c r="P494" i="10"/>
  <c r="S493" i="10"/>
  <c r="R493" i="10"/>
  <c r="Q493" i="10"/>
  <c r="P493" i="10"/>
  <c r="S492" i="10"/>
  <c r="R492" i="10"/>
  <c r="Q492" i="10"/>
  <c r="P492" i="10"/>
  <c r="S491" i="10"/>
  <c r="R491" i="10"/>
  <c r="Q491" i="10"/>
  <c r="P491" i="10"/>
  <c r="S490" i="10"/>
  <c r="R490" i="10"/>
  <c r="Q490" i="10"/>
  <c r="P490" i="10"/>
  <c r="S489" i="10"/>
  <c r="R489" i="10"/>
  <c r="Q489" i="10"/>
  <c r="P489" i="10"/>
  <c r="S488" i="10"/>
  <c r="R488" i="10"/>
  <c r="Q488" i="10"/>
  <c r="P488" i="10"/>
  <c r="S487" i="10"/>
  <c r="R487" i="10"/>
  <c r="Q487" i="10"/>
  <c r="P487" i="10"/>
  <c r="S486" i="10"/>
  <c r="R486" i="10"/>
  <c r="Q486" i="10"/>
  <c r="P486" i="10"/>
  <c r="S485" i="10"/>
  <c r="R485" i="10"/>
  <c r="Q485" i="10"/>
  <c r="P485" i="10"/>
  <c r="S484" i="10"/>
  <c r="R484" i="10"/>
  <c r="Q484" i="10"/>
  <c r="P484" i="10"/>
  <c r="S483" i="10"/>
  <c r="R483" i="10"/>
  <c r="Q483" i="10"/>
  <c r="P483" i="10"/>
  <c r="S482" i="10"/>
  <c r="R482" i="10"/>
  <c r="Q482" i="10"/>
  <c r="P482" i="10"/>
  <c r="S481" i="10"/>
  <c r="R481" i="10"/>
  <c r="Q481" i="10"/>
  <c r="P481" i="10"/>
  <c r="S480" i="10"/>
  <c r="R480" i="10"/>
  <c r="Q480" i="10"/>
  <c r="P480" i="10"/>
  <c r="S479" i="10"/>
  <c r="R479" i="10"/>
  <c r="Q479" i="10"/>
  <c r="P479" i="10"/>
  <c r="S478" i="10"/>
  <c r="R478" i="10"/>
  <c r="Q478" i="10"/>
  <c r="P478" i="10"/>
  <c r="S477" i="10"/>
  <c r="R477" i="10"/>
  <c r="Q477" i="10"/>
  <c r="P477" i="10"/>
  <c r="S476" i="10"/>
  <c r="R476" i="10"/>
  <c r="Q476" i="10"/>
  <c r="P476" i="10"/>
  <c r="S475" i="10"/>
  <c r="R475" i="10"/>
  <c r="Q475" i="10"/>
  <c r="P475" i="10"/>
  <c r="S474" i="10"/>
  <c r="R474" i="10"/>
  <c r="Q474" i="10"/>
  <c r="P474" i="10"/>
  <c r="S473" i="10"/>
  <c r="R473" i="10"/>
  <c r="Q473" i="10"/>
  <c r="P473" i="10"/>
  <c r="S472" i="10"/>
  <c r="R472" i="10"/>
  <c r="Q472" i="10"/>
  <c r="P472" i="10"/>
  <c r="S471" i="10"/>
  <c r="R471" i="10"/>
  <c r="Q471" i="10"/>
  <c r="P471" i="10"/>
  <c r="S470" i="10"/>
  <c r="R470" i="10"/>
  <c r="Q470" i="10"/>
  <c r="P470" i="10"/>
  <c r="S469" i="10"/>
  <c r="R469" i="10"/>
  <c r="Q469" i="10"/>
  <c r="P469" i="10"/>
  <c r="S468" i="10"/>
  <c r="R468" i="10"/>
  <c r="Q468" i="10"/>
  <c r="P468" i="10"/>
  <c r="S467" i="10"/>
  <c r="R467" i="10"/>
  <c r="Q467" i="10"/>
  <c r="P467" i="10"/>
  <c r="S466" i="10"/>
  <c r="R466" i="10"/>
  <c r="Q466" i="10"/>
  <c r="P466" i="10"/>
  <c r="S465" i="10"/>
  <c r="R465" i="10"/>
  <c r="Q465" i="10"/>
  <c r="P465" i="10"/>
  <c r="S464" i="10"/>
  <c r="R464" i="10"/>
  <c r="Q464" i="10"/>
  <c r="P464" i="10"/>
  <c r="S463" i="10"/>
  <c r="R463" i="10"/>
  <c r="Q463" i="10"/>
  <c r="P463" i="10"/>
  <c r="S462" i="10"/>
  <c r="R462" i="10"/>
  <c r="Q462" i="10"/>
  <c r="P462" i="10"/>
  <c r="S461" i="10"/>
  <c r="R461" i="10"/>
  <c r="Q461" i="10"/>
  <c r="P461" i="10"/>
  <c r="S460" i="10"/>
  <c r="R460" i="10"/>
  <c r="Q460" i="10"/>
  <c r="P460" i="10"/>
  <c r="S459" i="10"/>
  <c r="R459" i="10"/>
  <c r="Q459" i="10"/>
  <c r="P459" i="10"/>
  <c r="S458" i="10"/>
  <c r="R458" i="10"/>
  <c r="Q458" i="10"/>
  <c r="P458" i="10"/>
  <c r="S457" i="10"/>
  <c r="R457" i="10"/>
  <c r="Q457" i="10"/>
  <c r="P457" i="10"/>
  <c r="S456" i="10"/>
  <c r="R456" i="10"/>
  <c r="Q456" i="10"/>
  <c r="P456" i="10"/>
  <c r="S455" i="10"/>
  <c r="R455" i="10"/>
  <c r="Q455" i="10"/>
  <c r="P455" i="10"/>
  <c r="S454" i="10"/>
  <c r="R454" i="10"/>
  <c r="Q454" i="10"/>
  <c r="P454" i="10"/>
  <c r="S453" i="10"/>
  <c r="R453" i="10"/>
  <c r="Q453" i="10"/>
  <c r="P453" i="10"/>
  <c r="S452" i="10"/>
  <c r="R452" i="10"/>
  <c r="Q452" i="10"/>
  <c r="P452" i="10"/>
  <c r="S451" i="10"/>
  <c r="R451" i="10"/>
  <c r="Q451" i="10"/>
  <c r="P451" i="10"/>
  <c r="S450" i="10"/>
  <c r="R450" i="10"/>
  <c r="Q450" i="10"/>
  <c r="P450" i="10"/>
  <c r="S449" i="10"/>
  <c r="R449" i="10"/>
  <c r="Q449" i="10"/>
  <c r="P449" i="10"/>
  <c r="S448" i="10"/>
  <c r="R448" i="10"/>
  <c r="Q448" i="10"/>
  <c r="P448" i="10"/>
  <c r="S447" i="10"/>
  <c r="R447" i="10"/>
  <c r="Q447" i="10"/>
  <c r="P447" i="10"/>
  <c r="S446" i="10"/>
  <c r="R446" i="10"/>
  <c r="Q446" i="10"/>
  <c r="P446" i="10"/>
  <c r="S445" i="10"/>
  <c r="R445" i="10"/>
  <c r="Q445" i="10"/>
  <c r="P445" i="10"/>
  <c r="S444" i="10"/>
  <c r="R444" i="10"/>
  <c r="Q444" i="10"/>
  <c r="P444" i="10"/>
  <c r="S443" i="10"/>
  <c r="R443" i="10"/>
  <c r="Q443" i="10"/>
  <c r="P443" i="10"/>
  <c r="S442" i="10"/>
  <c r="R442" i="10"/>
  <c r="Q442" i="10"/>
  <c r="P442" i="10"/>
  <c r="S441" i="10"/>
  <c r="R441" i="10"/>
  <c r="Q441" i="10"/>
  <c r="P441" i="10"/>
  <c r="S440" i="10"/>
  <c r="R440" i="10"/>
  <c r="Q440" i="10"/>
  <c r="P440" i="10"/>
  <c r="S439" i="10"/>
  <c r="R439" i="10"/>
  <c r="Q439" i="10"/>
  <c r="P439" i="10"/>
  <c r="S438" i="10"/>
  <c r="R438" i="10"/>
  <c r="Q438" i="10"/>
  <c r="P438" i="10"/>
  <c r="S437" i="10"/>
  <c r="R437" i="10"/>
  <c r="Q437" i="10"/>
  <c r="P437" i="10"/>
  <c r="S436" i="10"/>
  <c r="R436" i="10"/>
  <c r="Q436" i="10"/>
  <c r="P436" i="10"/>
  <c r="S435" i="10"/>
  <c r="R435" i="10"/>
  <c r="Q435" i="10"/>
  <c r="P435" i="10"/>
  <c r="S434" i="10"/>
  <c r="R434" i="10"/>
  <c r="Q434" i="10"/>
  <c r="P434" i="10"/>
  <c r="S433" i="10"/>
  <c r="R433" i="10"/>
  <c r="Q433" i="10"/>
  <c r="P433" i="10"/>
  <c r="S432" i="10"/>
  <c r="R432" i="10"/>
  <c r="Q432" i="10"/>
  <c r="P432" i="10"/>
  <c r="S431" i="10"/>
  <c r="R431" i="10"/>
  <c r="Q431" i="10"/>
  <c r="P431" i="10"/>
  <c r="S430" i="10"/>
  <c r="R430" i="10"/>
  <c r="Q430" i="10"/>
  <c r="P430" i="10"/>
  <c r="S429" i="10"/>
  <c r="R429" i="10"/>
  <c r="Q429" i="10"/>
  <c r="P429" i="10"/>
  <c r="S428" i="10"/>
  <c r="R428" i="10"/>
  <c r="Q428" i="10"/>
  <c r="P428" i="10"/>
  <c r="S427" i="10"/>
  <c r="R427" i="10"/>
  <c r="Q427" i="10"/>
  <c r="P427" i="10"/>
  <c r="S426" i="10"/>
  <c r="R426" i="10"/>
  <c r="Q426" i="10"/>
  <c r="P426" i="10"/>
  <c r="S425" i="10"/>
  <c r="R425" i="10"/>
  <c r="Q425" i="10"/>
  <c r="P425" i="10"/>
  <c r="S424" i="10"/>
  <c r="R424" i="10"/>
  <c r="Q424" i="10"/>
  <c r="P424" i="10"/>
  <c r="S423" i="10"/>
  <c r="R423" i="10"/>
  <c r="Q423" i="10"/>
  <c r="P423" i="10"/>
  <c r="S422" i="10"/>
  <c r="R422" i="10"/>
  <c r="Q422" i="10"/>
  <c r="P422" i="10"/>
  <c r="S421" i="10"/>
  <c r="R421" i="10"/>
  <c r="Q421" i="10"/>
  <c r="P421" i="10"/>
  <c r="S420" i="10"/>
  <c r="R420" i="10"/>
  <c r="Q420" i="10"/>
  <c r="P420" i="10"/>
  <c r="S419" i="10"/>
  <c r="R419" i="10"/>
  <c r="Q419" i="10"/>
  <c r="P419" i="10"/>
  <c r="S418" i="10"/>
  <c r="R418" i="10"/>
  <c r="Q418" i="10"/>
  <c r="P418" i="10"/>
  <c r="S417" i="10"/>
  <c r="R417" i="10"/>
  <c r="Q417" i="10"/>
  <c r="P417" i="10"/>
  <c r="S416" i="10"/>
  <c r="R416" i="10"/>
  <c r="Q416" i="10"/>
  <c r="P416" i="10"/>
  <c r="S415" i="10"/>
  <c r="R415" i="10"/>
  <c r="Q415" i="10"/>
  <c r="P415" i="10"/>
  <c r="S414" i="10"/>
  <c r="R414" i="10"/>
  <c r="Q414" i="10"/>
  <c r="P414" i="10"/>
  <c r="S413" i="10"/>
  <c r="R413" i="10"/>
  <c r="Q413" i="10"/>
  <c r="P413" i="10"/>
  <c r="S412" i="10"/>
  <c r="R412" i="10"/>
  <c r="Q412" i="10"/>
  <c r="P412" i="10"/>
  <c r="S411" i="10"/>
  <c r="R411" i="10"/>
  <c r="Q411" i="10"/>
  <c r="P411" i="10"/>
  <c r="S410" i="10"/>
  <c r="R410" i="10"/>
  <c r="Q410" i="10"/>
  <c r="P410" i="10"/>
  <c r="S409" i="10"/>
  <c r="R409" i="10"/>
  <c r="Q409" i="10"/>
  <c r="P409" i="10"/>
  <c r="S408" i="10"/>
  <c r="R408" i="10"/>
  <c r="Q408" i="10"/>
  <c r="P408" i="10"/>
  <c r="S407" i="10"/>
  <c r="R407" i="10"/>
  <c r="Q407" i="10"/>
  <c r="P407" i="10"/>
  <c r="S406" i="10"/>
  <c r="R406" i="10"/>
  <c r="Q406" i="10"/>
  <c r="P406" i="10"/>
  <c r="S405" i="10"/>
  <c r="R405" i="10"/>
  <c r="Q405" i="10"/>
  <c r="P405" i="10"/>
  <c r="S404" i="10"/>
  <c r="R404" i="10"/>
  <c r="Q404" i="10"/>
  <c r="P404" i="10"/>
  <c r="S403" i="10"/>
  <c r="R403" i="10"/>
  <c r="Q403" i="10"/>
  <c r="P403" i="10"/>
  <c r="S402" i="10"/>
  <c r="R402" i="10"/>
  <c r="Q402" i="10"/>
  <c r="P402" i="10"/>
  <c r="S401" i="10"/>
  <c r="R401" i="10"/>
  <c r="Q401" i="10"/>
  <c r="P401" i="10"/>
  <c r="S400" i="10"/>
  <c r="R400" i="10"/>
  <c r="Q400" i="10"/>
  <c r="P400" i="10"/>
  <c r="S399" i="10"/>
  <c r="R399" i="10"/>
  <c r="Q399" i="10"/>
  <c r="P399" i="10"/>
  <c r="S398" i="10"/>
  <c r="R398" i="10"/>
  <c r="Q398" i="10"/>
  <c r="P398" i="10"/>
  <c r="S397" i="10"/>
  <c r="R397" i="10"/>
  <c r="Q397" i="10"/>
  <c r="P397" i="10"/>
  <c r="S396" i="10"/>
  <c r="R396" i="10"/>
  <c r="Q396" i="10"/>
  <c r="P396" i="10"/>
  <c r="S395" i="10"/>
  <c r="R395" i="10"/>
  <c r="Q395" i="10"/>
  <c r="P395" i="10"/>
  <c r="S394" i="10"/>
  <c r="R394" i="10"/>
  <c r="Q394" i="10"/>
  <c r="P394" i="10"/>
  <c r="S393" i="10"/>
  <c r="R393" i="10"/>
  <c r="Q393" i="10"/>
  <c r="P393" i="10"/>
  <c r="S392" i="10"/>
  <c r="R392" i="10"/>
  <c r="Q392" i="10"/>
  <c r="P392" i="10"/>
  <c r="S391" i="10"/>
  <c r="R391" i="10"/>
  <c r="Q391" i="10"/>
  <c r="P391" i="10"/>
  <c r="S390" i="10"/>
  <c r="R390" i="10"/>
  <c r="Q390" i="10"/>
  <c r="P390" i="10"/>
  <c r="S389" i="10"/>
  <c r="R389" i="10"/>
  <c r="Q389" i="10"/>
  <c r="P389" i="10"/>
  <c r="S388" i="10"/>
  <c r="R388" i="10"/>
  <c r="Q388" i="10"/>
  <c r="P388" i="10"/>
  <c r="S387" i="10"/>
  <c r="R387" i="10"/>
  <c r="Q387" i="10"/>
  <c r="P387" i="10"/>
  <c r="S386" i="10"/>
  <c r="R386" i="10"/>
  <c r="Q386" i="10"/>
  <c r="P386" i="10"/>
  <c r="S385" i="10"/>
  <c r="R385" i="10"/>
  <c r="Q385" i="10"/>
  <c r="P385" i="10"/>
  <c r="S384" i="10"/>
  <c r="R384" i="10"/>
  <c r="Q384" i="10"/>
  <c r="P384" i="10"/>
  <c r="S383" i="10"/>
  <c r="R383" i="10"/>
  <c r="Q383" i="10"/>
  <c r="P383" i="10"/>
  <c r="S382" i="10"/>
  <c r="R382" i="10"/>
  <c r="Q382" i="10"/>
  <c r="P382" i="10"/>
  <c r="S381" i="10"/>
  <c r="R381" i="10"/>
  <c r="Q381" i="10"/>
  <c r="P381" i="10"/>
  <c r="S380" i="10"/>
  <c r="R380" i="10"/>
  <c r="Q380" i="10"/>
  <c r="P380" i="10"/>
  <c r="S379" i="10"/>
  <c r="R379" i="10"/>
  <c r="Q379" i="10"/>
  <c r="P379" i="10"/>
  <c r="S378" i="10"/>
  <c r="R378" i="10"/>
  <c r="Q378" i="10"/>
  <c r="P378" i="10"/>
  <c r="S377" i="10"/>
  <c r="R377" i="10"/>
  <c r="Q377" i="10"/>
  <c r="P377" i="10"/>
  <c r="S376" i="10"/>
  <c r="R376" i="10"/>
  <c r="Q376" i="10"/>
  <c r="P376" i="10"/>
  <c r="S375" i="10"/>
  <c r="R375" i="10"/>
  <c r="Q375" i="10"/>
  <c r="P375" i="10"/>
  <c r="S374" i="10"/>
  <c r="R374" i="10"/>
  <c r="Q374" i="10"/>
  <c r="P374" i="10"/>
  <c r="S373" i="10"/>
  <c r="R373" i="10"/>
  <c r="Q373" i="10"/>
  <c r="P373" i="10"/>
  <c r="S372" i="10"/>
  <c r="R372" i="10"/>
  <c r="Q372" i="10"/>
  <c r="P372" i="10"/>
  <c r="S371" i="10"/>
  <c r="R371" i="10"/>
  <c r="Q371" i="10"/>
  <c r="P371" i="10"/>
  <c r="S370" i="10"/>
  <c r="R370" i="10"/>
  <c r="Q370" i="10"/>
  <c r="P370" i="10"/>
  <c r="S369" i="10"/>
  <c r="R369" i="10"/>
  <c r="Q369" i="10"/>
  <c r="P369" i="10"/>
  <c r="S368" i="10"/>
  <c r="R368" i="10"/>
  <c r="Q368" i="10"/>
  <c r="P368" i="10"/>
  <c r="S367" i="10"/>
  <c r="R367" i="10"/>
  <c r="Q367" i="10"/>
  <c r="P367" i="10"/>
  <c r="S366" i="10"/>
  <c r="R366" i="10"/>
  <c r="Q366" i="10"/>
  <c r="P366" i="10"/>
  <c r="S365" i="10"/>
  <c r="R365" i="10"/>
  <c r="Q365" i="10"/>
  <c r="P365" i="10"/>
  <c r="S364" i="10"/>
  <c r="R364" i="10"/>
  <c r="Q364" i="10"/>
  <c r="P364" i="10"/>
  <c r="S363" i="10"/>
  <c r="R363" i="10"/>
  <c r="Q363" i="10"/>
  <c r="P363" i="10"/>
  <c r="S362" i="10"/>
  <c r="R362" i="10"/>
  <c r="Q362" i="10"/>
  <c r="P362" i="10"/>
  <c r="S361" i="10"/>
  <c r="R361" i="10"/>
  <c r="Q361" i="10"/>
  <c r="P361" i="10"/>
  <c r="S360" i="10"/>
  <c r="R360" i="10"/>
  <c r="Q360" i="10"/>
  <c r="P360" i="10"/>
  <c r="S359" i="10"/>
  <c r="R359" i="10"/>
  <c r="Q359" i="10"/>
  <c r="P359" i="10"/>
  <c r="S358" i="10"/>
  <c r="R358" i="10"/>
  <c r="Q358" i="10"/>
  <c r="P358" i="10"/>
  <c r="S357" i="10"/>
  <c r="R357" i="10"/>
  <c r="Q357" i="10"/>
  <c r="P357" i="10"/>
  <c r="S356" i="10"/>
  <c r="R356" i="10"/>
  <c r="Q356" i="10"/>
  <c r="P356" i="10"/>
  <c r="S355" i="10"/>
  <c r="R355" i="10"/>
  <c r="Q355" i="10"/>
  <c r="P355" i="10"/>
  <c r="S354" i="10"/>
  <c r="R354" i="10"/>
  <c r="Q354" i="10"/>
  <c r="P354" i="10"/>
  <c r="S353" i="10"/>
  <c r="R353" i="10"/>
  <c r="Q353" i="10"/>
  <c r="P353" i="10"/>
  <c r="S352" i="10"/>
  <c r="R352" i="10"/>
  <c r="Q352" i="10"/>
  <c r="P352" i="10"/>
  <c r="S351" i="10"/>
  <c r="R351" i="10"/>
  <c r="Q351" i="10"/>
  <c r="P351" i="10"/>
  <c r="S350" i="10"/>
  <c r="R350" i="10"/>
  <c r="Q350" i="10"/>
  <c r="P350" i="10"/>
  <c r="S349" i="10"/>
  <c r="R349" i="10"/>
  <c r="Q349" i="10"/>
  <c r="P349" i="10"/>
  <c r="S348" i="10"/>
  <c r="R348" i="10"/>
  <c r="Q348" i="10"/>
  <c r="P348" i="10"/>
  <c r="S347" i="10"/>
  <c r="R347" i="10"/>
  <c r="Q347" i="10"/>
  <c r="P347" i="10"/>
  <c r="S346" i="10"/>
  <c r="R346" i="10"/>
  <c r="Q346" i="10"/>
  <c r="P346" i="10"/>
  <c r="S345" i="10"/>
  <c r="R345" i="10"/>
  <c r="Q345" i="10"/>
  <c r="P345" i="10"/>
  <c r="S344" i="10"/>
  <c r="R344" i="10"/>
  <c r="Q344" i="10"/>
  <c r="P344" i="10"/>
  <c r="S343" i="10"/>
  <c r="R343" i="10"/>
  <c r="Q343" i="10"/>
  <c r="P343" i="10"/>
  <c r="S342" i="10"/>
  <c r="R342" i="10"/>
  <c r="Q342" i="10"/>
  <c r="P342" i="10"/>
  <c r="S341" i="10"/>
  <c r="R341" i="10"/>
  <c r="Q341" i="10"/>
  <c r="P341" i="10"/>
  <c r="O382" i="10" l="1"/>
  <c r="O502" i="10"/>
  <c r="O550" i="10"/>
  <c r="O367" i="10"/>
  <c r="O388" i="10"/>
  <c r="O389" i="10"/>
  <c r="O392" i="10"/>
  <c r="O420" i="10"/>
  <c r="O480" i="10"/>
  <c r="O436" i="10"/>
  <c r="O444" i="10"/>
  <c r="O452" i="10"/>
  <c r="O496" i="10"/>
  <c r="O559" i="10"/>
  <c r="O400" i="10"/>
  <c r="O408" i="10"/>
  <c r="O416" i="10"/>
  <c r="O424" i="10"/>
  <c r="O460" i="10"/>
  <c r="O476" i="10"/>
  <c r="O484" i="10"/>
  <c r="O492" i="10"/>
  <c r="O508" i="10"/>
  <c r="O374" i="10"/>
  <c r="O468" i="10"/>
  <c r="O548" i="10"/>
  <c r="O536" i="10"/>
  <c r="O516" i="10"/>
  <c r="O524" i="10"/>
  <c r="O532" i="10"/>
  <c r="O540" i="10"/>
  <c r="O552" i="10"/>
  <c r="O390" i="10"/>
  <c r="O432" i="10"/>
  <c r="Q548" i="4"/>
  <c r="R76" i="4"/>
  <c r="Q87" i="4"/>
  <c r="Q76" i="4"/>
  <c r="O370" i="10"/>
  <c r="O494" i="10"/>
  <c r="O386" i="10"/>
  <c r="O440" i="10"/>
  <c r="O554" i="10"/>
  <c r="O558" i="10"/>
  <c r="O488" i="10"/>
  <c r="O544" i="10"/>
  <c r="O506" i="10"/>
  <c r="O396" i="10"/>
  <c r="O456" i="10"/>
  <c r="O512" i="10"/>
  <c r="O434" i="10"/>
  <c r="O448" i="10"/>
  <c r="O404" i="10"/>
  <c r="O464" i="10"/>
  <c r="O520" i="10"/>
  <c r="O549" i="10"/>
  <c r="O428" i="10"/>
  <c r="O378" i="10"/>
  <c r="O412" i="10"/>
  <c r="O472" i="10"/>
  <c r="O499" i="10"/>
  <c r="O528" i="10"/>
  <c r="R548" i="4"/>
  <c r="O341" i="10"/>
  <c r="O343" i="10"/>
  <c r="O351" i="10"/>
  <c r="O372" i="10"/>
  <c r="O380" i="10"/>
  <c r="O398" i="10"/>
  <c r="O406" i="10"/>
  <c r="O414" i="10"/>
  <c r="O422" i="10"/>
  <c r="O430" i="10"/>
  <c r="O442" i="10"/>
  <c r="O450" i="10"/>
  <c r="O458" i="10"/>
  <c r="O466" i="10"/>
  <c r="O474" i="10"/>
  <c r="O482" i="10"/>
  <c r="O490" i="10"/>
  <c r="O500" i="10"/>
  <c r="O509" i="10"/>
  <c r="O514" i="10"/>
  <c r="O522" i="10"/>
  <c r="O530" i="10"/>
  <c r="O538" i="10"/>
  <c r="O546" i="10"/>
  <c r="O556" i="10"/>
  <c r="O354" i="10"/>
  <c r="O356" i="10"/>
  <c r="O358" i="10"/>
  <c r="O360" i="10"/>
  <c r="O362" i="10"/>
  <c r="O364" i="10"/>
  <c r="O366" i="10"/>
  <c r="O376" i="10"/>
  <c r="O384" i="10"/>
  <c r="O394" i="10"/>
  <c r="O402" i="10"/>
  <c r="O410" i="10"/>
  <c r="O418" i="10"/>
  <c r="O426" i="10"/>
  <c r="O438" i="10"/>
  <c r="O446" i="10"/>
  <c r="O454" i="10"/>
  <c r="O462" i="10"/>
  <c r="O470" i="10"/>
  <c r="O478" i="10"/>
  <c r="O486" i="10"/>
  <c r="O498" i="10"/>
  <c r="O510" i="10"/>
  <c r="O518" i="10"/>
  <c r="O526" i="10"/>
  <c r="O534" i="10"/>
  <c r="O542" i="10"/>
  <c r="Q201" i="4"/>
  <c r="R201" i="4"/>
  <c r="Q202" i="4"/>
  <c r="R202" i="4"/>
  <c r="O353" i="10"/>
  <c r="O369" i="10"/>
  <c r="O373" i="10"/>
  <c r="O377" i="10"/>
  <c r="O381" i="10"/>
  <c r="O385" i="10"/>
  <c r="O391" i="10"/>
  <c r="O395" i="10"/>
  <c r="O399" i="10"/>
  <c r="O403" i="10"/>
  <c r="O407" i="10"/>
  <c r="O411" i="10"/>
  <c r="O415" i="10"/>
  <c r="O419" i="10"/>
  <c r="O423" i="10"/>
  <c r="O427" i="10"/>
  <c r="O431" i="10"/>
  <c r="O435" i="10"/>
  <c r="O439" i="10"/>
  <c r="O443" i="10"/>
  <c r="O447" i="10"/>
  <c r="O451" i="10"/>
  <c r="O455" i="10"/>
  <c r="O459" i="10"/>
  <c r="O463" i="10"/>
  <c r="O467" i="10"/>
  <c r="O471" i="10"/>
  <c r="O475" i="10"/>
  <c r="O479" i="10"/>
  <c r="O483" i="10"/>
  <c r="O487" i="10"/>
  <c r="O491" i="10"/>
  <c r="O495" i="10"/>
  <c r="O501" i="10"/>
  <c r="O505" i="10"/>
  <c r="O511" i="10"/>
  <c r="O515" i="10"/>
  <c r="O519" i="10"/>
  <c r="O523" i="10"/>
  <c r="O527" i="10"/>
  <c r="O531" i="10"/>
  <c r="O535" i="10"/>
  <c r="O539" i="10"/>
  <c r="O543" i="10"/>
  <c r="O547" i="10"/>
  <c r="O553" i="10"/>
  <c r="O557" i="10"/>
  <c r="O345" i="10"/>
  <c r="O347" i="10"/>
  <c r="O349" i="10"/>
  <c r="O342" i="10"/>
  <c r="O344" i="10"/>
  <c r="O346" i="10"/>
  <c r="O348" i="10"/>
  <c r="O350" i="10"/>
  <c r="O352" i="10"/>
  <c r="O355" i="10"/>
  <c r="O357" i="10"/>
  <c r="O359" i="10"/>
  <c r="O361" i="10"/>
  <c r="O363" i="10"/>
  <c r="O365" i="10"/>
  <c r="O368" i="10"/>
  <c r="O371" i="10"/>
  <c r="O375" i="10"/>
  <c r="O379" i="10"/>
  <c r="O383" i="10"/>
  <c r="O387" i="10"/>
  <c r="O393" i="10"/>
  <c r="O397" i="10"/>
  <c r="O401" i="10"/>
  <c r="O405" i="10"/>
  <c r="O409" i="10"/>
  <c r="O413" i="10"/>
  <c r="O417" i="10"/>
  <c r="O421" i="10"/>
  <c r="O425" i="10"/>
  <c r="O429" i="10"/>
  <c r="O433" i="10"/>
  <c r="O437" i="10"/>
  <c r="O441" i="10"/>
  <c r="O445" i="10"/>
  <c r="O449" i="10"/>
  <c r="O453" i="10"/>
  <c r="O457" i="10"/>
  <c r="O461" i="10"/>
  <c r="O465" i="10"/>
  <c r="O469" i="10"/>
  <c r="O473" i="10"/>
  <c r="O477" i="10"/>
  <c r="O481" i="10"/>
  <c r="O485" i="10"/>
  <c r="O489" i="10"/>
  <c r="O493" i="10"/>
  <c r="O497" i="10"/>
  <c r="O503" i="10"/>
  <c r="O507" i="10"/>
  <c r="O513" i="10"/>
  <c r="O517" i="10"/>
  <c r="O521" i="10"/>
  <c r="O525" i="10"/>
  <c r="O529" i="10"/>
  <c r="O533" i="10"/>
  <c r="O537" i="10"/>
  <c r="O541" i="10"/>
  <c r="O545" i="10"/>
  <c r="O551" i="10"/>
  <c r="O555" i="10"/>
  <c r="B573" i="4"/>
  <c r="S340" i="10"/>
  <c r="R340" i="10"/>
  <c r="Q340" i="10"/>
  <c r="P340" i="10"/>
  <c r="S339" i="10"/>
  <c r="R339" i="10"/>
  <c r="Q339" i="10"/>
  <c r="P339" i="10"/>
  <c r="S338" i="10"/>
  <c r="R338" i="10"/>
  <c r="Q338" i="10"/>
  <c r="P338" i="10"/>
  <c r="S337" i="10"/>
  <c r="R337" i="10"/>
  <c r="Q337" i="10"/>
  <c r="P337" i="10"/>
  <c r="S336" i="10"/>
  <c r="R336" i="10"/>
  <c r="Q336" i="10"/>
  <c r="P336" i="10"/>
  <c r="S335" i="10"/>
  <c r="R335" i="10"/>
  <c r="Q335" i="10"/>
  <c r="P335" i="10"/>
  <c r="S334" i="10"/>
  <c r="R334" i="10"/>
  <c r="Q334" i="10"/>
  <c r="P334" i="10"/>
  <c r="S333" i="10"/>
  <c r="R333" i="10"/>
  <c r="Q333" i="10"/>
  <c r="P333" i="10"/>
  <c r="S332" i="10"/>
  <c r="R332" i="10"/>
  <c r="Q332" i="10"/>
  <c r="P332" i="10"/>
  <c r="S331" i="10"/>
  <c r="R331" i="10"/>
  <c r="Q331" i="10"/>
  <c r="P331" i="10"/>
  <c r="S330" i="10"/>
  <c r="R330" i="10"/>
  <c r="Q330" i="10"/>
  <c r="P330" i="10"/>
  <c r="S329" i="10"/>
  <c r="R329" i="10"/>
  <c r="Q329" i="10"/>
  <c r="P329" i="10"/>
  <c r="S328" i="10"/>
  <c r="R328" i="10"/>
  <c r="Q328" i="10"/>
  <c r="P328" i="10"/>
  <c r="S327" i="10"/>
  <c r="R327" i="10"/>
  <c r="Q327" i="10"/>
  <c r="P327" i="10"/>
  <c r="S326" i="10"/>
  <c r="R326" i="10"/>
  <c r="Q326" i="10"/>
  <c r="P326" i="10"/>
  <c r="S325" i="10"/>
  <c r="R325" i="10"/>
  <c r="Q325" i="10"/>
  <c r="P325" i="10"/>
  <c r="S324" i="10"/>
  <c r="R324" i="10"/>
  <c r="Q324" i="10"/>
  <c r="P324" i="10"/>
  <c r="S323" i="10"/>
  <c r="R323" i="10"/>
  <c r="Q323" i="10"/>
  <c r="P323" i="10"/>
  <c r="S322" i="10"/>
  <c r="R322" i="10"/>
  <c r="Q322" i="10"/>
  <c r="P322" i="10"/>
  <c r="S321" i="10"/>
  <c r="R321" i="10"/>
  <c r="Q321" i="10"/>
  <c r="P321" i="10"/>
  <c r="S320" i="10"/>
  <c r="R320" i="10"/>
  <c r="Q320" i="10"/>
  <c r="P320" i="10"/>
  <c r="S319" i="10"/>
  <c r="R319" i="10"/>
  <c r="Q319" i="10"/>
  <c r="P319" i="10"/>
  <c r="S318" i="10"/>
  <c r="R318" i="10"/>
  <c r="Q318" i="10"/>
  <c r="P318" i="10"/>
  <c r="S317" i="10"/>
  <c r="R317" i="10"/>
  <c r="Q317" i="10"/>
  <c r="P317" i="10"/>
  <c r="S316" i="10"/>
  <c r="R316" i="10"/>
  <c r="Q316" i="10"/>
  <c r="P316" i="10"/>
  <c r="S315" i="10"/>
  <c r="R315" i="10"/>
  <c r="Q315" i="10"/>
  <c r="P315" i="10"/>
  <c r="S314" i="10"/>
  <c r="R314" i="10"/>
  <c r="Q314" i="10"/>
  <c r="P314" i="10"/>
  <c r="S313" i="10"/>
  <c r="R313" i="10"/>
  <c r="Q313" i="10"/>
  <c r="P313" i="10"/>
  <c r="S312" i="10"/>
  <c r="R312" i="10"/>
  <c r="Q312" i="10"/>
  <c r="P312" i="10"/>
  <c r="S311" i="10"/>
  <c r="R311" i="10"/>
  <c r="Q311" i="10"/>
  <c r="P311" i="10"/>
  <c r="S310" i="10"/>
  <c r="R310" i="10"/>
  <c r="Q310" i="10"/>
  <c r="P310" i="10"/>
  <c r="S309" i="10"/>
  <c r="R309" i="10"/>
  <c r="Q309" i="10"/>
  <c r="P309" i="10"/>
  <c r="S308" i="10"/>
  <c r="R308" i="10"/>
  <c r="Q308" i="10"/>
  <c r="P308" i="10"/>
  <c r="S307" i="10"/>
  <c r="R307" i="10"/>
  <c r="Q307" i="10"/>
  <c r="P307" i="10"/>
  <c r="S306" i="10"/>
  <c r="R306" i="10"/>
  <c r="Q306" i="10"/>
  <c r="P306" i="10"/>
  <c r="S305" i="10"/>
  <c r="R305" i="10"/>
  <c r="Q305" i="10"/>
  <c r="P305" i="10"/>
  <c r="S304" i="10"/>
  <c r="R304" i="10"/>
  <c r="Q304" i="10"/>
  <c r="P304" i="10"/>
  <c r="S303" i="10"/>
  <c r="R303" i="10"/>
  <c r="Q303" i="10"/>
  <c r="P303" i="10"/>
  <c r="S302" i="10"/>
  <c r="R302" i="10"/>
  <c r="Q302" i="10"/>
  <c r="P302" i="10"/>
  <c r="S301" i="10"/>
  <c r="R301" i="10"/>
  <c r="Q301" i="10"/>
  <c r="P301" i="10"/>
  <c r="S300" i="10"/>
  <c r="R300" i="10"/>
  <c r="Q300" i="10"/>
  <c r="P300" i="10"/>
  <c r="S299" i="10"/>
  <c r="R299" i="10"/>
  <c r="Q299" i="10"/>
  <c r="P299" i="10"/>
  <c r="S298" i="10"/>
  <c r="R298" i="10"/>
  <c r="Q298" i="10"/>
  <c r="P298" i="10"/>
  <c r="S297" i="10"/>
  <c r="R297" i="10"/>
  <c r="Q297" i="10"/>
  <c r="P297" i="10"/>
  <c r="S296" i="10"/>
  <c r="R296" i="10"/>
  <c r="Q296" i="10"/>
  <c r="P296" i="10"/>
  <c r="S295" i="10"/>
  <c r="R295" i="10"/>
  <c r="Q295" i="10"/>
  <c r="P295" i="10"/>
  <c r="S294" i="10"/>
  <c r="R294" i="10"/>
  <c r="Q294" i="10"/>
  <c r="P294" i="10"/>
  <c r="S293" i="10"/>
  <c r="R293" i="10"/>
  <c r="Q293" i="10"/>
  <c r="P293" i="10"/>
  <c r="S292" i="10"/>
  <c r="R292" i="10"/>
  <c r="Q292" i="10"/>
  <c r="P292" i="10"/>
  <c r="S291" i="10"/>
  <c r="R291" i="10"/>
  <c r="Q291" i="10"/>
  <c r="P291" i="10"/>
  <c r="S290" i="10"/>
  <c r="R290" i="10"/>
  <c r="Q290" i="10"/>
  <c r="P290" i="10"/>
  <c r="S289" i="10"/>
  <c r="R289" i="10"/>
  <c r="Q289" i="10"/>
  <c r="P289" i="10"/>
  <c r="S288" i="10"/>
  <c r="R288" i="10"/>
  <c r="Q288" i="10"/>
  <c r="P288" i="10"/>
  <c r="S287" i="10"/>
  <c r="R287" i="10"/>
  <c r="Q287" i="10"/>
  <c r="P287" i="10"/>
  <c r="S286" i="10"/>
  <c r="R286" i="10"/>
  <c r="Q286" i="10"/>
  <c r="P286" i="10"/>
  <c r="S285" i="10"/>
  <c r="R285" i="10"/>
  <c r="Q285" i="10"/>
  <c r="P285" i="10"/>
  <c r="S284" i="10"/>
  <c r="R284" i="10"/>
  <c r="Q284" i="10"/>
  <c r="P284" i="10"/>
  <c r="S283" i="10"/>
  <c r="R283" i="10"/>
  <c r="Q283" i="10"/>
  <c r="P283" i="10"/>
  <c r="S282" i="10"/>
  <c r="R282" i="10"/>
  <c r="Q282" i="10"/>
  <c r="P282" i="10"/>
  <c r="S281" i="10"/>
  <c r="R281" i="10"/>
  <c r="Q281" i="10"/>
  <c r="P281" i="10"/>
  <c r="S280" i="10"/>
  <c r="R280" i="10"/>
  <c r="Q280" i="10"/>
  <c r="P280" i="10"/>
  <c r="S279" i="10"/>
  <c r="R279" i="10"/>
  <c r="Q279" i="10"/>
  <c r="P279" i="10"/>
  <c r="S278" i="10"/>
  <c r="R278" i="10"/>
  <c r="Q278" i="10"/>
  <c r="P278" i="10"/>
  <c r="S277" i="10"/>
  <c r="R277" i="10"/>
  <c r="Q277" i="10"/>
  <c r="P277" i="10"/>
  <c r="S276" i="10"/>
  <c r="R276" i="10"/>
  <c r="Q276" i="10"/>
  <c r="P276" i="10"/>
  <c r="S275" i="10"/>
  <c r="R275" i="10"/>
  <c r="Q275" i="10"/>
  <c r="P275" i="10"/>
  <c r="S274" i="10"/>
  <c r="R274" i="10"/>
  <c r="Q274" i="10"/>
  <c r="P274" i="10"/>
  <c r="S273" i="10"/>
  <c r="R273" i="10"/>
  <c r="Q273" i="10"/>
  <c r="P273" i="10"/>
  <c r="S272" i="10"/>
  <c r="R272" i="10"/>
  <c r="Q272" i="10"/>
  <c r="P272" i="10"/>
  <c r="S271" i="10"/>
  <c r="R271" i="10"/>
  <c r="Q271" i="10"/>
  <c r="P271" i="10"/>
  <c r="S270" i="10"/>
  <c r="R270" i="10"/>
  <c r="Q270" i="10"/>
  <c r="P270" i="10"/>
  <c r="S269" i="10"/>
  <c r="R269" i="10"/>
  <c r="Q269" i="10"/>
  <c r="P269" i="10"/>
  <c r="S268" i="10"/>
  <c r="R268" i="10"/>
  <c r="Q268" i="10"/>
  <c r="P268" i="10"/>
  <c r="S267" i="10"/>
  <c r="R267" i="10"/>
  <c r="Q267" i="10"/>
  <c r="P267" i="10"/>
  <c r="S266" i="10"/>
  <c r="R266" i="10"/>
  <c r="Q266" i="10"/>
  <c r="P266" i="10"/>
  <c r="S265" i="10"/>
  <c r="R265" i="10"/>
  <c r="Q265" i="10"/>
  <c r="P265" i="10"/>
  <c r="S264" i="10"/>
  <c r="R264" i="10"/>
  <c r="Q264" i="10"/>
  <c r="P264" i="10"/>
  <c r="S263" i="10"/>
  <c r="R263" i="10"/>
  <c r="Q263" i="10"/>
  <c r="P263" i="10"/>
  <c r="S262" i="10"/>
  <c r="R262" i="10"/>
  <c r="Q262" i="10"/>
  <c r="P262" i="10"/>
  <c r="S261" i="10"/>
  <c r="R261" i="10"/>
  <c r="Q261" i="10"/>
  <c r="P261" i="10"/>
  <c r="S260" i="10"/>
  <c r="R260" i="10"/>
  <c r="Q260" i="10"/>
  <c r="P260" i="10"/>
  <c r="S259" i="10"/>
  <c r="R259" i="10"/>
  <c r="Q259" i="10"/>
  <c r="P259" i="10"/>
  <c r="S258" i="10"/>
  <c r="R258" i="10"/>
  <c r="Q258" i="10"/>
  <c r="P258" i="10"/>
  <c r="S257" i="10"/>
  <c r="R257" i="10"/>
  <c r="Q257" i="10"/>
  <c r="P257" i="10"/>
  <c r="S256" i="10"/>
  <c r="R256" i="10"/>
  <c r="Q256" i="10"/>
  <c r="P256" i="10"/>
  <c r="S255" i="10"/>
  <c r="R255" i="10"/>
  <c r="Q255" i="10"/>
  <c r="P255" i="10"/>
  <c r="S254" i="10"/>
  <c r="R254" i="10"/>
  <c r="Q254" i="10"/>
  <c r="P254" i="10"/>
  <c r="S253" i="10"/>
  <c r="R253" i="10"/>
  <c r="Q253" i="10"/>
  <c r="P253" i="10"/>
  <c r="S252" i="10"/>
  <c r="R252" i="10"/>
  <c r="Q252" i="10"/>
  <c r="P252" i="10"/>
  <c r="S251" i="10"/>
  <c r="R251" i="10"/>
  <c r="Q251" i="10"/>
  <c r="P251" i="10"/>
  <c r="S250" i="10"/>
  <c r="R250" i="10"/>
  <c r="Q250" i="10"/>
  <c r="P250" i="10"/>
  <c r="S249" i="10"/>
  <c r="R249" i="10"/>
  <c r="Q249" i="10"/>
  <c r="P249" i="10"/>
  <c r="S248" i="10"/>
  <c r="R248" i="10"/>
  <c r="Q248" i="10"/>
  <c r="P248" i="10"/>
  <c r="S247" i="10"/>
  <c r="R247" i="10"/>
  <c r="Q247" i="10"/>
  <c r="P247" i="10"/>
  <c r="S246" i="10"/>
  <c r="R246" i="10"/>
  <c r="Q246" i="10"/>
  <c r="P246" i="10"/>
  <c r="S245" i="10"/>
  <c r="R245" i="10"/>
  <c r="Q245" i="10"/>
  <c r="P245" i="10"/>
  <c r="S244" i="10"/>
  <c r="R244" i="10"/>
  <c r="Q244" i="10"/>
  <c r="P244" i="10"/>
  <c r="S243" i="10"/>
  <c r="R243" i="10"/>
  <c r="Q243" i="10"/>
  <c r="P243" i="10"/>
  <c r="S242" i="10"/>
  <c r="R242" i="10"/>
  <c r="Q242" i="10"/>
  <c r="P242" i="10"/>
  <c r="S241" i="10"/>
  <c r="R241" i="10"/>
  <c r="Q241" i="10"/>
  <c r="P241" i="10"/>
  <c r="S240" i="10"/>
  <c r="R240" i="10"/>
  <c r="Q240" i="10"/>
  <c r="P240" i="10"/>
  <c r="S239" i="10"/>
  <c r="R239" i="10"/>
  <c r="Q239" i="10"/>
  <c r="P239" i="10"/>
  <c r="S238" i="10"/>
  <c r="R238" i="10"/>
  <c r="Q238" i="10"/>
  <c r="P238" i="10"/>
  <c r="S237" i="10"/>
  <c r="R237" i="10"/>
  <c r="Q237" i="10"/>
  <c r="P237" i="10"/>
  <c r="S236" i="10"/>
  <c r="R236" i="10"/>
  <c r="Q236" i="10"/>
  <c r="P236" i="10"/>
  <c r="S235" i="10"/>
  <c r="R235" i="10"/>
  <c r="Q235" i="10"/>
  <c r="P235" i="10"/>
  <c r="S234" i="10"/>
  <c r="R234" i="10"/>
  <c r="Q234" i="10"/>
  <c r="P234" i="10"/>
  <c r="S233" i="10"/>
  <c r="R233" i="10"/>
  <c r="Q233" i="10"/>
  <c r="P233" i="10"/>
  <c r="S232" i="10"/>
  <c r="R232" i="10"/>
  <c r="Q232" i="10"/>
  <c r="P232" i="10"/>
  <c r="S231" i="10"/>
  <c r="R231" i="10"/>
  <c r="Q231" i="10"/>
  <c r="P231" i="10"/>
  <c r="S230" i="10"/>
  <c r="R230" i="10"/>
  <c r="Q230" i="10"/>
  <c r="P230" i="10"/>
  <c r="S229" i="10"/>
  <c r="R229" i="10"/>
  <c r="Q229" i="10"/>
  <c r="P229" i="10"/>
  <c r="S228" i="10"/>
  <c r="R228" i="10"/>
  <c r="Q228" i="10"/>
  <c r="P228" i="10"/>
  <c r="S227" i="10"/>
  <c r="R227" i="10"/>
  <c r="Q227" i="10"/>
  <c r="P227" i="10"/>
  <c r="S226" i="10"/>
  <c r="R226" i="10"/>
  <c r="Q226" i="10"/>
  <c r="P226" i="10"/>
  <c r="S225" i="10"/>
  <c r="R225" i="10"/>
  <c r="Q225" i="10"/>
  <c r="P225" i="10"/>
  <c r="S224" i="10"/>
  <c r="R224" i="10"/>
  <c r="Q224" i="10"/>
  <c r="P224" i="10"/>
  <c r="S223" i="10"/>
  <c r="R223" i="10"/>
  <c r="Q223" i="10"/>
  <c r="P223" i="10"/>
  <c r="S222" i="10"/>
  <c r="R222" i="10"/>
  <c r="Q222" i="10"/>
  <c r="P222" i="10"/>
  <c r="S221" i="10"/>
  <c r="R221" i="10"/>
  <c r="Q221" i="10"/>
  <c r="P221" i="10"/>
  <c r="S220" i="10"/>
  <c r="R220" i="10"/>
  <c r="Q220" i="10"/>
  <c r="P220" i="10"/>
  <c r="S219" i="10"/>
  <c r="R219" i="10"/>
  <c r="Q219" i="10"/>
  <c r="P219" i="10"/>
  <c r="S218" i="10"/>
  <c r="R218" i="10"/>
  <c r="Q218" i="10"/>
  <c r="P218" i="10"/>
  <c r="S217" i="10"/>
  <c r="R217" i="10"/>
  <c r="Q217" i="10"/>
  <c r="P217" i="10"/>
  <c r="S216" i="10"/>
  <c r="R216" i="10"/>
  <c r="Q216" i="10"/>
  <c r="P216" i="10"/>
  <c r="S215" i="10"/>
  <c r="R215" i="10"/>
  <c r="Q215" i="10"/>
  <c r="P215" i="10"/>
  <c r="S214" i="10"/>
  <c r="R214" i="10"/>
  <c r="Q214" i="10"/>
  <c r="P214" i="10"/>
  <c r="S213" i="10"/>
  <c r="R213" i="10"/>
  <c r="Q213" i="10"/>
  <c r="P213" i="10"/>
  <c r="S212" i="10"/>
  <c r="R212" i="10"/>
  <c r="Q212" i="10"/>
  <c r="P212" i="10"/>
  <c r="S211" i="10"/>
  <c r="R211" i="10"/>
  <c r="Q211" i="10"/>
  <c r="P211" i="10"/>
  <c r="S210" i="10"/>
  <c r="R210" i="10"/>
  <c r="Q210" i="10"/>
  <c r="P210" i="10"/>
  <c r="S209" i="10"/>
  <c r="R209" i="10"/>
  <c r="Q209" i="10"/>
  <c r="P209" i="10"/>
  <c r="S208" i="10"/>
  <c r="R208" i="10"/>
  <c r="Q208" i="10"/>
  <c r="P208" i="10"/>
  <c r="S207" i="10"/>
  <c r="R207" i="10"/>
  <c r="Q207" i="10"/>
  <c r="P207" i="10"/>
  <c r="S206" i="10"/>
  <c r="R206" i="10"/>
  <c r="Q206" i="10"/>
  <c r="P206" i="10"/>
  <c r="S205" i="10"/>
  <c r="R205" i="10"/>
  <c r="Q205" i="10"/>
  <c r="P205" i="10"/>
  <c r="S204" i="10"/>
  <c r="R204" i="10"/>
  <c r="Q204" i="10"/>
  <c r="P204" i="10"/>
  <c r="S203" i="10"/>
  <c r="R203" i="10"/>
  <c r="Q203" i="10"/>
  <c r="P203" i="10"/>
  <c r="S202" i="10"/>
  <c r="R202" i="10"/>
  <c r="Q202" i="10"/>
  <c r="P202" i="10"/>
  <c r="S201" i="10"/>
  <c r="R201" i="10"/>
  <c r="Q201" i="10"/>
  <c r="P201" i="10"/>
  <c r="S200" i="10"/>
  <c r="R200" i="10"/>
  <c r="Q200" i="10"/>
  <c r="P200" i="10"/>
  <c r="S199" i="10"/>
  <c r="R199" i="10"/>
  <c r="Q199" i="10"/>
  <c r="P199" i="10"/>
  <c r="S198" i="10"/>
  <c r="R198" i="10"/>
  <c r="Q198" i="10"/>
  <c r="P198" i="10"/>
  <c r="S197" i="10"/>
  <c r="R197" i="10"/>
  <c r="Q197" i="10"/>
  <c r="P197" i="10"/>
  <c r="S196" i="10"/>
  <c r="R196" i="10"/>
  <c r="Q196" i="10"/>
  <c r="P196" i="10"/>
  <c r="S195" i="10"/>
  <c r="R195" i="10"/>
  <c r="Q195" i="10"/>
  <c r="P195" i="10"/>
  <c r="S194" i="10"/>
  <c r="R194" i="10"/>
  <c r="Q194" i="10"/>
  <c r="P194" i="10"/>
  <c r="S193" i="10"/>
  <c r="R193" i="10"/>
  <c r="Q193" i="10"/>
  <c r="P193" i="10"/>
  <c r="S192" i="10"/>
  <c r="R192" i="10"/>
  <c r="Q192" i="10"/>
  <c r="P192" i="10"/>
  <c r="S191" i="10"/>
  <c r="R191" i="10"/>
  <c r="Q191" i="10"/>
  <c r="P191" i="10"/>
  <c r="S190" i="10"/>
  <c r="R190" i="10"/>
  <c r="Q190" i="10"/>
  <c r="P190" i="10"/>
  <c r="S189" i="10"/>
  <c r="R189" i="10"/>
  <c r="Q189" i="10"/>
  <c r="P189" i="10"/>
  <c r="S188" i="10"/>
  <c r="R188" i="10"/>
  <c r="O188" i="10" s="1"/>
  <c r="Q188" i="10"/>
  <c r="P188" i="10"/>
  <c r="S187" i="10"/>
  <c r="R187" i="10"/>
  <c r="Q187" i="10"/>
  <c r="P187" i="10"/>
  <c r="S186" i="10"/>
  <c r="R186" i="10"/>
  <c r="Q186" i="10"/>
  <c r="P186" i="10"/>
  <c r="S185" i="10"/>
  <c r="R185" i="10"/>
  <c r="Q185" i="10"/>
  <c r="P185" i="10"/>
  <c r="S184" i="10"/>
  <c r="R184" i="10"/>
  <c r="Q184" i="10"/>
  <c r="P184" i="10"/>
  <c r="S183" i="10"/>
  <c r="R183" i="10"/>
  <c r="Q183" i="10"/>
  <c r="P183" i="10"/>
  <c r="S182" i="10"/>
  <c r="R182" i="10"/>
  <c r="Q182" i="10"/>
  <c r="P182" i="10"/>
  <c r="S181" i="10"/>
  <c r="R181" i="10"/>
  <c r="Q181" i="10"/>
  <c r="P181" i="10"/>
  <c r="S180" i="10"/>
  <c r="R180" i="10"/>
  <c r="Q180" i="10"/>
  <c r="P180" i="10"/>
  <c r="S179" i="10"/>
  <c r="R179" i="10"/>
  <c r="Q179" i="10"/>
  <c r="P179" i="10"/>
  <c r="S178" i="10"/>
  <c r="R178" i="10"/>
  <c r="Q178" i="10"/>
  <c r="P178" i="10"/>
  <c r="S177" i="10"/>
  <c r="R177" i="10"/>
  <c r="Q177" i="10"/>
  <c r="P177" i="10"/>
  <c r="S176" i="10"/>
  <c r="R176" i="10"/>
  <c r="Q176" i="10"/>
  <c r="P176" i="10"/>
  <c r="S175" i="10"/>
  <c r="R175" i="10"/>
  <c r="Q175" i="10"/>
  <c r="P175" i="10"/>
  <c r="S174" i="10"/>
  <c r="R174" i="10"/>
  <c r="Q174" i="10"/>
  <c r="P174" i="10"/>
  <c r="S173" i="10"/>
  <c r="R173" i="10"/>
  <c r="Q173" i="10"/>
  <c r="P173" i="10"/>
  <c r="S172" i="10"/>
  <c r="R172" i="10"/>
  <c r="Q172" i="10"/>
  <c r="P172" i="10"/>
  <c r="S171" i="10"/>
  <c r="R171" i="10"/>
  <c r="Q171" i="10"/>
  <c r="P171" i="10"/>
  <c r="S170" i="10"/>
  <c r="R170" i="10"/>
  <c r="Q170" i="10"/>
  <c r="P170" i="10"/>
  <c r="S169" i="10"/>
  <c r="R169" i="10"/>
  <c r="Q169" i="10"/>
  <c r="P169" i="10"/>
  <c r="S168" i="10"/>
  <c r="R168" i="10"/>
  <c r="Q168" i="10"/>
  <c r="P168" i="10"/>
  <c r="S167" i="10"/>
  <c r="R167" i="10"/>
  <c r="Q167" i="10"/>
  <c r="P167" i="10"/>
  <c r="S166" i="10"/>
  <c r="R166" i="10"/>
  <c r="Q166" i="10"/>
  <c r="P166" i="10"/>
  <c r="S165" i="10"/>
  <c r="R165" i="10"/>
  <c r="Q165" i="10"/>
  <c r="P165" i="10"/>
  <c r="S164" i="10"/>
  <c r="R164" i="10"/>
  <c r="Q164" i="10"/>
  <c r="P164" i="10"/>
  <c r="S163" i="10"/>
  <c r="R163" i="10"/>
  <c r="Q163" i="10"/>
  <c r="P163" i="10"/>
  <c r="S162" i="10"/>
  <c r="R162" i="10"/>
  <c r="Q162" i="10"/>
  <c r="P162" i="10"/>
  <c r="S161" i="10"/>
  <c r="R161" i="10"/>
  <c r="Q161" i="10"/>
  <c r="P161" i="10"/>
  <c r="S160" i="10"/>
  <c r="R160" i="10"/>
  <c r="Q160" i="10"/>
  <c r="P160" i="10"/>
  <c r="S159" i="10"/>
  <c r="R159" i="10"/>
  <c r="Q159" i="10"/>
  <c r="P159" i="10"/>
  <c r="S158" i="10"/>
  <c r="R158" i="10"/>
  <c r="Q158" i="10"/>
  <c r="P158" i="10"/>
  <c r="S157" i="10"/>
  <c r="R157" i="10"/>
  <c r="Q157" i="10"/>
  <c r="P157" i="10"/>
  <c r="S156" i="10"/>
  <c r="R156" i="10"/>
  <c r="Q156" i="10"/>
  <c r="P156" i="10"/>
  <c r="S155" i="10"/>
  <c r="R155" i="10"/>
  <c r="Q155" i="10"/>
  <c r="P155" i="10"/>
  <c r="S154" i="10"/>
  <c r="R154" i="10"/>
  <c r="Q154" i="10"/>
  <c r="P154" i="10"/>
  <c r="S153" i="10"/>
  <c r="R153" i="10"/>
  <c r="Q153" i="10"/>
  <c r="P153" i="10"/>
  <c r="S152" i="10"/>
  <c r="R152" i="10"/>
  <c r="Q152" i="10"/>
  <c r="P152" i="10"/>
  <c r="S151" i="10"/>
  <c r="R151" i="10"/>
  <c r="Q151" i="10"/>
  <c r="P151" i="10"/>
  <c r="S150" i="10"/>
  <c r="R150" i="10"/>
  <c r="Q150" i="10"/>
  <c r="P150" i="10"/>
  <c r="S149" i="10"/>
  <c r="R149" i="10"/>
  <c r="Q149" i="10"/>
  <c r="P149" i="10"/>
  <c r="S148" i="10"/>
  <c r="R148" i="10"/>
  <c r="Q148" i="10"/>
  <c r="P148" i="10"/>
  <c r="S147" i="10"/>
  <c r="R147" i="10"/>
  <c r="Q147" i="10"/>
  <c r="P147" i="10"/>
  <c r="S146" i="10"/>
  <c r="R146" i="10"/>
  <c r="Q146" i="10"/>
  <c r="P146" i="10"/>
  <c r="S145" i="10"/>
  <c r="R145" i="10"/>
  <c r="Q145" i="10"/>
  <c r="P145" i="10"/>
  <c r="S144" i="10"/>
  <c r="R144" i="10"/>
  <c r="Q144" i="10"/>
  <c r="P144" i="10"/>
  <c r="S143" i="10"/>
  <c r="R143" i="10"/>
  <c r="Q143" i="10"/>
  <c r="P143" i="10"/>
  <c r="S142" i="10"/>
  <c r="R142" i="10"/>
  <c r="Q142" i="10"/>
  <c r="P142" i="10"/>
  <c r="S141" i="10"/>
  <c r="R141" i="10"/>
  <c r="Q141" i="10"/>
  <c r="P141" i="10"/>
  <c r="S140" i="10"/>
  <c r="R140" i="10"/>
  <c r="Q140" i="10"/>
  <c r="P140" i="10"/>
  <c r="S139" i="10"/>
  <c r="R139" i="10"/>
  <c r="Q139" i="10"/>
  <c r="P139" i="10"/>
  <c r="S138" i="10"/>
  <c r="R138" i="10"/>
  <c r="Q138" i="10"/>
  <c r="P138" i="10"/>
  <c r="S137" i="10"/>
  <c r="R137" i="10"/>
  <c r="Q137" i="10"/>
  <c r="P137" i="10"/>
  <c r="S136" i="10"/>
  <c r="R136" i="10"/>
  <c r="Q136" i="10"/>
  <c r="P136" i="10"/>
  <c r="S135" i="10"/>
  <c r="R135" i="10"/>
  <c r="Q135" i="10"/>
  <c r="P135" i="10"/>
  <c r="S134" i="10"/>
  <c r="R134" i="10"/>
  <c r="Q134" i="10"/>
  <c r="P134" i="10"/>
  <c r="S133" i="10"/>
  <c r="R133" i="10"/>
  <c r="Q133" i="10"/>
  <c r="P133" i="10"/>
  <c r="S132" i="10"/>
  <c r="R132" i="10"/>
  <c r="Q132" i="10"/>
  <c r="P132" i="10"/>
  <c r="S131" i="10"/>
  <c r="R131" i="10"/>
  <c r="Q131" i="10"/>
  <c r="P131" i="10"/>
  <c r="S130" i="10"/>
  <c r="R130" i="10"/>
  <c r="Q130" i="10"/>
  <c r="P130" i="10"/>
  <c r="S129" i="10"/>
  <c r="R129" i="10"/>
  <c r="Q129" i="10"/>
  <c r="P129" i="10"/>
  <c r="S128" i="10"/>
  <c r="R128" i="10"/>
  <c r="Q128" i="10"/>
  <c r="P128" i="10"/>
  <c r="S127" i="10"/>
  <c r="R127" i="10"/>
  <c r="Q127" i="10"/>
  <c r="P127" i="10"/>
  <c r="S126" i="10"/>
  <c r="R126" i="10"/>
  <c r="Q126" i="10"/>
  <c r="P126" i="10"/>
  <c r="S125" i="10"/>
  <c r="R125" i="10"/>
  <c r="Q125" i="10"/>
  <c r="P125" i="10"/>
  <c r="S124" i="10"/>
  <c r="R124" i="10"/>
  <c r="Q124" i="10"/>
  <c r="P124" i="10"/>
  <c r="S123" i="10"/>
  <c r="R123" i="10"/>
  <c r="Q123" i="10"/>
  <c r="P123" i="10"/>
  <c r="S122" i="10"/>
  <c r="R122" i="10"/>
  <c r="Q122" i="10"/>
  <c r="P122" i="10"/>
  <c r="S121" i="10"/>
  <c r="R121" i="10"/>
  <c r="Q121" i="10"/>
  <c r="P121" i="10"/>
  <c r="S120" i="10"/>
  <c r="R120" i="10"/>
  <c r="Q120" i="10"/>
  <c r="P120" i="10"/>
  <c r="S119" i="10"/>
  <c r="R119" i="10"/>
  <c r="Q119" i="10"/>
  <c r="P119" i="10"/>
  <c r="S118" i="10"/>
  <c r="R118" i="10"/>
  <c r="Q118" i="10"/>
  <c r="P118" i="10"/>
  <c r="S117" i="10"/>
  <c r="R117" i="10"/>
  <c r="Q117" i="10"/>
  <c r="P117" i="10"/>
  <c r="S116" i="10"/>
  <c r="R116" i="10"/>
  <c r="Q116" i="10"/>
  <c r="P116" i="10"/>
  <c r="S115" i="10"/>
  <c r="R115" i="10"/>
  <c r="Q115" i="10"/>
  <c r="P115" i="10"/>
  <c r="S114" i="10"/>
  <c r="R114" i="10"/>
  <c r="Q114" i="10"/>
  <c r="P114" i="10"/>
  <c r="S110" i="10"/>
  <c r="R110" i="10"/>
  <c r="Q110" i="10"/>
  <c r="P110" i="10"/>
  <c r="S113" i="10"/>
  <c r="R113" i="10"/>
  <c r="Q113" i="10"/>
  <c r="P113" i="10"/>
  <c r="S111" i="10"/>
  <c r="R111" i="10"/>
  <c r="Q111" i="10"/>
  <c r="P111" i="10"/>
  <c r="S109" i="10"/>
  <c r="R109" i="10"/>
  <c r="Q109" i="10"/>
  <c r="P109" i="10"/>
  <c r="S108" i="10"/>
  <c r="R108" i="10"/>
  <c r="Q108" i="10"/>
  <c r="P108" i="10"/>
  <c r="S107" i="10"/>
  <c r="R107" i="10"/>
  <c r="Q107" i="10"/>
  <c r="P107" i="10"/>
  <c r="S106" i="10"/>
  <c r="R106" i="10"/>
  <c r="Q106" i="10"/>
  <c r="P106" i="10"/>
  <c r="S112" i="10"/>
  <c r="R112" i="10"/>
  <c r="Q112" i="10"/>
  <c r="P112" i="10"/>
  <c r="S105" i="10"/>
  <c r="R105" i="10"/>
  <c r="Q105" i="10"/>
  <c r="P105" i="10"/>
  <c r="S104" i="10"/>
  <c r="R104" i="10"/>
  <c r="Q104" i="10"/>
  <c r="P104" i="10"/>
  <c r="S103" i="10"/>
  <c r="R103" i="10"/>
  <c r="Q103" i="10"/>
  <c r="P103" i="10"/>
  <c r="S102" i="10"/>
  <c r="R102" i="10"/>
  <c r="Q102" i="10"/>
  <c r="P102" i="10"/>
  <c r="S101" i="10"/>
  <c r="R101" i="10"/>
  <c r="Q101" i="10"/>
  <c r="P101" i="10"/>
  <c r="S100" i="10"/>
  <c r="R100" i="10"/>
  <c r="Q100" i="10"/>
  <c r="P100" i="10"/>
  <c r="S99" i="10"/>
  <c r="R99" i="10"/>
  <c r="Q99" i="10"/>
  <c r="P99" i="10"/>
  <c r="S98" i="10"/>
  <c r="R98" i="10"/>
  <c r="Q98" i="10"/>
  <c r="P98" i="10"/>
  <c r="S97" i="10"/>
  <c r="R97" i="10"/>
  <c r="Q97" i="10"/>
  <c r="P97" i="10"/>
  <c r="S96" i="10"/>
  <c r="R96" i="10"/>
  <c r="Q96" i="10"/>
  <c r="P96" i="10"/>
  <c r="S95" i="10"/>
  <c r="R95" i="10"/>
  <c r="Q95" i="10"/>
  <c r="P95" i="10"/>
  <c r="S94" i="10"/>
  <c r="R94" i="10"/>
  <c r="Q94" i="10"/>
  <c r="P94" i="10"/>
  <c r="S93" i="10"/>
  <c r="O93" i="10" s="1"/>
  <c r="R93" i="10"/>
  <c r="Q93" i="10"/>
  <c r="P93" i="10"/>
  <c r="S92" i="10"/>
  <c r="R92" i="10"/>
  <c r="Q92" i="10"/>
  <c r="P92" i="10"/>
  <c r="S91" i="10"/>
  <c r="R91" i="10"/>
  <c r="Q91" i="10"/>
  <c r="P91" i="10"/>
  <c r="S90" i="10"/>
  <c r="R90" i="10"/>
  <c r="Q90" i="10"/>
  <c r="P90" i="10"/>
  <c r="S89" i="10"/>
  <c r="R89" i="10"/>
  <c r="Q89" i="10"/>
  <c r="P89" i="10"/>
  <c r="S88" i="10"/>
  <c r="R88" i="10"/>
  <c r="Q88" i="10"/>
  <c r="P88" i="10"/>
  <c r="S87" i="10"/>
  <c r="R87" i="10"/>
  <c r="Q87" i="10"/>
  <c r="P87" i="10"/>
  <c r="S86" i="10"/>
  <c r="R86" i="10"/>
  <c r="Q86" i="10"/>
  <c r="P86" i="10"/>
  <c r="S85" i="10"/>
  <c r="R85" i="10"/>
  <c r="Q85" i="10"/>
  <c r="P85" i="10"/>
  <c r="S84" i="10"/>
  <c r="R84" i="10"/>
  <c r="Q84" i="10"/>
  <c r="P84" i="10"/>
  <c r="S83" i="10"/>
  <c r="R83" i="10"/>
  <c r="Q83" i="10"/>
  <c r="P83" i="10"/>
  <c r="S82" i="10"/>
  <c r="R82" i="10"/>
  <c r="Q82" i="10"/>
  <c r="P82" i="10"/>
  <c r="S81" i="10"/>
  <c r="R81" i="10"/>
  <c r="Q81" i="10"/>
  <c r="P81" i="10"/>
  <c r="S80" i="10"/>
  <c r="R80" i="10"/>
  <c r="Q80" i="10"/>
  <c r="P80" i="10"/>
  <c r="S79" i="10"/>
  <c r="R79" i="10"/>
  <c r="Q79" i="10"/>
  <c r="P79" i="10"/>
  <c r="S78" i="10"/>
  <c r="R78" i="10"/>
  <c r="Q78" i="10"/>
  <c r="P78" i="10"/>
  <c r="S77" i="10"/>
  <c r="R77" i="10"/>
  <c r="Q77" i="10"/>
  <c r="P77" i="10"/>
  <c r="S76" i="10"/>
  <c r="R76" i="10"/>
  <c r="Q76" i="10"/>
  <c r="P76" i="10"/>
  <c r="S75" i="10"/>
  <c r="R75" i="10"/>
  <c r="Q75" i="10"/>
  <c r="P75" i="10"/>
  <c r="S74" i="10"/>
  <c r="R74" i="10"/>
  <c r="Q74" i="10"/>
  <c r="P74" i="10"/>
  <c r="S73" i="10"/>
  <c r="R73" i="10"/>
  <c r="Q73" i="10"/>
  <c r="P73" i="10"/>
  <c r="S72" i="10"/>
  <c r="R72" i="10"/>
  <c r="Q72" i="10"/>
  <c r="P72" i="10"/>
  <c r="S71" i="10"/>
  <c r="R71" i="10"/>
  <c r="Q71" i="10"/>
  <c r="P71" i="10"/>
  <c r="S70" i="10"/>
  <c r="R70" i="10"/>
  <c r="Q70" i="10"/>
  <c r="P70" i="10"/>
  <c r="S69" i="10"/>
  <c r="R69" i="10"/>
  <c r="Q69" i="10"/>
  <c r="P69" i="10"/>
  <c r="S68" i="10"/>
  <c r="R68" i="10"/>
  <c r="Q68" i="10"/>
  <c r="P68" i="10"/>
  <c r="S67" i="10"/>
  <c r="R67" i="10"/>
  <c r="Q67" i="10"/>
  <c r="P67" i="10"/>
  <c r="S66" i="10"/>
  <c r="R66" i="10"/>
  <c r="Q66" i="10"/>
  <c r="P66" i="10"/>
  <c r="S65" i="10"/>
  <c r="R65" i="10"/>
  <c r="Q65" i="10"/>
  <c r="P65" i="10"/>
  <c r="S64" i="10"/>
  <c r="R64" i="10"/>
  <c r="Q64" i="10"/>
  <c r="P64" i="10"/>
  <c r="S63" i="10"/>
  <c r="R63" i="10"/>
  <c r="Q63" i="10"/>
  <c r="P63" i="10"/>
  <c r="S62" i="10"/>
  <c r="R62" i="10"/>
  <c r="Q62" i="10"/>
  <c r="P62" i="10"/>
  <c r="S61" i="10"/>
  <c r="R61" i="10"/>
  <c r="Q61" i="10"/>
  <c r="P61" i="10"/>
  <c r="S60" i="10"/>
  <c r="R60" i="10"/>
  <c r="Q60" i="10"/>
  <c r="P60" i="10"/>
  <c r="S59" i="10"/>
  <c r="R59" i="10"/>
  <c r="Q59" i="10"/>
  <c r="P59" i="10"/>
  <c r="S58" i="10"/>
  <c r="R58" i="10"/>
  <c r="Q58" i="10"/>
  <c r="P58" i="10"/>
  <c r="S57" i="10"/>
  <c r="R57" i="10"/>
  <c r="Q57" i="10"/>
  <c r="P57" i="10"/>
  <c r="S56" i="10"/>
  <c r="R56" i="10"/>
  <c r="Q56" i="10"/>
  <c r="P56" i="10"/>
  <c r="S55" i="10"/>
  <c r="R55" i="10"/>
  <c r="Q55" i="10"/>
  <c r="P55" i="10"/>
  <c r="S54" i="10"/>
  <c r="R54" i="10"/>
  <c r="Q54" i="10"/>
  <c r="P54" i="10"/>
  <c r="S53" i="10"/>
  <c r="R53" i="10"/>
  <c r="Q53" i="10"/>
  <c r="P53" i="10"/>
  <c r="S52" i="10"/>
  <c r="R52" i="10"/>
  <c r="Q52" i="10"/>
  <c r="P52" i="10"/>
  <c r="S51" i="10"/>
  <c r="R51" i="10"/>
  <c r="Q51" i="10"/>
  <c r="P51" i="10"/>
  <c r="S50" i="10"/>
  <c r="R50" i="10"/>
  <c r="Q50" i="10"/>
  <c r="P50" i="10"/>
  <c r="S49" i="10"/>
  <c r="R49" i="10"/>
  <c r="Q49" i="10"/>
  <c r="P49" i="10"/>
  <c r="S48" i="10"/>
  <c r="R48" i="10"/>
  <c r="Q48" i="10"/>
  <c r="P48" i="10"/>
  <c r="S47" i="10"/>
  <c r="R47" i="10"/>
  <c r="Q47" i="10"/>
  <c r="P47" i="10"/>
  <c r="S46" i="10"/>
  <c r="R46" i="10"/>
  <c r="Q46" i="10"/>
  <c r="P46" i="10"/>
  <c r="S45" i="10"/>
  <c r="R45" i="10"/>
  <c r="Q45" i="10"/>
  <c r="P45" i="10"/>
  <c r="S44" i="10"/>
  <c r="R44" i="10"/>
  <c r="Q44" i="10"/>
  <c r="P44" i="10"/>
  <c r="S43" i="10"/>
  <c r="R43" i="10"/>
  <c r="Q43" i="10"/>
  <c r="P43" i="10"/>
  <c r="S42" i="10"/>
  <c r="R42" i="10"/>
  <c r="Q42" i="10"/>
  <c r="P42" i="10"/>
  <c r="S41" i="10"/>
  <c r="R41" i="10"/>
  <c r="Q41" i="10"/>
  <c r="P41" i="10"/>
  <c r="S40" i="10"/>
  <c r="R40" i="10"/>
  <c r="Q40" i="10"/>
  <c r="P40" i="10"/>
  <c r="S39" i="10"/>
  <c r="R39" i="10"/>
  <c r="Q39" i="10"/>
  <c r="P39" i="10"/>
  <c r="S38" i="10"/>
  <c r="R38" i="10"/>
  <c r="Q38" i="10"/>
  <c r="P38" i="10"/>
  <c r="S37" i="10"/>
  <c r="R37" i="10"/>
  <c r="Q37" i="10"/>
  <c r="P37" i="10"/>
  <c r="S36" i="10"/>
  <c r="R36" i="10"/>
  <c r="Q36" i="10"/>
  <c r="P36" i="10"/>
  <c r="S35" i="10"/>
  <c r="R35" i="10"/>
  <c r="Q35" i="10"/>
  <c r="P35" i="10"/>
  <c r="S34" i="10"/>
  <c r="R34" i="10"/>
  <c r="Q34" i="10"/>
  <c r="P34" i="10"/>
  <c r="S33" i="10"/>
  <c r="R33" i="10"/>
  <c r="Q33" i="10"/>
  <c r="P33" i="10"/>
  <c r="S32" i="10"/>
  <c r="R32" i="10"/>
  <c r="Q32" i="10"/>
  <c r="P32" i="10"/>
  <c r="S31" i="10"/>
  <c r="R31" i="10"/>
  <c r="Q31" i="10"/>
  <c r="P31" i="10"/>
  <c r="S30" i="10"/>
  <c r="R30" i="10"/>
  <c r="Q30" i="10"/>
  <c r="P30" i="10"/>
  <c r="S29" i="10"/>
  <c r="R29" i="10"/>
  <c r="Q29" i="10"/>
  <c r="P29" i="10"/>
  <c r="S28" i="10"/>
  <c r="R28" i="10"/>
  <c r="Q28" i="10"/>
  <c r="P28" i="10"/>
  <c r="S27" i="10"/>
  <c r="R27" i="10"/>
  <c r="Q27" i="10"/>
  <c r="P27" i="10"/>
  <c r="S26" i="10"/>
  <c r="R26" i="10"/>
  <c r="Q26" i="10"/>
  <c r="P26" i="10"/>
  <c r="S25" i="10"/>
  <c r="R25" i="10"/>
  <c r="Q25" i="10"/>
  <c r="P25" i="10"/>
  <c r="S24" i="10"/>
  <c r="R24" i="10"/>
  <c r="Q24" i="10"/>
  <c r="P24" i="10"/>
  <c r="S23" i="10"/>
  <c r="R23" i="10"/>
  <c r="Q23" i="10"/>
  <c r="P23" i="10"/>
  <c r="S22" i="10"/>
  <c r="R22" i="10"/>
  <c r="Q22" i="10"/>
  <c r="P22" i="10"/>
  <c r="S21" i="10"/>
  <c r="R21" i="10"/>
  <c r="Q21" i="10"/>
  <c r="P21" i="10"/>
  <c r="S20" i="10"/>
  <c r="R20" i="10"/>
  <c r="Q20" i="10"/>
  <c r="P20" i="10"/>
  <c r="S19" i="10"/>
  <c r="R19" i="10"/>
  <c r="Q19" i="10"/>
  <c r="P19" i="10"/>
  <c r="S18" i="10"/>
  <c r="R18" i="10"/>
  <c r="Q18" i="10"/>
  <c r="P18" i="10"/>
  <c r="S17" i="10"/>
  <c r="R17" i="10"/>
  <c r="Q17" i="10"/>
  <c r="P17" i="10"/>
  <c r="S16" i="10"/>
  <c r="R16" i="10"/>
  <c r="Q16" i="10"/>
  <c r="P16" i="10"/>
  <c r="S15" i="10"/>
  <c r="R15" i="10"/>
  <c r="Q15" i="10"/>
  <c r="P15" i="10"/>
  <c r="S14" i="10"/>
  <c r="R14" i="10"/>
  <c r="Q14" i="10"/>
  <c r="P14" i="10"/>
  <c r="S13" i="10"/>
  <c r="R13" i="10"/>
  <c r="Q13" i="10"/>
  <c r="P13" i="10"/>
  <c r="S12" i="10"/>
  <c r="R12" i="10"/>
  <c r="Q12" i="10"/>
  <c r="P12" i="10"/>
  <c r="S11" i="10"/>
  <c r="R11" i="10"/>
  <c r="Q11" i="10"/>
  <c r="P11" i="10"/>
  <c r="S10" i="10"/>
  <c r="R10" i="10"/>
  <c r="Q10" i="10"/>
  <c r="P10" i="10"/>
  <c r="S9" i="10"/>
  <c r="R9" i="10"/>
  <c r="Q9" i="10"/>
  <c r="P9" i="10"/>
  <c r="S8" i="10"/>
  <c r="R8" i="10"/>
  <c r="Q8" i="10"/>
  <c r="P8" i="10"/>
  <c r="S7" i="10"/>
  <c r="R7" i="10"/>
  <c r="Q7" i="10"/>
  <c r="P7" i="10"/>
  <c r="S6" i="10"/>
  <c r="R6" i="10"/>
  <c r="Q6" i="10"/>
  <c r="P6" i="10"/>
  <c r="S4" i="10"/>
  <c r="R4" i="10"/>
  <c r="Q4" i="10"/>
  <c r="P4" i="10"/>
  <c r="S3" i="10"/>
  <c r="R3" i="10"/>
  <c r="Q3" i="10"/>
  <c r="P3" i="10"/>
  <c r="S2" i="10"/>
  <c r="R2" i="10"/>
  <c r="Q2" i="10"/>
  <c r="P2" i="10"/>
  <c r="S5" i="10"/>
  <c r="R5" i="10"/>
  <c r="Q5" i="10"/>
  <c r="P5" i="10"/>
  <c r="S1" i="10"/>
  <c r="R1" i="10"/>
  <c r="Q1" i="10"/>
  <c r="P1" i="10"/>
  <c r="O1" i="10"/>
  <c r="O185" i="10" l="1"/>
  <c r="O233" i="10"/>
  <c r="O314" i="10"/>
  <c r="O336" i="10"/>
  <c r="O338" i="10"/>
  <c r="O91" i="10"/>
  <c r="O131" i="10"/>
  <c r="O178" i="10"/>
  <c r="O223" i="10"/>
  <c r="O214" i="10"/>
  <c r="O155" i="10"/>
  <c r="O169" i="10"/>
  <c r="O244" i="10"/>
  <c r="O250" i="10"/>
  <c r="O339" i="10"/>
  <c r="O259" i="10"/>
  <c r="O121" i="10"/>
  <c r="O199" i="10"/>
  <c r="O230" i="10"/>
  <c r="O252" i="10"/>
  <c r="O324" i="10"/>
  <c r="O139" i="10"/>
  <c r="O299" i="10"/>
  <c r="O105" i="10"/>
  <c r="O266" i="10"/>
  <c r="O282" i="10"/>
  <c r="O312" i="10"/>
  <c r="O310" i="10"/>
  <c r="O320" i="10"/>
  <c r="O232" i="10"/>
  <c r="O89" i="10"/>
  <c r="O29" i="10"/>
  <c r="O73" i="10"/>
  <c r="O100" i="10"/>
  <c r="O129" i="10"/>
  <c r="O147" i="10"/>
  <c r="O177" i="10"/>
  <c r="O204" i="10"/>
  <c r="O207" i="10"/>
  <c r="O226" i="10"/>
  <c r="O248" i="10"/>
  <c r="O262" i="10"/>
  <c r="O294" i="10"/>
  <c r="O318" i="10"/>
  <c r="O110" i="10"/>
  <c r="O133" i="10"/>
  <c r="O163" i="10"/>
  <c r="O192" i="10"/>
  <c r="O217" i="10"/>
  <c r="O231" i="10"/>
  <c r="O240" i="10"/>
  <c r="O256" i="10"/>
  <c r="O274" i="10"/>
  <c r="O275" i="10"/>
  <c r="O302" i="10"/>
  <c r="O328" i="10"/>
  <c r="O18" i="10"/>
  <c r="O2" i="10"/>
  <c r="O49" i="10"/>
  <c r="O37" i="10"/>
  <c r="O21" i="10"/>
  <c r="O57" i="10"/>
  <c r="O25" i="10"/>
  <c r="O41" i="10"/>
  <c r="O65" i="10"/>
  <c r="O33" i="10"/>
  <c r="O53" i="10"/>
  <c r="O81" i="10"/>
  <c r="O7" i="10"/>
  <c r="O10" i="10"/>
  <c r="O61" i="10"/>
  <c r="O77" i="10"/>
  <c r="O97" i="10"/>
  <c r="O108" i="10"/>
  <c r="O125" i="10"/>
  <c r="O143" i="10"/>
  <c r="O159" i="10"/>
  <c r="O173" i="10"/>
  <c r="O189" i="10"/>
  <c r="O203" i="10"/>
  <c r="O236" i="10"/>
  <c r="O270" i="10"/>
  <c r="O286" i="10"/>
  <c r="O290" i="10"/>
  <c r="O17" i="10"/>
  <c r="O45" i="10"/>
  <c r="O69" i="10"/>
  <c r="O85" i="10"/>
  <c r="O102" i="10"/>
  <c r="O117" i="10"/>
  <c r="O135" i="10"/>
  <c r="O151" i="10"/>
  <c r="O165" i="10"/>
  <c r="O181" i="10"/>
  <c r="O195" i="10"/>
  <c r="O211" i="10"/>
  <c r="O220" i="10"/>
  <c r="O278" i="10"/>
  <c r="O297" i="10"/>
  <c r="O306" i="10"/>
  <c r="O332" i="10"/>
  <c r="O4" i="10"/>
  <c r="O9" i="10"/>
  <c r="O11" i="10"/>
  <c r="O13" i="10"/>
  <c r="O19" i="10"/>
  <c r="O27" i="10"/>
  <c r="O35" i="10"/>
  <c r="O43" i="10"/>
  <c r="O51" i="10"/>
  <c r="O59" i="10"/>
  <c r="O67" i="10"/>
  <c r="O75" i="10"/>
  <c r="O83" i="10"/>
  <c r="O95" i="10"/>
  <c r="O101" i="10"/>
  <c r="O106" i="10"/>
  <c r="O115" i="10"/>
  <c r="O123" i="10"/>
  <c r="O134" i="10"/>
  <c r="O141" i="10"/>
  <c r="O149" i="10"/>
  <c r="O157" i="10"/>
  <c r="O164" i="10"/>
  <c r="O171" i="10"/>
  <c r="O179" i="10"/>
  <c r="O187" i="10"/>
  <c r="O193" i="10"/>
  <c r="O201" i="10"/>
  <c r="O209" i="10"/>
  <c r="O215" i="10"/>
  <c r="O221" i="10"/>
  <c r="O228" i="10"/>
  <c r="O238" i="10"/>
  <c r="O246" i="10"/>
  <c r="O258" i="10"/>
  <c r="O264" i="10"/>
  <c r="O272" i="10"/>
  <c r="O280" i="10"/>
  <c r="O288" i="10"/>
  <c r="O296" i="10"/>
  <c r="O300" i="10"/>
  <c r="O308" i="10"/>
  <c r="O319" i="10"/>
  <c r="O326" i="10"/>
  <c r="O334" i="10"/>
  <c r="O15" i="10"/>
  <c r="O23" i="10"/>
  <c r="O31" i="10"/>
  <c r="O39" i="10"/>
  <c r="O47" i="10"/>
  <c r="O55" i="10"/>
  <c r="O63" i="10"/>
  <c r="O71" i="10"/>
  <c r="O79" i="10"/>
  <c r="O87" i="10"/>
  <c r="O99" i="10"/>
  <c r="O103" i="10"/>
  <c r="O111" i="10"/>
  <c r="O119" i="10"/>
  <c r="O127" i="10"/>
  <c r="O137" i="10"/>
  <c r="O145" i="10"/>
  <c r="O153" i="10"/>
  <c r="O161" i="10"/>
  <c r="O167" i="10"/>
  <c r="O175" i="10"/>
  <c r="O183" i="10"/>
  <c r="O191" i="10"/>
  <c r="O197" i="10"/>
  <c r="O205" i="10"/>
  <c r="O213" i="10"/>
  <c r="O219" i="10"/>
  <c r="O225" i="10"/>
  <c r="O234" i="10"/>
  <c r="O242" i="10"/>
  <c r="O254" i="10"/>
  <c r="O260" i="10"/>
  <c r="O268" i="10"/>
  <c r="O276" i="10"/>
  <c r="O284" i="10"/>
  <c r="O292" i="10"/>
  <c r="O298" i="10"/>
  <c r="O304" i="10"/>
  <c r="O316" i="10"/>
  <c r="O322" i="10"/>
  <c r="O330" i="10"/>
  <c r="O340" i="10"/>
  <c r="O5" i="10"/>
  <c r="O6" i="10"/>
  <c r="O12" i="10"/>
  <c r="O16" i="10"/>
  <c r="O20" i="10"/>
  <c r="O24" i="10"/>
  <c r="O28" i="10"/>
  <c r="O32" i="10"/>
  <c r="O36" i="10"/>
  <c r="O40" i="10"/>
  <c r="O44" i="10"/>
  <c r="O48" i="10"/>
  <c r="O52" i="10"/>
  <c r="O56" i="10"/>
  <c r="O60" i="10"/>
  <c r="O64" i="10"/>
  <c r="O68" i="10"/>
  <c r="O72" i="10"/>
  <c r="O76" i="10"/>
  <c r="O80" i="10"/>
  <c r="O84" i="10"/>
  <c r="O88" i="10"/>
  <c r="O92" i="10"/>
  <c r="O96" i="10"/>
  <c r="O104" i="10"/>
  <c r="O107" i="10"/>
  <c r="O113" i="10"/>
  <c r="O116" i="10"/>
  <c r="O120" i="10"/>
  <c r="O124" i="10"/>
  <c r="O128" i="10"/>
  <c r="O132" i="10"/>
  <c r="O138" i="10"/>
  <c r="O142" i="10"/>
  <c r="O146" i="10"/>
  <c r="O150" i="10"/>
  <c r="O154" i="10"/>
  <c r="O158" i="10"/>
  <c r="O162" i="10"/>
  <c r="O168" i="10"/>
  <c r="O172" i="10"/>
  <c r="O176" i="10"/>
  <c r="O180" i="10"/>
  <c r="O184" i="10"/>
  <c r="O194" i="10"/>
  <c r="O198" i="10"/>
  <c r="O202" i="10"/>
  <c r="O206" i="10"/>
  <c r="O210" i="10"/>
  <c r="O216" i="10"/>
  <c r="O222" i="10"/>
  <c r="O229" i="10"/>
  <c r="O235" i="10"/>
  <c r="O239" i="10"/>
  <c r="O243" i="10"/>
  <c r="O247" i="10"/>
  <c r="O251" i="10"/>
  <c r="O255" i="10"/>
  <c r="O261" i="10"/>
  <c r="O265" i="10"/>
  <c r="O269" i="10"/>
  <c r="O273" i="10"/>
  <c r="O277" i="10"/>
  <c r="O281" i="10"/>
  <c r="O285" i="10"/>
  <c r="O289" i="10"/>
  <c r="O293" i="10"/>
  <c r="O301" i="10"/>
  <c r="O305" i="10"/>
  <c r="O309" i="10"/>
  <c r="O313" i="10"/>
  <c r="O317" i="10"/>
  <c r="O323" i="10"/>
  <c r="O327" i="10"/>
  <c r="O331" i="10"/>
  <c r="O335" i="10"/>
  <c r="O3" i="10"/>
  <c r="O8" i="10"/>
  <c r="O14" i="10"/>
  <c r="O22" i="10"/>
  <c r="O26" i="10"/>
  <c r="O30" i="10"/>
  <c r="O34" i="10"/>
  <c r="O38" i="10"/>
  <c r="O42" i="10"/>
  <c r="O46" i="10"/>
  <c r="O50" i="10"/>
  <c r="O54" i="10"/>
  <c r="O58" i="10"/>
  <c r="O62" i="10"/>
  <c r="O66" i="10"/>
  <c r="O70" i="10"/>
  <c r="O74" i="10"/>
  <c r="O78" i="10"/>
  <c r="O82" i="10"/>
  <c r="O86" i="10"/>
  <c r="O90" i="10"/>
  <c r="O94" i="10"/>
  <c r="O98" i="10"/>
  <c r="O112" i="10"/>
  <c r="O109" i="10"/>
  <c r="O114" i="10"/>
  <c r="O118" i="10"/>
  <c r="O122" i="10"/>
  <c r="O126" i="10"/>
  <c r="O130" i="10"/>
  <c r="O136" i="10"/>
  <c r="O140" i="10"/>
  <c r="O144" i="10"/>
  <c r="O148" i="10"/>
  <c r="O152" i="10"/>
  <c r="O156" i="10"/>
  <c r="O160" i="10"/>
  <c r="O166" i="10"/>
  <c r="O170" i="10"/>
  <c r="O174" i="10"/>
  <c r="O182" i="10"/>
  <c r="O186" i="10"/>
  <c r="O190" i="10"/>
  <c r="O196" i="10"/>
  <c r="O200" i="10"/>
  <c r="O208" i="10"/>
  <c r="O212" i="10"/>
  <c r="O218" i="10"/>
  <c r="O224" i="10"/>
  <c r="O227" i="10"/>
  <c r="O237" i="10"/>
  <c r="O241" i="10"/>
  <c r="O245" i="10"/>
  <c r="O249" i="10"/>
  <c r="O253" i="10"/>
  <c r="O257" i="10"/>
  <c r="O263" i="10"/>
  <c r="O267" i="10"/>
  <c r="O271" i="10"/>
  <c r="O279" i="10"/>
  <c r="O283" i="10"/>
  <c r="O287" i="10"/>
  <c r="O291" i="10"/>
  <c r="O295" i="10"/>
  <c r="O303" i="10"/>
  <c r="O307" i="10"/>
  <c r="O311" i="10"/>
  <c r="O315" i="10"/>
  <c r="O321" i="10"/>
  <c r="O325" i="10"/>
  <c r="O329" i="10"/>
  <c r="O333" i="10"/>
  <c r="O337" i="10"/>
  <c r="N452" i="4"/>
  <c r="O452" i="4"/>
  <c r="P452" i="4"/>
  <c r="N519" i="4"/>
  <c r="O519" i="4"/>
  <c r="P519" i="4"/>
  <c r="P568" i="4"/>
  <c r="O568" i="4"/>
  <c r="N568" i="4"/>
  <c r="P567" i="4"/>
  <c r="O567" i="4"/>
  <c r="N567" i="4"/>
  <c r="P566" i="4"/>
  <c r="O566" i="4"/>
  <c r="N566" i="4"/>
  <c r="P565" i="4"/>
  <c r="O565" i="4"/>
  <c r="N565" i="4"/>
  <c r="P564" i="4"/>
  <c r="O564" i="4"/>
  <c r="N564" i="4"/>
  <c r="P563" i="4"/>
  <c r="O563" i="4"/>
  <c r="N563" i="4"/>
  <c r="P562" i="4"/>
  <c r="O562" i="4"/>
  <c r="N562" i="4"/>
  <c r="P561" i="4"/>
  <c r="O561" i="4"/>
  <c r="N561" i="4"/>
  <c r="P560" i="4"/>
  <c r="O560" i="4"/>
  <c r="N560" i="4"/>
  <c r="P559" i="4"/>
  <c r="O559" i="4"/>
  <c r="N559" i="4"/>
  <c r="P558" i="4"/>
  <c r="O558" i="4"/>
  <c r="N558" i="4"/>
  <c r="P557" i="4"/>
  <c r="O557" i="4"/>
  <c r="N557" i="4"/>
  <c r="P556" i="4"/>
  <c r="O556" i="4"/>
  <c r="N556" i="4"/>
  <c r="P555" i="4"/>
  <c r="O555" i="4"/>
  <c r="N555" i="4"/>
  <c r="P554" i="4"/>
  <c r="O554" i="4"/>
  <c r="N554" i="4"/>
  <c r="P553" i="4"/>
  <c r="O553" i="4"/>
  <c r="N553" i="4"/>
  <c r="P552" i="4"/>
  <c r="O552" i="4"/>
  <c r="N552" i="4"/>
  <c r="P551" i="4"/>
  <c r="O551" i="4"/>
  <c r="N551" i="4"/>
  <c r="P550" i="4"/>
  <c r="O550" i="4"/>
  <c r="N550" i="4"/>
  <c r="P549" i="4"/>
  <c r="O549" i="4"/>
  <c r="N549" i="4"/>
  <c r="P117" i="4"/>
  <c r="O117" i="4"/>
  <c r="N117" i="4"/>
  <c r="P547" i="4"/>
  <c r="O547" i="4"/>
  <c r="N547" i="4"/>
  <c r="P546" i="4"/>
  <c r="O546" i="4"/>
  <c r="N546" i="4"/>
  <c r="P545" i="4"/>
  <c r="O545" i="4"/>
  <c r="N545" i="4"/>
  <c r="P544" i="4"/>
  <c r="O544" i="4"/>
  <c r="N544" i="4"/>
  <c r="P543" i="4"/>
  <c r="O543" i="4"/>
  <c r="N543" i="4"/>
  <c r="P542" i="4"/>
  <c r="O542" i="4"/>
  <c r="N542" i="4"/>
  <c r="P541" i="4"/>
  <c r="O541" i="4"/>
  <c r="N541" i="4"/>
  <c r="P540" i="4"/>
  <c r="O540" i="4"/>
  <c r="N540" i="4"/>
  <c r="P539" i="4"/>
  <c r="O539" i="4"/>
  <c r="N539" i="4"/>
  <c r="P538" i="4"/>
  <c r="O538" i="4"/>
  <c r="N538" i="4"/>
  <c r="P537" i="4"/>
  <c r="O537" i="4"/>
  <c r="N537" i="4"/>
  <c r="P536" i="4"/>
  <c r="O536" i="4"/>
  <c r="N536" i="4"/>
  <c r="P534" i="4"/>
  <c r="O534" i="4"/>
  <c r="N534" i="4"/>
  <c r="P535" i="4"/>
  <c r="O535" i="4"/>
  <c r="N535" i="4"/>
  <c r="P533" i="4"/>
  <c r="O533" i="4"/>
  <c r="N533" i="4"/>
  <c r="P532" i="4"/>
  <c r="O532" i="4"/>
  <c r="N532" i="4"/>
  <c r="P531" i="4"/>
  <c r="O531" i="4"/>
  <c r="N531" i="4"/>
  <c r="P529" i="4"/>
  <c r="O529" i="4"/>
  <c r="N529" i="4"/>
  <c r="P528" i="4"/>
  <c r="O528" i="4"/>
  <c r="N528" i="4"/>
  <c r="P527" i="4"/>
  <c r="O527" i="4"/>
  <c r="N527" i="4"/>
  <c r="P526" i="4"/>
  <c r="O526" i="4"/>
  <c r="N526" i="4"/>
  <c r="P525" i="4"/>
  <c r="O525" i="4"/>
  <c r="N525" i="4"/>
  <c r="P524" i="4"/>
  <c r="O524" i="4"/>
  <c r="N524" i="4"/>
  <c r="P523" i="4"/>
  <c r="O523" i="4"/>
  <c r="N523" i="4"/>
  <c r="P522" i="4"/>
  <c r="O522" i="4"/>
  <c r="N522" i="4"/>
  <c r="P521" i="4"/>
  <c r="O521" i="4"/>
  <c r="N521" i="4"/>
  <c r="P520" i="4"/>
  <c r="O520" i="4"/>
  <c r="N520" i="4"/>
  <c r="P530" i="4"/>
  <c r="O530" i="4"/>
  <c r="N530" i="4"/>
  <c r="P518" i="4"/>
  <c r="O518" i="4"/>
  <c r="N518" i="4"/>
  <c r="P517" i="4"/>
  <c r="O517" i="4"/>
  <c r="N517" i="4"/>
  <c r="P516" i="4"/>
  <c r="O516" i="4"/>
  <c r="N516" i="4"/>
  <c r="P515" i="4"/>
  <c r="O515" i="4"/>
  <c r="N515" i="4"/>
  <c r="P514" i="4"/>
  <c r="O514" i="4"/>
  <c r="N514" i="4"/>
  <c r="P513" i="4"/>
  <c r="O513" i="4"/>
  <c r="N513" i="4"/>
  <c r="P512" i="4"/>
  <c r="O512" i="4"/>
  <c r="N512" i="4"/>
  <c r="P511" i="4"/>
  <c r="O511" i="4"/>
  <c r="N511" i="4"/>
  <c r="P510" i="4"/>
  <c r="O510" i="4"/>
  <c r="N510" i="4"/>
  <c r="P509" i="4"/>
  <c r="O509" i="4"/>
  <c r="N509" i="4"/>
  <c r="P508" i="4"/>
  <c r="O508" i="4"/>
  <c r="N508" i="4"/>
  <c r="P507" i="4"/>
  <c r="O507" i="4"/>
  <c r="N507" i="4"/>
  <c r="P506" i="4"/>
  <c r="O506" i="4"/>
  <c r="N506" i="4"/>
  <c r="P505" i="4"/>
  <c r="O505" i="4"/>
  <c r="N505" i="4"/>
  <c r="P504" i="4"/>
  <c r="O504" i="4"/>
  <c r="N504" i="4"/>
  <c r="P503" i="4"/>
  <c r="O503" i="4"/>
  <c r="N503" i="4"/>
  <c r="P502" i="4"/>
  <c r="O502" i="4"/>
  <c r="N502" i="4"/>
  <c r="P501" i="4"/>
  <c r="O501" i="4"/>
  <c r="N501" i="4"/>
  <c r="P500" i="4"/>
  <c r="O500" i="4"/>
  <c r="N500" i="4"/>
  <c r="P499" i="4"/>
  <c r="O499" i="4"/>
  <c r="N499" i="4"/>
  <c r="P498" i="4"/>
  <c r="O498" i="4"/>
  <c r="N498" i="4"/>
  <c r="P497" i="4"/>
  <c r="O497" i="4"/>
  <c r="N497" i="4"/>
  <c r="P496" i="4"/>
  <c r="O496" i="4"/>
  <c r="N496" i="4"/>
  <c r="P495" i="4"/>
  <c r="O495" i="4"/>
  <c r="N495" i="4"/>
  <c r="P494" i="4"/>
  <c r="O494" i="4"/>
  <c r="N494" i="4"/>
  <c r="P493" i="4"/>
  <c r="O493" i="4"/>
  <c r="N493" i="4"/>
  <c r="P492" i="4"/>
  <c r="O492" i="4"/>
  <c r="N492" i="4"/>
  <c r="P491" i="4"/>
  <c r="O491" i="4"/>
  <c r="N491" i="4"/>
  <c r="P490" i="4"/>
  <c r="O490" i="4"/>
  <c r="N490" i="4"/>
  <c r="P489" i="4"/>
  <c r="O489" i="4"/>
  <c r="N489" i="4"/>
  <c r="P488" i="4"/>
  <c r="O488" i="4"/>
  <c r="N488" i="4"/>
  <c r="P487" i="4"/>
  <c r="O487" i="4"/>
  <c r="N487" i="4"/>
  <c r="P486" i="4"/>
  <c r="O486" i="4"/>
  <c r="N486" i="4"/>
  <c r="P485" i="4"/>
  <c r="O485" i="4"/>
  <c r="N485" i="4"/>
  <c r="P484" i="4"/>
  <c r="O484" i="4"/>
  <c r="N484" i="4"/>
  <c r="P483" i="4"/>
  <c r="O483" i="4"/>
  <c r="N483" i="4"/>
  <c r="P482" i="4"/>
  <c r="O482" i="4"/>
  <c r="N482" i="4"/>
  <c r="P481" i="4"/>
  <c r="O481" i="4"/>
  <c r="N481" i="4"/>
  <c r="P480" i="4"/>
  <c r="O480" i="4"/>
  <c r="N480" i="4"/>
  <c r="P479" i="4"/>
  <c r="O479" i="4"/>
  <c r="N479" i="4"/>
  <c r="P478" i="4"/>
  <c r="O478" i="4"/>
  <c r="N478" i="4"/>
  <c r="P477" i="4"/>
  <c r="O477" i="4"/>
  <c r="N477" i="4"/>
  <c r="P476" i="4"/>
  <c r="O476" i="4"/>
  <c r="N476" i="4"/>
  <c r="P475" i="4"/>
  <c r="O475" i="4"/>
  <c r="N475" i="4"/>
  <c r="P474" i="4"/>
  <c r="O474" i="4"/>
  <c r="N474" i="4"/>
  <c r="P473" i="4"/>
  <c r="O473" i="4"/>
  <c r="N473" i="4"/>
  <c r="P472" i="4"/>
  <c r="O472" i="4"/>
  <c r="N472" i="4"/>
  <c r="P471" i="4"/>
  <c r="O471" i="4"/>
  <c r="N471" i="4"/>
  <c r="P470" i="4"/>
  <c r="O470" i="4"/>
  <c r="N470" i="4"/>
  <c r="P469" i="4"/>
  <c r="O469" i="4"/>
  <c r="N469" i="4"/>
  <c r="P468" i="4"/>
  <c r="O468" i="4"/>
  <c r="N468" i="4"/>
  <c r="P467" i="4"/>
  <c r="O467" i="4"/>
  <c r="N467" i="4"/>
  <c r="P466" i="4"/>
  <c r="O466" i="4"/>
  <c r="N466" i="4"/>
  <c r="P465" i="4"/>
  <c r="O465" i="4"/>
  <c r="N465" i="4"/>
  <c r="P464" i="4"/>
  <c r="O464" i="4"/>
  <c r="N464" i="4"/>
  <c r="P463" i="4"/>
  <c r="O463" i="4"/>
  <c r="N463" i="4"/>
  <c r="P462" i="4"/>
  <c r="O462" i="4"/>
  <c r="N462" i="4"/>
  <c r="P461" i="4"/>
  <c r="O461" i="4"/>
  <c r="N461" i="4"/>
  <c r="P460" i="4"/>
  <c r="O460" i="4"/>
  <c r="N460" i="4"/>
  <c r="P459" i="4"/>
  <c r="O459" i="4"/>
  <c r="N459" i="4"/>
  <c r="P458" i="4"/>
  <c r="O458" i="4"/>
  <c r="N458" i="4"/>
  <c r="P457" i="4"/>
  <c r="O457" i="4"/>
  <c r="N457" i="4"/>
  <c r="P456" i="4"/>
  <c r="O456" i="4"/>
  <c r="N456" i="4"/>
  <c r="P455" i="4"/>
  <c r="O455" i="4"/>
  <c r="N455" i="4"/>
  <c r="P454" i="4"/>
  <c r="O454" i="4"/>
  <c r="N454" i="4"/>
  <c r="P453" i="4"/>
  <c r="O453" i="4"/>
  <c r="N453" i="4"/>
  <c r="P451" i="4"/>
  <c r="O451" i="4"/>
  <c r="N451" i="4"/>
  <c r="P450" i="4"/>
  <c r="O450" i="4"/>
  <c r="N450" i="4"/>
  <c r="P449" i="4"/>
  <c r="O449" i="4"/>
  <c r="N449" i="4"/>
  <c r="P448" i="4"/>
  <c r="O448" i="4"/>
  <c r="N448" i="4"/>
  <c r="P447" i="4"/>
  <c r="O447" i="4"/>
  <c r="N447" i="4"/>
  <c r="P446" i="4"/>
  <c r="O446" i="4"/>
  <c r="N446" i="4"/>
  <c r="P445" i="4"/>
  <c r="O445" i="4"/>
  <c r="N445" i="4"/>
  <c r="P444" i="4"/>
  <c r="O444" i="4"/>
  <c r="N444" i="4"/>
  <c r="P443" i="4"/>
  <c r="O443" i="4"/>
  <c r="N443" i="4"/>
  <c r="P442" i="4"/>
  <c r="O442" i="4"/>
  <c r="N442" i="4"/>
  <c r="P441" i="4"/>
  <c r="O441" i="4"/>
  <c r="N441" i="4"/>
  <c r="P440" i="4"/>
  <c r="O440" i="4"/>
  <c r="N440" i="4"/>
  <c r="P439" i="4"/>
  <c r="O439" i="4"/>
  <c r="N439" i="4"/>
  <c r="P438" i="4"/>
  <c r="O438" i="4"/>
  <c r="N438" i="4"/>
  <c r="P437" i="4"/>
  <c r="O437" i="4"/>
  <c r="N437" i="4"/>
  <c r="P436" i="4"/>
  <c r="O436" i="4"/>
  <c r="N436" i="4"/>
  <c r="P435" i="4"/>
  <c r="O435" i="4"/>
  <c r="N435" i="4"/>
  <c r="P434" i="4"/>
  <c r="O434" i="4"/>
  <c r="N434" i="4"/>
  <c r="P433" i="4"/>
  <c r="O433" i="4"/>
  <c r="N433" i="4"/>
  <c r="P432" i="4"/>
  <c r="O432" i="4"/>
  <c r="N432" i="4"/>
  <c r="P431" i="4"/>
  <c r="O431" i="4"/>
  <c r="N431" i="4"/>
  <c r="P430" i="4"/>
  <c r="O430" i="4"/>
  <c r="N430" i="4"/>
  <c r="P429" i="4"/>
  <c r="O429" i="4"/>
  <c r="N429" i="4"/>
  <c r="P428" i="4"/>
  <c r="O428" i="4"/>
  <c r="N428" i="4"/>
  <c r="P427" i="4"/>
  <c r="O427" i="4"/>
  <c r="N427" i="4"/>
  <c r="P426" i="4"/>
  <c r="O426" i="4"/>
  <c r="N426" i="4"/>
  <c r="P425" i="4"/>
  <c r="O425" i="4"/>
  <c r="N425" i="4"/>
  <c r="P424" i="4"/>
  <c r="O424" i="4"/>
  <c r="N424" i="4"/>
  <c r="P423" i="4"/>
  <c r="O423" i="4"/>
  <c r="N423" i="4"/>
  <c r="P422" i="4"/>
  <c r="O422" i="4"/>
  <c r="N422" i="4"/>
  <c r="P421" i="4"/>
  <c r="O421" i="4"/>
  <c r="N421" i="4"/>
  <c r="P420" i="4"/>
  <c r="O420" i="4"/>
  <c r="N420" i="4"/>
  <c r="P419" i="4"/>
  <c r="O419" i="4"/>
  <c r="N419" i="4"/>
  <c r="P418" i="4"/>
  <c r="O418" i="4"/>
  <c r="N418" i="4"/>
  <c r="P417" i="4"/>
  <c r="O417" i="4"/>
  <c r="N417" i="4"/>
  <c r="P416" i="4"/>
  <c r="O416" i="4"/>
  <c r="N416" i="4"/>
  <c r="P415" i="4"/>
  <c r="O415" i="4"/>
  <c r="N415" i="4"/>
  <c r="P414" i="4"/>
  <c r="O414" i="4"/>
  <c r="N414" i="4"/>
  <c r="P413" i="4"/>
  <c r="O413" i="4"/>
  <c r="N413" i="4"/>
  <c r="P412" i="4"/>
  <c r="O412" i="4"/>
  <c r="N412" i="4"/>
  <c r="P411" i="4"/>
  <c r="O411" i="4"/>
  <c r="N411" i="4"/>
  <c r="P410" i="4"/>
  <c r="O410" i="4"/>
  <c r="N410" i="4"/>
  <c r="P409" i="4"/>
  <c r="O409" i="4"/>
  <c r="N409" i="4"/>
  <c r="P408" i="4"/>
  <c r="O408" i="4"/>
  <c r="N408" i="4"/>
  <c r="P407" i="4"/>
  <c r="O407" i="4"/>
  <c r="N407" i="4"/>
  <c r="P406" i="4"/>
  <c r="O406" i="4"/>
  <c r="N406" i="4"/>
  <c r="P405" i="4"/>
  <c r="O405" i="4"/>
  <c r="N405" i="4"/>
  <c r="P404" i="4"/>
  <c r="O404" i="4"/>
  <c r="N404" i="4"/>
  <c r="P403" i="4"/>
  <c r="O403" i="4"/>
  <c r="N403" i="4"/>
  <c r="P402" i="4"/>
  <c r="O402" i="4"/>
  <c r="N402" i="4"/>
  <c r="P401" i="4"/>
  <c r="O401" i="4"/>
  <c r="N401" i="4"/>
  <c r="P400" i="4"/>
  <c r="O400" i="4"/>
  <c r="N400" i="4"/>
  <c r="P399" i="4"/>
  <c r="O399" i="4"/>
  <c r="N399" i="4"/>
  <c r="P398" i="4"/>
  <c r="O398" i="4"/>
  <c r="N398" i="4"/>
  <c r="P397" i="4"/>
  <c r="O397" i="4"/>
  <c r="N397" i="4"/>
  <c r="P396" i="4"/>
  <c r="O396" i="4"/>
  <c r="N396" i="4"/>
  <c r="P395" i="4"/>
  <c r="O395" i="4"/>
  <c r="N395" i="4"/>
  <c r="P394" i="4"/>
  <c r="O394" i="4"/>
  <c r="N394" i="4"/>
  <c r="P393" i="4"/>
  <c r="O393" i="4"/>
  <c r="N393" i="4"/>
  <c r="P392" i="4"/>
  <c r="O392" i="4"/>
  <c r="N392" i="4"/>
  <c r="P391" i="4"/>
  <c r="O391" i="4"/>
  <c r="N391" i="4"/>
  <c r="P390" i="4"/>
  <c r="O390" i="4"/>
  <c r="N390" i="4"/>
  <c r="P389" i="4"/>
  <c r="O389" i="4"/>
  <c r="N389" i="4"/>
  <c r="P388" i="4"/>
  <c r="O388" i="4"/>
  <c r="N388" i="4"/>
  <c r="P387" i="4"/>
  <c r="O387" i="4"/>
  <c r="N387" i="4"/>
  <c r="P386" i="4"/>
  <c r="O386" i="4"/>
  <c r="N386" i="4"/>
  <c r="P385" i="4"/>
  <c r="O385" i="4"/>
  <c r="N385" i="4"/>
  <c r="P384" i="4"/>
  <c r="O384" i="4"/>
  <c r="N384" i="4"/>
  <c r="P383" i="4"/>
  <c r="O383" i="4"/>
  <c r="N383" i="4"/>
  <c r="P382" i="4"/>
  <c r="O382" i="4"/>
  <c r="N382" i="4"/>
  <c r="P381" i="4"/>
  <c r="O381" i="4"/>
  <c r="N381" i="4"/>
  <c r="P380" i="4"/>
  <c r="O380" i="4"/>
  <c r="N380" i="4"/>
  <c r="P379" i="4"/>
  <c r="O379" i="4"/>
  <c r="N379" i="4"/>
  <c r="P378" i="4"/>
  <c r="O378" i="4"/>
  <c r="N378" i="4"/>
  <c r="P377" i="4"/>
  <c r="O377" i="4"/>
  <c r="N377" i="4"/>
  <c r="P376" i="4"/>
  <c r="O376" i="4"/>
  <c r="N376" i="4"/>
  <c r="P375" i="4"/>
  <c r="O375" i="4"/>
  <c r="N375" i="4"/>
  <c r="P374" i="4"/>
  <c r="O374" i="4"/>
  <c r="N374" i="4"/>
  <c r="P373" i="4"/>
  <c r="O373" i="4"/>
  <c r="N373" i="4"/>
  <c r="P372" i="4"/>
  <c r="O372" i="4"/>
  <c r="N372" i="4"/>
  <c r="P371" i="4"/>
  <c r="O371" i="4"/>
  <c r="N371" i="4"/>
  <c r="P370" i="4"/>
  <c r="O370" i="4"/>
  <c r="N370" i="4"/>
  <c r="P369" i="4"/>
  <c r="O369" i="4"/>
  <c r="N369" i="4"/>
  <c r="P368" i="4"/>
  <c r="O368" i="4"/>
  <c r="N368" i="4"/>
  <c r="P366" i="4"/>
  <c r="O366" i="4"/>
  <c r="N366" i="4"/>
  <c r="P367" i="4"/>
  <c r="O367" i="4"/>
  <c r="N367" i="4"/>
  <c r="P365" i="4"/>
  <c r="O365" i="4"/>
  <c r="N365" i="4"/>
  <c r="P364" i="4"/>
  <c r="O364" i="4"/>
  <c r="N364" i="4"/>
  <c r="P363" i="4"/>
  <c r="O363" i="4"/>
  <c r="N363" i="4"/>
  <c r="P362" i="4"/>
  <c r="O362" i="4"/>
  <c r="N362" i="4"/>
  <c r="P361" i="4"/>
  <c r="O361" i="4"/>
  <c r="N361" i="4"/>
  <c r="P360" i="4"/>
  <c r="O360" i="4"/>
  <c r="N360" i="4"/>
  <c r="P359" i="4"/>
  <c r="O359" i="4"/>
  <c r="N359" i="4"/>
  <c r="P358" i="4"/>
  <c r="O358" i="4"/>
  <c r="N358" i="4"/>
  <c r="P356" i="4"/>
  <c r="O356" i="4"/>
  <c r="N356" i="4"/>
  <c r="P357" i="4"/>
  <c r="O357" i="4"/>
  <c r="N357" i="4"/>
  <c r="P355" i="4"/>
  <c r="O355" i="4"/>
  <c r="N355" i="4"/>
  <c r="P354" i="4"/>
  <c r="O354" i="4"/>
  <c r="N354" i="4"/>
  <c r="P353" i="4"/>
  <c r="O353" i="4"/>
  <c r="N353" i="4"/>
  <c r="P352" i="4"/>
  <c r="O352" i="4"/>
  <c r="N352" i="4"/>
  <c r="P351" i="4"/>
  <c r="O351" i="4"/>
  <c r="N351" i="4"/>
  <c r="P350" i="4"/>
  <c r="O350" i="4"/>
  <c r="N350" i="4"/>
  <c r="P349" i="4"/>
  <c r="O349" i="4"/>
  <c r="N349" i="4"/>
  <c r="P348" i="4"/>
  <c r="O348" i="4"/>
  <c r="N348" i="4"/>
  <c r="P347" i="4"/>
  <c r="O347" i="4"/>
  <c r="N347" i="4"/>
  <c r="P346" i="4"/>
  <c r="O346" i="4"/>
  <c r="N346" i="4"/>
  <c r="P345" i="4"/>
  <c r="O345" i="4"/>
  <c r="N345" i="4"/>
  <c r="P344" i="4"/>
  <c r="O344" i="4"/>
  <c r="N344" i="4"/>
  <c r="P343" i="4"/>
  <c r="O343" i="4"/>
  <c r="N343" i="4"/>
  <c r="P342" i="4"/>
  <c r="O342" i="4"/>
  <c r="N342" i="4"/>
  <c r="P341" i="4"/>
  <c r="O341" i="4"/>
  <c r="N341" i="4"/>
  <c r="P340" i="4"/>
  <c r="O340" i="4"/>
  <c r="N340" i="4"/>
  <c r="P339" i="4"/>
  <c r="O339" i="4"/>
  <c r="N339" i="4"/>
  <c r="P338" i="4"/>
  <c r="O338" i="4"/>
  <c r="N338" i="4"/>
  <c r="P337" i="4"/>
  <c r="O337" i="4"/>
  <c r="N337" i="4"/>
  <c r="P336" i="4"/>
  <c r="O336" i="4"/>
  <c r="N336" i="4"/>
  <c r="P335" i="4"/>
  <c r="O335" i="4"/>
  <c r="N335" i="4"/>
  <c r="P334" i="4"/>
  <c r="O334" i="4"/>
  <c r="N334" i="4"/>
  <c r="P333" i="4"/>
  <c r="O333" i="4"/>
  <c r="N333" i="4"/>
  <c r="P332" i="4"/>
  <c r="O332" i="4"/>
  <c r="N332" i="4"/>
  <c r="P331" i="4"/>
  <c r="O331" i="4"/>
  <c r="N331" i="4"/>
  <c r="P330" i="4"/>
  <c r="O330" i="4"/>
  <c r="N330" i="4"/>
  <c r="P329" i="4"/>
  <c r="O329" i="4"/>
  <c r="N329" i="4"/>
  <c r="P328" i="4"/>
  <c r="O328" i="4"/>
  <c r="N328" i="4"/>
  <c r="P327" i="4"/>
  <c r="O327" i="4"/>
  <c r="N327" i="4"/>
  <c r="P326" i="4"/>
  <c r="O326" i="4"/>
  <c r="N326" i="4"/>
  <c r="P325" i="4"/>
  <c r="O325" i="4"/>
  <c r="N325" i="4"/>
  <c r="P324" i="4"/>
  <c r="O324" i="4"/>
  <c r="N324" i="4"/>
  <c r="P323" i="4"/>
  <c r="O323" i="4"/>
  <c r="N323" i="4"/>
  <c r="P322" i="4"/>
  <c r="O322" i="4"/>
  <c r="N322" i="4"/>
  <c r="P321" i="4"/>
  <c r="O321" i="4"/>
  <c r="N321" i="4"/>
  <c r="P320" i="4"/>
  <c r="O320" i="4"/>
  <c r="N320" i="4"/>
  <c r="P319" i="4"/>
  <c r="O319" i="4"/>
  <c r="N319" i="4"/>
  <c r="P318" i="4"/>
  <c r="O318" i="4"/>
  <c r="N318" i="4"/>
  <c r="P317" i="4"/>
  <c r="O317" i="4"/>
  <c r="N317" i="4"/>
  <c r="P316" i="4"/>
  <c r="O316" i="4"/>
  <c r="N316" i="4"/>
  <c r="P315" i="4"/>
  <c r="O315" i="4"/>
  <c r="N315" i="4"/>
  <c r="P314" i="4"/>
  <c r="O314" i="4"/>
  <c r="N314" i="4"/>
  <c r="P313" i="4"/>
  <c r="O313" i="4"/>
  <c r="N313" i="4"/>
  <c r="P312" i="4"/>
  <c r="O312" i="4"/>
  <c r="N312" i="4"/>
  <c r="P311" i="4"/>
  <c r="O311" i="4"/>
  <c r="N311" i="4"/>
  <c r="P310" i="4"/>
  <c r="O310" i="4"/>
  <c r="N310" i="4"/>
  <c r="P309" i="4"/>
  <c r="O309" i="4"/>
  <c r="N309" i="4"/>
  <c r="P308" i="4"/>
  <c r="O308" i="4"/>
  <c r="N308" i="4"/>
  <c r="P307" i="4"/>
  <c r="O307" i="4"/>
  <c r="N307" i="4"/>
  <c r="P306" i="4"/>
  <c r="O306" i="4"/>
  <c r="N306" i="4"/>
  <c r="P305" i="4"/>
  <c r="O305" i="4"/>
  <c r="N305" i="4"/>
  <c r="P304" i="4"/>
  <c r="O304" i="4"/>
  <c r="N304" i="4"/>
  <c r="P303" i="4"/>
  <c r="O303" i="4"/>
  <c r="N303" i="4"/>
  <c r="P302" i="4"/>
  <c r="O302" i="4"/>
  <c r="N302" i="4"/>
  <c r="P301" i="4"/>
  <c r="O301" i="4"/>
  <c r="N301" i="4"/>
  <c r="P300" i="4"/>
  <c r="O300" i="4"/>
  <c r="N300" i="4"/>
  <c r="P299" i="4"/>
  <c r="O299" i="4"/>
  <c r="N299" i="4"/>
  <c r="P298" i="4"/>
  <c r="O298" i="4"/>
  <c r="N298" i="4"/>
  <c r="P297" i="4"/>
  <c r="O297" i="4"/>
  <c r="N297" i="4"/>
  <c r="P296" i="4"/>
  <c r="O296" i="4"/>
  <c r="N296" i="4"/>
  <c r="P295" i="4"/>
  <c r="O295" i="4"/>
  <c r="N295" i="4"/>
  <c r="P294" i="4"/>
  <c r="O294" i="4"/>
  <c r="N294" i="4"/>
  <c r="R294" i="4" s="1"/>
  <c r="P293" i="4"/>
  <c r="O293" i="4"/>
  <c r="N293" i="4"/>
  <c r="P291" i="4"/>
  <c r="O291" i="4"/>
  <c r="N291" i="4"/>
  <c r="R291" i="4" s="1"/>
  <c r="P292" i="4"/>
  <c r="O292" i="4"/>
  <c r="N292" i="4"/>
  <c r="P290" i="4"/>
  <c r="O290" i="4"/>
  <c r="N290" i="4"/>
  <c r="P289" i="4"/>
  <c r="O289" i="4"/>
  <c r="N289" i="4"/>
  <c r="P288" i="4"/>
  <c r="O288" i="4"/>
  <c r="N288" i="4"/>
  <c r="P287" i="4"/>
  <c r="O287" i="4"/>
  <c r="N287" i="4"/>
  <c r="P286" i="4"/>
  <c r="O286" i="4"/>
  <c r="N286" i="4"/>
  <c r="R286" i="4" s="1"/>
  <c r="P285" i="4"/>
  <c r="O285" i="4"/>
  <c r="N285" i="4"/>
  <c r="P284" i="4"/>
  <c r="O284" i="4"/>
  <c r="N284" i="4"/>
  <c r="R284" i="4" s="1"/>
  <c r="P283" i="4"/>
  <c r="O283" i="4"/>
  <c r="N283" i="4"/>
  <c r="P282" i="4"/>
  <c r="O282" i="4"/>
  <c r="N282" i="4"/>
  <c r="P281" i="4"/>
  <c r="O281" i="4"/>
  <c r="N281" i="4"/>
  <c r="P280" i="4"/>
  <c r="O280" i="4"/>
  <c r="N280" i="4"/>
  <c r="P279" i="4"/>
  <c r="O279" i="4"/>
  <c r="N279" i="4"/>
  <c r="P278" i="4"/>
  <c r="O278" i="4"/>
  <c r="N278" i="4"/>
  <c r="R278" i="4" s="1"/>
  <c r="P277" i="4"/>
  <c r="O277" i="4"/>
  <c r="N277" i="4"/>
  <c r="P276" i="4"/>
  <c r="O276" i="4"/>
  <c r="N276" i="4"/>
  <c r="R276" i="4" s="1"/>
  <c r="P275" i="4"/>
  <c r="O275" i="4"/>
  <c r="N275" i="4"/>
  <c r="P274" i="4"/>
  <c r="O274" i="4"/>
  <c r="N274" i="4"/>
  <c r="P273" i="4"/>
  <c r="O273" i="4"/>
  <c r="N273" i="4"/>
  <c r="P272" i="4"/>
  <c r="O272" i="4"/>
  <c r="N272" i="4"/>
  <c r="P271" i="4"/>
  <c r="O271" i="4"/>
  <c r="N271" i="4"/>
  <c r="P270" i="4"/>
  <c r="O270" i="4"/>
  <c r="N270" i="4"/>
  <c r="P269" i="4"/>
  <c r="O269" i="4"/>
  <c r="N269" i="4"/>
  <c r="P268" i="4"/>
  <c r="O268" i="4"/>
  <c r="N268" i="4"/>
  <c r="P267" i="4"/>
  <c r="O267" i="4"/>
  <c r="N267" i="4"/>
  <c r="P266" i="4"/>
  <c r="O266" i="4"/>
  <c r="N266" i="4"/>
  <c r="P265" i="4"/>
  <c r="O265" i="4"/>
  <c r="N265" i="4"/>
  <c r="P264" i="4"/>
  <c r="O264" i="4"/>
  <c r="N264" i="4"/>
  <c r="P263" i="4"/>
  <c r="O263" i="4"/>
  <c r="N263" i="4"/>
  <c r="P262" i="4"/>
  <c r="O262" i="4"/>
  <c r="N262" i="4"/>
  <c r="P261" i="4"/>
  <c r="O261" i="4"/>
  <c r="N261" i="4"/>
  <c r="P260" i="4"/>
  <c r="O260" i="4"/>
  <c r="N260" i="4"/>
  <c r="P259" i="4"/>
  <c r="O259" i="4"/>
  <c r="N259" i="4"/>
  <c r="P258" i="4"/>
  <c r="O258" i="4"/>
  <c r="N258" i="4"/>
  <c r="P257" i="4"/>
  <c r="O257" i="4"/>
  <c r="N257" i="4"/>
  <c r="P256" i="4"/>
  <c r="O256" i="4"/>
  <c r="N256" i="4"/>
  <c r="P255" i="4"/>
  <c r="O255" i="4"/>
  <c r="N255" i="4"/>
  <c r="P254" i="4"/>
  <c r="O254" i="4"/>
  <c r="N254" i="4"/>
  <c r="P253" i="4"/>
  <c r="O253" i="4"/>
  <c r="N253" i="4"/>
  <c r="P252" i="4"/>
  <c r="O252" i="4"/>
  <c r="N252" i="4"/>
  <c r="P251" i="4"/>
  <c r="O251" i="4"/>
  <c r="N251" i="4"/>
  <c r="P250" i="4"/>
  <c r="O250" i="4"/>
  <c r="N250" i="4"/>
  <c r="P249" i="4"/>
  <c r="O249" i="4"/>
  <c r="N249" i="4"/>
  <c r="P248" i="4"/>
  <c r="O248" i="4"/>
  <c r="N248" i="4"/>
  <c r="P247" i="4"/>
  <c r="O247" i="4"/>
  <c r="N247" i="4"/>
  <c r="P246" i="4"/>
  <c r="O246" i="4"/>
  <c r="N246" i="4"/>
  <c r="P245" i="4"/>
  <c r="O245" i="4"/>
  <c r="N245" i="4"/>
  <c r="P244" i="4"/>
  <c r="O244" i="4"/>
  <c r="N244" i="4"/>
  <c r="P243" i="4"/>
  <c r="O243" i="4"/>
  <c r="N243" i="4"/>
  <c r="P242" i="4"/>
  <c r="O242" i="4"/>
  <c r="N242" i="4"/>
  <c r="P241" i="4"/>
  <c r="O241" i="4"/>
  <c r="N241" i="4"/>
  <c r="P240" i="4"/>
  <c r="O240" i="4"/>
  <c r="N240" i="4"/>
  <c r="P239" i="4"/>
  <c r="O239" i="4"/>
  <c r="N239" i="4"/>
  <c r="P238" i="4"/>
  <c r="O238" i="4"/>
  <c r="N238" i="4"/>
  <c r="P237" i="4"/>
  <c r="O237" i="4"/>
  <c r="N237" i="4"/>
  <c r="P236" i="4"/>
  <c r="O236" i="4"/>
  <c r="N236" i="4"/>
  <c r="P235" i="4"/>
  <c r="O235" i="4"/>
  <c r="N235" i="4"/>
  <c r="P234" i="4"/>
  <c r="O234" i="4"/>
  <c r="N234" i="4"/>
  <c r="P233" i="4"/>
  <c r="O233" i="4"/>
  <c r="N233" i="4"/>
  <c r="P232" i="4"/>
  <c r="O232" i="4"/>
  <c r="N232" i="4"/>
  <c r="P231" i="4"/>
  <c r="O231" i="4"/>
  <c r="N231" i="4"/>
  <c r="P230" i="4"/>
  <c r="O230" i="4"/>
  <c r="N230" i="4"/>
  <c r="P229" i="4"/>
  <c r="O229" i="4"/>
  <c r="N229" i="4"/>
  <c r="P228" i="4"/>
  <c r="O228" i="4"/>
  <c r="N228" i="4"/>
  <c r="P227" i="4"/>
  <c r="O227" i="4"/>
  <c r="N227" i="4"/>
  <c r="P226" i="4"/>
  <c r="O226" i="4"/>
  <c r="N226" i="4"/>
  <c r="P225" i="4"/>
  <c r="O225" i="4"/>
  <c r="N225" i="4"/>
  <c r="P224" i="4"/>
  <c r="O224" i="4"/>
  <c r="N224" i="4"/>
  <c r="P223" i="4"/>
  <c r="O223" i="4"/>
  <c r="N223" i="4"/>
  <c r="P222" i="4"/>
  <c r="O222" i="4"/>
  <c r="N222" i="4"/>
  <c r="P221" i="4"/>
  <c r="O221" i="4"/>
  <c r="N221" i="4"/>
  <c r="P220" i="4"/>
  <c r="O220" i="4"/>
  <c r="N220" i="4"/>
  <c r="P218" i="4"/>
  <c r="O218" i="4"/>
  <c r="N218" i="4"/>
  <c r="P219" i="4"/>
  <c r="O219" i="4"/>
  <c r="N219" i="4"/>
  <c r="P217" i="4"/>
  <c r="O217" i="4"/>
  <c r="N217" i="4"/>
  <c r="P216" i="4"/>
  <c r="O216" i="4"/>
  <c r="N216" i="4"/>
  <c r="P215" i="4"/>
  <c r="O215" i="4"/>
  <c r="N215" i="4"/>
  <c r="P214" i="4"/>
  <c r="O214" i="4"/>
  <c r="N214" i="4"/>
  <c r="P213" i="4"/>
  <c r="O213" i="4"/>
  <c r="N213" i="4"/>
  <c r="P212" i="4"/>
  <c r="O212" i="4"/>
  <c r="N212" i="4"/>
  <c r="P211" i="4"/>
  <c r="O211" i="4"/>
  <c r="N211" i="4"/>
  <c r="P210" i="4"/>
  <c r="O210" i="4"/>
  <c r="N210" i="4"/>
  <c r="P209" i="4"/>
  <c r="O209" i="4"/>
  <c r="N209" i="4"/>
  <c r="P208" i="4"/>
  <c r="O208" i="4"/>
  <c r="N208" i="4"/>
  <c r="P207" i="4"/>
  <c r="O207" i="4"/>
  <c r="N207" i="4"/>
  <c r="P206" i="4"/>
  <c r="O206" i="4"/>
  <c r="N206" i="4"/>
  <c r="P205" i="4"/>
  <c r="O205" i="4"/>
  <c r="N205" i="4"/>
  <c r="P204" i="4"/>
  <c r="O204" i="4"/>
  <c r="N204" i="4"/>
  <c r="P203" i="4"/>
  <c r="O203" i="4"/>
  <c r="N203" i="4"/>
  <c r="P200" i="4"/>
  <c r="O200" i="4"/>
  <c r="N200" i="4"/>
  <c r="P199" i="4"/>
  <c r="O199" i="4"/>
  <c r="N199" i="4"/>
  <c r="P198" i="4"/>
  <c r="O198" i="4"/>
  <c r="N198" i="4"/>
  <c r="P197" i="4"/>
  <c r="O197" i="4"/>
  <c r="N197" i="4"/>
  <c r="P196" i="4"/>
  <c r="O196" i="4"/>
  <c r="N196" i="4"/>
  <c r="P195" i="4"/>
  <c r="O195" i="4"/>
  <c r="N195" i="4"/>
  <c r="P194" i="4"/>
  <c r="O194" i="4"/>
  <c r="N194" i="4"/>
  <c r="P193" i="4"/>
  <c r="O193" i="4"/>
  <c r="N193" i="4"/>
  <c r="P192" i="4"/>
  <c r="O192" i="4"/>
  <c r="N192" i="4"/>
  <c r="P191" i="4"/>
  <c r="O191" i="4"/>
  <c r="N191" i="4"/>
  <c r="P190" i="4"/>
  <c r="O190" i="4"/>
  <c r="N190" i="4"/>
  <c r="P189" i="4"/>
  <c r="O189" i="4"/>
  <c r="N189" i="4"/>
  <c r="P188" i="4"/>
  <c r="O188" i="4"/>
  <c r="N188" i="4"/>
  <c r="P187" i="4"/>
  <c r="O187" i="4"/>
  <c r="N187" i="4"/>
  <c r="P186" i="4"/>
  <c r="O186" i="4"/>
  <c r="N186" i="4"/>
  <c r="P185" i="4"/>
  <c r="O185" i="4"/>
  <c r="N185" i="4"/>
  <c r="P184" i="4"/>
  <c r="O184" i="4"/>
  <c r="N184" i="4"/>
  <c r="P183" i="4"/>
  <c r="O183" i="4"/>
  <c r="N183" i="4"/>
  <c r="P182" i="4"/>
  <c r="O182" i="4"/>
  <c r="N182" i="4"/>
  <c r="P181" i="4"/>
  <c r="O181" i="4"/>
  <c r="N181" i="4"/>
  <c r="P177" i="4"/>
  <c r="O177" i="4"/>
  <c r="N177" i="4"/>
  <c r="P176" i="4"/>
  <c r="O176" i="4"/>
  <c r="N176" i="4"/>
  <c r="P175" i="4"/>
  <c r="O175" i="4"/>
  <c r="N175" i="4"/>
  <c r="P174" i="4"/>
  <c r="O174" i="4"/>
  <c r="N174" i="4"/>
  <c r="P173" i="4"/>
  <c r="O173" i="4"/>
  <c r="N173" i="4"/>
  <c r="P172" i="4"/>
  <c r="O172" i="4"/>
  <c r="N172" i="4"/>
  <c r="P171" i="4"/>
  <c r="O171" i="4"/>
  <c r="N171" i="4"/>
  <c r="P170" i="4"/>
  <c r="O170" i="4"/>
  <c r="N170" i="4"/>
  <c r="P169" i="4"/>
  <c r="O169" i="4"/>
  <c r="N169" i="4"/>
  <c r="P168" i="4"/>
  <c r="O168" i="4"/>
  <c r="N168" i="4"/>
  <c r="P167" i="4"/>
  <c r="O167" i="4"/>
  <c r="N167" i="4"/>
  <c r="P166" i="4"/>
  <c r="O166" i="4"/>
  <c r="N166" i="4"/>
  <c r="P165" i="4"/>
  <c r="O165" i="4"/>
  <c r="N165" i="4"/>
  <c r="P164" i="4"/>
  <c r="O164" i="4"/>
  <c r="N164" i="4"/>
  <c r="P163" i="4"/>
  <c r="O163" i="4"/>
  <c r="N163" i="4"/>
  <c r="P162" i="4"/>
  <c r="O162" i="4"/>
  <c r="N162" i="4"/>
  <c r="P161" i="4"/>
  <c r="O161" i="4"/>
  <c r="N161" i="4"/>
  <c r="P160" i="4"/>
  <c r="O160" i="4"/>
  <c r="N160" i="4"/>
  <c r="P159" i="4"/>
  <c r="O159" i="4"/>
  <c r="N159" i="4"/>
  <c r="P158" i="4"/>
  <c r="O158" i="4"/>
  <c r="N158" i="4"/>
  <c r="P157" i="4"/>
  <c r="O157" i="4"/>
  <c r="N157" i="4"/>
  <c r="P155" i="4"/>
  <c r="O155" i="4"/>
  <c r="N155" i="4"/>
  <c r="P180" i="4"/>
  <c r="O180" i="4"/>
  <c r="N180" i="4"/>
  <c r="P179" i="4"/>
  <c r="O179" i="4"/>
  <c r="N179" i="4"/>
  <c r="P178" i="4"/>
  <c r="O178" i="4"/>
  <c r="N178" i="4"/>
  <c r="P154" i="4"/>
  <c r="O154" i="4"/>
  <c r="N154" i="4"/>
  <c r="P153" i="4"/>
  <c r="O153" i="4"/>
  <c r="N153" i="4"/>
  <c r="P152" i="4"/>
  <c r="O152" i="4"/>
  <c r="N152" i="4"/>
  <c r="P151" i="4"/>
  <c r="O151" i="4"/>
  <c r="N151" i="4"/>
  <c r="P150" i="4"/>
  <c r="O150" i="4"/>
  <c r="N150" i="4"/>
  <c r="P149" i="4"/>
  <c r="O149" i="4"/>
  <c r="N149" i="4"/>
  <c r="P148" i="4"/>
  <c r="O148" i="4"/>
  <c r="N148" i="4"/>
  <c r="P147" i="4"/>
  <c r="O147" i="4"/>
  <c r="N147" i="4"/>
  <c r="P146" i="4"/>
  <c r="O146" i="4"/>
  <c r="N146" i="4"/>
  <c r="P145" i="4"/>
  <c r="O145" i="4"/>
  <c r="N145" i="4"/>
  <c r="P144" i="4"/>
  <c r="O144" i="4"/>
  <c r="N144" i="4"/>
  <c r="P143" i="4"/>
  <c r="O143" i="4"/>
  <c r="N143" i="4"/>
  <c r="P142" i="4"/>
  <c r="O142" i="4"/>
  <c r="N142" i="4"/>
  <c r="P141" i="4"/>
  <c r="O141" i="4"/>
  <c r="N141" i="4"/>
  <c r="P140" i="4"/>
  <c r="O140" i="4"/>
  <c r="N140" i="4"/>
  <c r="P139" i="4"/>
  <c r="O139" i="4"/>
  <c r="N139" i="4"/>
  <c r="P138" i="4"/>
  <c r="O138" i="4"/>
  <c r="N138" i="4"/>
  <c r="P137" i="4"/>
  <c r="O137" i="4"/>
  <c r="N137" i="4"/>
  <c r="P136" i="4"/>
  <c r="O136" i="4"/>
  <c r="N136" i="4"/>
  <c r="P135" i="4"/>
  <c r="O135" i="4"/>
  <c r="N135" i="4"/>
  <c r="P134" i="4"/>
  <c r="O134" i="4"/>
  <c r="N134" i="4"/>
  <c r="P133" i="4"/>
  <c r="O133" i="4"/>
  <c r="N133" i="4"/>
  <c r="P132" i="4"/>
  <c r="O132" i="4"/>
  <c r="N132" i="4"/>
  <c r="P131" i="4"/>
  <c r="O131" i="4"/>
  <c r="N131" i="4"/>
  <c r="P130" i="4"/>
  <c r="O130" i="4"/>
  <c r="N130" i="4"/>
  <c r="P129" i="4"/>
  <c r="O129" i="4"/>
  <c r="N129" i="4"/>
  <c r="P128" i="4"/>
  <c r="O128" i="4"/>
  <c r="N128" i="4"/>
  <c r="P127" i="4"/>
  <c r="O127" i="4"/>
  <c r="N127" i="4"/>
  <c r="P126" i="4"/>
  <c r="O126" i="4"/>
  <c r="N126" i="4"/>
  <c r="P125" i="4"/>
  <c r="O125" i="4"/>
  <c r="N125" i="4"/>
  <c r="P124" i="4"/>
  <c r="O124" i="4"/>
  <c r="N124" i="4"/>
  <c r="P123" i="4"/>
  <c r="O123" i="4"/>
  <c r="N123" i="4"/>
  <c r="P122" i="4"/>
  <c r="O122" i="4"/>
  <c r="N122" i="4"/>
  <c r="P121" i="4"/>
  <c r="O121" i="4"/>
  <c r="N121" i="4"/>
  <c r="P120" i="4"/>
  <c r="O120" i="4"/>
  <c r="N120" i="4"/>
  <c r="P119" i="4"/>
  <c r="O119" i="4"/>
  <c r="N119" i="4"/>
  <c r="P118" i="4"/>
  <c r="O118" i="4"/>
  <c r="N118" i="4"/>
  <c r="P116" i="4"/>
  <c r="O116" i="4"/>
  <c r="N116" i="4"/>
  <c r="P115" i="4"/>
  <c r="O115" i="4"/>
  <c r="N115" i="4"/>
  <c r="P114" i="4"/>
  <c r="O114" i="4"/>
  <c r="N114" i="4"/>
  <c r="P113" i="4"/>
  <c r="O113" i="4"/>
  <c r="N113" i="4"/>
  <c r="P112" i="4"/>
  <c r="O112" i="4"/>
  <c r="N112" i="4"/>
  <c r="P111" i="4"/>
  <c r="O111" i="4"/>
  <c r="N111" i="4"/>
  <c r="P110" i="4"/>
  <c r="O110" i="4"/>
  <c r="N110" i="4"/>
  <c r="P109" i="4"/>
  <c r="O109" i="4"/>
  <c r="N109" i="4"/>
  <c r="P108" i="4"/>
  <c r="O108" i="4"/>
  <c r="N108" i="4"/>
  <c r="P107" i="4"/>
  <c r="O107" i="4"/>
  <c r="N107" i="4"/>
  <c r="P106" i="4"/>
  <c r="O106" i="4"/>
  <c r="N106" i="4"/>
  <c r="P105" i="4"/>
  <c r="O105" i="4"/>
  <c r="N105" i="4"/>
  <c r="P104" i="4"/>
  <c r="O104" i="4"/>
  <c r="N104" i="4"/>
  <c r="P103" i="4"/>
  <c r="O103" i="4"/>
  <c r="N103" i="4"/>
  <c r="P102" i="4"/>
  <c r="O102" i="4"/>
  <c r="N102" i="4"/>
  <c r="P101" i="4"/>
  <c r="O101" i="4"/>
  <c r="N101" i="4"/>
  <c r="P100" i="4"/>
  <c r="O100" i="4"/>
  <c r="N100" i="4"/>
  <c r="P99" i="4"/>
  <c r="O99" i="4"/>
  <c r="N99" i="4"/>
  <c r="P98" i="4"/>
  <c r="O98" i="4"/>
  <c r="N98" i="4"/>
  <c r="P97" i="4"/>
  <c r="O97" i="4"/>
  <c r="N97" i="4"/>
  <c r="P96" i="4"/>
  <c r="O96" i="4"/>
  <c r="N96" i="4"/>
  <c r="P95" i="4"/>
  <c r="O95" i="4"/>
  <c r="N95" i="4"/>
  <c r="P94" i="4"/>
  <c r="O94" i="4"/>
  <c r="N94" i="4"/>
  <c r="P93" i="4"/>
  <c r="O93" i="4"/>
  <c r="N93" i="4"/>
  <c r="P92" i="4"/>
  <c r="O92" i="4"/>
  <c r="N92" i="4"/>
  <c r="P91" i="4"/>
  <c r="O91" i="4"/>
  <c r="N91" i="4"/>
  <c r="P90" i="4"/>
  <c r="O90" i="4"/>
  <c r="N90" i="4"/>
  <c r="P89" i="4"/>
  <c r="O89" i="4"/>
  <c r="N89" i="4"/>
  <c r="P88" i="4"/>
  <c r="O88" i="4"/>
  <c r="N88" i="4"/>
  <c r="P86" i="4"/>
  <c r="O86" i="4"/>
  <c r="N86" i="4"/>
  <c r="P85" i="4"/>
  <c r="O85" i="4"/>
  <c r="N85" i="4"/>
  <c r="P84" i="4"/>
  <c r="O84" i="4"/>
  <c r="N84" i="4"/>
  <c r="P83" i="4"/>
  <c r="O83" i="4"/>
  <c r="N83" i="4"/>
  <c r="P82" i="4"/>
  <c r="O82" i="4"/>
  <c r="N82" i="4"/>
  <c r="P81" i="4"/>
  <c r="O81" i="4"/>
  <c r="N81" i="4"/>
  <c r="P79" i="4"/>
  <c r="O79" i="4"/>
  <c r="N79" i="4"/>
  <c r="P78" i="4"/>
  <c r="O78" i="4"/>
  <c r="N78" i="4"/>
  <c r="P77" i="4"/>
  <c r="O77" i="4"/>
  <c r="N77" i="4"/>
  <c r="P75" i="4"/>
  <c r="O75" i="4"/>
  <c r="N75" i="4"/>
  <c r="P74" i="4"/>
  <c r="O74" i="4"/>
  <c r="N74" i="4"/>
  <c r="P73" i="4"/>
  <c r="O73" i="4"/>
  <c r="N73" i="4"/>
  <c r="P72" i="4"/>
  <c r="O72" i="4"/>
  <c r="N72" i="4"/>
  <c r="P71" i="4"/>
  <c r="O71" i="4"/>
  <c r="N71" i="4"/>
  <c r="P70" i="4"/>
  <c r="O70" i="4"/>
  <c r="N70" i="4"/>
  <c r="P69" i="4"/>
  <c r="O69" i="4"/>
  <c r="N69" i="4"/>
  <c r="P68" i="4"/>
  <c r="O68" i="4"/>
  <c r="N68" i="4"/>
  <c r="P67" i="4"/>
  <c r="O67" i="4"/>
  <c r="N67" i="4"/>
  <c r="P66" i="4"/>
  <c r="O66" i="4"/>
  <c r="N66" i="4"/>
  <c r="P65" i="4"/>
  <c r="O65" i="4"/>
  <c r="N65" i="4"/>
  <c r="P64" i="4"/>
  <c r="O64" i="4"/>
  <c r="N64" i="4"/>
  <c r="P63" i="4"/>
  <c r="O63" i="4"/>
  <c r="N63" i="4"/>
  <c r="P62" i="4"/>
  <c r="O62" i="4"/>
  <c r="N62" i="4"/>
  <c r="P61" i="4"/>
  <c r="O61" i="4"/>
  <c r="N61" i="4"/>
  <c r="P60" i="4"/>
  <c r="O60" i="4"/>
  <c r="N60" i="4"/>
  <c r="P59" i="4"/>
  <c r="O59" i="4"/>
  <c r="N59" i="4"/>
  <c r="P58" i="4"/>
  <c r="O58" i="4"/>
  <c r="N58" i="4"/>
  <c r="P57" i="4"/>
  <c r="O57" i="4"/>
  <c r="N57" i="4"/>
  <c r="P56" i="4"/>
  <c r="O56" i="4"/>
  <c r="N56" i="4"/>
  <c r="P55" i="4"/>
  <c r="O55" i="4"/>
  <c r="N55" i="4"/>
  <c r="P54" i="4"/>
  <c r="O54" i="4"/>
  <c r="N54" i="4"/>
  <c r="P53" i="4"/>
  <c r="O53" i="4"/>
  <c r="N53" i="4"/>
  <c r="P52" i="4"/>
  <c r="O52" i="4"/>
  <c r="N52" i="4"/>
  <c r="P51" i="4"/>
  <c r="O51" i="4"/>
  <c r="N51" i="4"/>
  <c r="P50" i="4"/>
  <c r="O50" i="4"/>
  <c r="N50" i="4"/>
  <c r="P49" i="4"/>
  <c r="O49" i="4"/>
  <c r="N49" i="4"/>
  <c r="P48" i="4"/>
  <c r="O48" i="4"/>
  <c r="N48" i="4"/>
  <c r="P47" i="4"/>
  <c r="O47" i="4"/>
  <c r="N47" i="4"/>
  <c r="P46" i="4"/>
  <c r="O46" i="4"/>
  <c r="N46" i="4"/>
  <c r="P45" i="4"/>
  <c r="O45" i="4"/>
  <c r="N45" i="4"/>
  <c r="P44" i="4"/>
  <c r="O44" i="4"/>
  <c r="N44" i="4"/>
  <c r="P43" i="4"/>
  <c r="O43" i="4"/>
  <c r="N43" i="4"/>
  <c r="P42" i="4"/>
  <c r="O42" i="4"/>
  <c r="N42" i="4"/>
  <c r="P41" i="4"/>
  <c r="O41" i="4"/>
  <c r="N41" i="4"/>
  <c r="P40" i="4"/>
  <c r="O40" i="4"/>
  <c r="N40" i="4"/>
  <c r="P39" i="4"/>
  <c r="O39" i="4"/>
  <c r="N39" i="4"/>
  <c r="P38" i="4"/>
  <c r="O38" i="4"/>
  <c r="N38" i="4"/>
  <c r="P37" i="4"/>
  <c r="O37" i="4"/>
  <c r="N37" i="4"/>
  <c r="P36" i="4"/>
  <c r="O36" i="4"/>
  <c r="N36" i="4"/>
  <c r="P35" i="4"/>
  <c r="O35" i="4"/>
  <c r="N35" i="4"/>
  <c r="P34" i="4"/>
  <c r="O34" i="4"/>
  <c r="N34" i="4"/>
  <c r="P33" i="4"/>
  <c r="O33" i="4"/>
  <c r="N33" i="4"/>
  <c r="P32" i="4"/>
  <c r="O32" i="4"/>
  <c r="N32" i="4"/>
  <c r="P31" i="4"/>
  <c r="O31" i="4"/>
  <c r="N31" i="4"/>
  <c r="P30" i="4"/>
  <c r="O30" i="4"/>
  <c r="N30" i="4"/>
  <c r="P29" i="4"/>
  <c r="O29" i="4"/>
  <c r="N29" i="4"/>
  <c r="P28" i="4"/>
  <c r="O28" i="4"/>
  <c r="N28" i="4"/>
  <c r="P27" i="4"/>
  <c r="O27" i="4"/>
  <c r="N27" i="4"/>
  <c r="P26" i="4"/>
  <c r="O26" i="4"/>
  <c r="N26" i="4"/>
  <c r="P25" i="4"/>
  <c r="O25" i="4"/>
  <c r="N25" i="4"/>
  <c r="P24" i="4"/>
  <c r="O24" i="4"/>
  <c r="N24" i="4"/>
  <c r="P23" i="4"/>
  <c r="O23" i="4"/>
  <c r="N23" i="4"/>
  <c r="P22" i="4"/>
  <c r="O22" i="4"/>
  <c r="N22" i="4"/>
  <c r="P21" i="4"/>
  <c r="O21" i="4"/>
  <c r="N21" i="4"/>
  <c r="P20" i="4"/>
  <c r="O20" i="4"/>
  <c r="N20" i="4"/>
  <c r="P19" i="4"/>
  <c r="O19" i="4"/>
  <c r="N19" i="4"/>
  <c r="P18" i="4"/>
  <c r="O18" i="4"/>
  <c r="N18" i="4"/>
  <c r="P17" i="4"/>
  <c r="O17" i="4"/>
  <c r="N17" i="4"/>
  <c r="P16" i="4"/>
  <c r="O16" i="4"/>
  <c r="N16" i="4"/>
  <c r="P15" i="4"/>
  <c r="O15" i="4"/>
  <c r="N15" i="4"/>
  <c r="P14" i="4"/>
  <c r="O14" i="4"/>
  <c r="N14" i="4"/>
  <c r="P13" i="4"/>
  <c r="O13" i="4"/>
  <c r="N13" i="4"/>
  <c r="P12" i="4"/>
  <c r="O12" i="4"/>
  <c r="N12" i="4"/>
  <c r="P11" i="4"/>
  <c r="O11" i="4"/>
  <c r="N11" i="4"/>
  <c r="P10" i="4"/>
  <c r="O10" i="4"/>
  <c r="N10" i="4"/>
  <c r="P9" i="4"/>
  <c r="O9" i="4"/>
  <c r="N9" i="4"/>
  <c r="P8" i="4"/>
  <c r="O8" i="4"/>
  <c r="N8" i="4"/>
  <c r="P7" i="4"/>
  <c r="O7" i="4"/>
  <c r="N7" i="4"/>
  <c r="P5" i="4"/>
  <c r="O5" i="4"/>
  <c r="N5" i="4"/>
  <c r="P6" i="4"/>
  <c r="O6" i="4"/>
  <c r="N6" i="4"/>
  <c r="Q275" i="4" l="1"/>
  <c r="Q283" i="4"/>
  <c r="Q292" i="4"/>
  <c r="R274" i="4"/>
  <c r="Q279" i="4"/>
  <c r="R282" i="4"/>
  <c r="Q287" i="4"/>
  <c r="R290" i="4"/>
  <c r="R272" i="4"/>
  <c r="R280" i="4"/>
  <c r="R288" i="4"/>
  <c r="Q273" i="4"/>
  <c r="Q281" i="4"/>
  <c r="Q289" i="4"/>
  <c r="Q277" i="4"/>
  <c r="Q285" i="4"/>
  <c r="Q453" i="4"/>
  <c r="R454" i="4"/>
  <c r="R456" i="4"/>
  <c r="R458" i="4"/>
  <c r="R460" i="4"/>
  <c r="R462" i="4"/>
  <c r="R464" i="4"/>
  <c r="R466" i="4"/>
  <c r="R468" i="4"/>
  <c r="R470" i="4"/>
  <c r="R472" i="4"/>
  <c r="R474" i="4"/>
  <c r="R476" i="4"/>
  <c r="R478" i="4"/>
  <c r="R480" i="4"/>
  <c r="R482" i="4"/>
  <c r="R484" i="4"/>
  <c r="R486" i="4"/>
  <c r="R488" i="4"/>
  <c r="Q293" i="4"/>
  <c r="Q295" i="4"/>
  <c r="R296" i="4"/>
  <c r="Q297" i="4"/>
  <c r="R298" i="4"/>
  <c r="Q299" i="4"/>
  <c r="R300" i="4"/>
  <c r="Q301" i="4"/>
  <c r="R302" i="4"/>
  <c r="Q303" i="4"/>
  <c r="R304" i="4"/>
  <c r="R306" i="4"/>
  <c r="Q305" i="4"/>
  <c r="Q307" i="4"/>
  <c r="R308" i="4"/>
  <c r="Q309" i="4"/>
  <c r="R310" i="4"/>
  <c r="Q311" i="4"/>
  <c r="R312" i="4"/>
  <c r="Q313" i="4"/>
  <c r="R314" i="4"/>
  <c r="Q315" i="4"/>
  <c r="R316" i="4"/>
  <c r="Q317" i="4"/>
  <c r="R318" i="4"/>
  <c r="R319" i="4"/>
  <c r="Q320" i="4"/>
  <c r="R323" i="4"/>
  <c r="R325" i="4"/>
  <c r="R327" i="4"/>
  <c r="R329" i="4"/>
  <c r="R331" i="4"/>
  <c r="R333" i="4"/>
  <c r="R335" i="4"/>
  <c r="R337" i="4"/>
  <c r="R339" i="4"/>
  <c r="R341" i="4"/>
  <c r="R519" i="4"/>
  <c r="R343" i="4"/>
  <c r="R345" i="4"/>
  <c r="R347" i="4"/>
  <c r="R349" i="4"/>
  <c r="R351" i="4"/>
  <c r="R353" i="4"/>
  <c r="R355" i="4"/>
  <c r="R356" i="4"/>
  <c r="Q452" i="4"/>
  <c r="R452" i="4"/>
  <c r="R359" i="4"/>
  <c r="Q519" i="4"/>
  <c r="R361" i="4"/>
  <c r="R363" i="4"/>
  <c r="R365" i="4"/>
  <c r="R366" i="4"/>
  <c r="R369" i="4"/>
  <c r="R371" i="4"/>
  <c r="R373" i="4"/>
  <c r="R375" i="4"/>
  <c r="R377" i="4"/>
  <c r="R379" i="4"/>
  <c r="R381" i="4"/>
  <c r="R383" i="4"/>
  <c r="R385" i="4"/>
  <c r="R387" i="4"/>
  <c r="R389" i="4"/>
  <c r="R391" i="4"/>
  <c r="R393" i="4"/>
  <c r="R395" i="4"/>
  <c r="R397" i="4"/>
  <c r="R399" i="4"/>
  <c r="R401" i="4"/>
  <c r="R403" i="4"/>
  <c r="R405" i="4"/>
  <c r="R407" i="4"/>
  <c r="R409" i="4"/>
  <c r="R411" i="4"/>
  <c r="R413" i="4"/>
  <c r="R415" i="4"/>
  <c r="R417" i="4"/>
  <c r="R419" i="4"/>
  <c r="R421" i="4"/>
  <c r="R423" i="4"/>
  <c r="R425" i="4"/>
  <c r="R427" i="4"/>
  <c r="R429" i="4"/>
  <c r="R431" i="4"/>
  <c r="R433" i="4"/>
  <c r="R435" i="4"/>
  <c r="R437" i="4"/>
  <c r="R439" i="4"/>
  <c r="R441" i="4"/>
  <c r="R443" i="4"/>
  <c r="Q444" i="4"/>
  <c r="R445" i="4"/>
  <c r="R446" i="4"/>
  <c r="Q447" i="4"/>
  <c r="R448" i="4"/>
  <c r="R450" i="4"/>
  <c r="Q451" i="4"/>
  <c r="Q550" i="4"/>
  <c r="Q552" i="4"/>
  <c r="Q554" i="4"/>
  <c r="Q556" i="4"/>
  <c r="Q560" i="4"/>
  <c r="Q562" i="4"/>
  <c r="Q564" i="4"/>
  <c r="Q566" i="4"/>
  <c r="R13" i="4"/>
  <c r="R17" i="4"/>
  <c r="R21" i="4"/>
  <c r="R25" i="4"/>
  <c r="R29" i="4"/>
  <c r="R34" i="4"/>
  <c r="R36" i="4"/>
  <c r="R38" i="4"/>
  <c r="R40" i="4"/>
  <c r="R42" i="4"/>
  <c r="R44" i="4"/>
  <c r="R46" i="4"/>
  <c r="R48" i="4"/>
  <c r="R50" i="4"/>
  <c r="R52" i="4"/>
  <c r="R54" i="4"/>
  <c r="R56" i="4"/>
  <c r="R58" i="4"/>
  <c r="R60" i="4"/>
  <c r="R62" i="4"/>
  <c r="R64" i="4"/>
  <c r="R66" i="4"/>
  <c r="R68" i="4"/>
  <c r="R70" i="4"/>
  <c r="R72" i="4"/>
  <c r="R74" i="4"/>
  <c r="R77" i="4"/>
  <c r="R79" i="4"/>
  <c r="R82" i="4"/>
  <c r="R84" i="4"/>
  <c r="R86" i="4"/>
  <c r="R88" i="4"/>
  <c r="R90" i="4"/>
  <c r="R92" i="4"/>
  <c r="R94" i="4"/>
  <c r="R96" i="4"/>
  <c r="R98" i="4"/>
  <c r="R100" i="4"/>
  <c r="R102" i="4"/>
  <c r="R104" i="4"/>
  <c r="R106" i="4"/>
  <c r="R108" i="4"/>
  <c r="R110" i="4"/>
  <c r="R112" i="4"/>
  <c r="R114" i="4"/>
  <c r="R116" i="4"/>
  <c r="R119" i="4"/>
  <c r="R121" i="4"/>
  <c r="R123" i="4"/>
  <c r="R125" i="4"/>
  <c r="R127" i="4"/>
  <c r="R129" i="4"/>
  <c r="R131" i="4"/>
  <c r="R133" i="4"/>
  <c r="R135" i="4"/>
  <c r="R137" i="4"/>
  <c r="R139" i="4"/>
  <c r="R141" i="4"/>
  <c r="R143" i="4"/>
  <c r="R145" i="4"/>
  <c r="R147" i="4"/>
  <c r="R149" i="4"/>
  <c r="R151" i="4"/>
  <c r="R153" i="4"/>
  <c r="R178" i="4"/>
  <c r="R180" i="4"/>
  <c r="R157" i="4"/>
  <c r="R159" i="4"/>
  <c r="R161" i="4"/>
  <c r="R163" i="4"/>
  <c r="R165" i="4"/>
  <c r="R167" i="4"/>
  <c r="R169" i="4"/>
  <c r="R171" i="4"/>
  <c r="R172" i="4"/>
  <c r="R174" i="4"/>
  <c r="R176" i="4"/>
  <c r="R181" i="4"/>
  <c r="R183" i="4"/>
  <c r="R185" i="4"/>
  <c r="R187" i="4"/>
  <c r="R189" i="4"/>
  <c r="R191" i="4"/>
  <c r="R193" i="4"/>
  <c r="R195" i="4"/>
  <c r="R197" i="4"/>
  <c r="R199" i="4"/>
  <c r="R203" i="4"/>
  <c r="R205" i="4"/>
  <c r="R207" i="4"/>
  <c r="R209" i="4"/>
  <c r="R211" i="4"/>
  <c r="R213" i="4"/>
  <c r="R215" i="4"/>
  <c r="R217" i="4"/>
  <c r="R218" i="4"/>
  <c r="R221" i="4"/>
  <c r="R223" i="4"/>
  <c r="R225" i="4"/>
  <c r="R227" i="4"/>
  <c r="R229" i="4"/>
  <c r="R231" i="4"/>
  <c r="R233" i="4"/>
  <c r="R235" i="4"/>
  <c r="R237" i="4"/>
  <c r="R239" i="4"/>
  <c r="Q240" i="4"/>
  <c r="R241" i="4"/>
  <c r="Q242" i="4"/>
  <c r="R243" i="4"/>
  <c r="Q244" i="4"/>
  <c r="R245" i="4"/>
  <c r="Q246" i="4"/>
  <c r="R247" i="4"/>
  <c r="Q248" i="4"/>
  <c r="R249" i="4"/>
  <c r="Q250" i="4"/>
  <c r="R251" i="4"/>
  <c r="Q252" i="4"/>
  <c r="R253" i="4"/>
  <c r="Q254" i="4"/>
  <c r="R255" i="4"/>
  <c r="Q256" i="4"/>
  <c r="R257" i="4"/>
  <c r="Q258" i="4"/>
  <c r="R259" i="4"/>
  <c r="Q260" i="4"/>
  <c r="R261" i="4"/>
  <c r="Q262" i="4"/>
  <c r="R263" i="4"/>
  <c r="Q264" i="4"/>
  <c r="R265" i="4"/>
  <c r="Q266" i="4"/>
  <c r="R267" i="4"/>
  <c r="Q268" i="4"/>
  <c r="R269" i="4"/>
  <c r="Q270" i="4"/>
  <c r="R271" i="4"/>
  <c r="Q568" i="4"/>
  <c r="R490" i="4"/>
  <c r="R492" i="4"/>
  <c r="R494" i="4"/>
  <c r="R496" i="4"/>
  <c r="R498" i="4"/>
  <c r="R500" i="4"/>
  <c r="R502" i="4"/>
  <c r="R504" i="4"/>
  <c r="R506" i="4"/>
  <c r="R508" i="4"/>
  <c r="R510" i="4"/>
  <c r="R512" i="4"/>
  <c r="R514" i="4"/>
  <c r="R516" i="4"/>
  <c r="R520" i="4"/>
  <c r="R522" i="4"/>
  <c r="R524" i="4"/>
  <c r="R526" i="4"/>
  <c r="R528" i="4"/>
  <c r="R531" i="4"/>
  <c r="R533" i="4"/>
  <c r="R534" i="4"/>
  <c r="R537" i="4"/>
  <c r="R539" i="4"/>
  <c r="R541" i="4"/>
  <c r="R543" i="4"/>
  <c r="R545" i="4"/>
  <c r="Q5" i="4"/>
  <c r="Q7" i="4"/>
  <c r="Q8" i="4"/>
  <c r="Q9" i="4"/>
  <c r="Q10" i="4"/>
  <c r="R11" i="4"/>
  <c r="Q14" i="4"/>
  <c r="Q18" i="4"/>
  <c r="Q19" i="4"/>
  <c r="Q22" i="4"/>
  <c r="Q23" i="4"/>
  <c r="Q26" i="4"/>
  <c r="Q27" i="4"/>
  <c r="Q30" i="4"/>
  <c r="Q31" i="4"/>
  <c r="R547" i="4"/>
  <c r="R549" i="4"/>
  <c r="R551" i="4"/>
  <c r="R559" i="4"/>
  <c r="Q15" i="4"/>
  <c r="Q6" i="4"/>
  <c r="R5" i="4"/>
  <c r="R8" i="4"/>
  <c r="Q12" i="4"/>
  <c r="Q13" i="4"/>
  <c r="R15" i="4"/>
  <c r="Q16" i="4"/>
  <c r="Q17" i="4"/>
  <c r="R19" i="4"/>
  <c r="Q20" i="4"/>
  <c r="Q21" i="4"/>
  <c r="R23" i="4"/>
  <c r="Q24" i="4"/>
  <c r="Q25" i="4"/>
  <c r="R27" i="4"/>
  <c r="Q28" i="4"/>
  <c r="Q29" i="4"/>
  <c r="R31" i="4"/>
  <c r="Q32"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7" i="4"/>
  <c r="Q78" i="4"/>
  <c r="Q79" i="4"/>
  <c r="Q81" i="4"/>
  <c r="Q82" i="4"/>
  <c r="Q83" i="4"/>
  <c r="Q84" i="4"/>
  <c r="Q85" i="4"/>
  <c r="Q86"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8" i="4"/>
  <c r="Q119" i="4"/>
  <c r="Q120" i="4"/>
  <c r="Q121" i="4"/>
  <c r="Q122" i="4"/>
  <c r="Q123" i="4"/>
  <c r="Q124" i="4"/>
  <c r="Q125" i="4"/>
  <c r="Q126" i="4"/>
  <c r="Q127" i="4"/>
  <c r="Q128" i="4"/>
  <c r="Q129" i="4"/>
  <c r="Q130" i="4"/>
  <c r="Q131" i="4"/>
  <c r="Q132" i="4"/>
  <c r="Q133" i="4"/>
  <c r="Q134" i="4"/>
  <c r="Q135" i="4"/>
  <c r="Q136" i="4"/>
  <c r="Q137" i="4"/>
  <c r="Q138" i="4"/>
  <c r="Q139" i="4"/>
  <c r="Q140" i="4"/>
  <c r="Q141" i="4"/>
  <c r="Q11" i="4"/>
  <c r="Q142" i="4"/>
  <c r="Q143" i="4"/>
  <c r="Q144" i="4"/>
  <c r="Q145" i="4"/>
  <c r="Q146" i="4"/>
  <c r="Q147" i="4"/>
  <c r="Q148" i="4"/>
  <c r="Q149" i="4"/>
  <c r="Q150" i="4"/>
  <c r="Q151" i="4"/>
  <c r="Q152" i="4"/>
  <c r="Q153" i="4"/>
  <c r="Q154" i="4"/>
  <c r="Q178" i="4"/>
  <c r="Q179" i="4"/>
  <c r="Q180" i="4"/>
  <c r="Q155" i="4"/>
  <c r="Q157" i="4"/>
  <c r="Q158" i="4"/>
  <c r="Q159" i="4"/>
  <c r="Q160" i="4"/>
  <c r="Q161" i="4"/>
  <c r="Q162" i="4"/>
  <c r="Q163" i="4"/>
  <c r="Q164" i="4"/>
  <c r="Q165" i="4"/>
  <c r="Q166" i="4"/>
  <c r="Q167" i="4"/>
  <c r="Q168" i="4"/>
  <c r="Q169" i="4"/>
  <c r="Q170" i="4"/>
  <c r="Q171" i="4"/>
  <c r="Q172" i="4"/>
  <c r="Q173" i="4"/>
  <c r="Q174" i="4"/>
  <c r="Q175" i="4"/>
  <c r="Q176" i="4"/>
  <c r="Q177" i="4"/>
  <c r="Q181" i="4"/>
  <c r="Q182" i="4"/>
  <c r="Q183" i="4"/>
  <c r="Q184" i="4"/>
  <c r="Q185" i="4"/>
  <c r="Q186" i="4"/>
  <c r="Q187" i="4"/>
  <c r="Q188" i="4"/>
  <c r="Q189" i="4"/>
  <c r="Q190" i="4"/>
  <c r="Q191" i="4"/>
  <c r="Q192" i="4"/>
  <c r="Q193" i="4"/>
  <c r="Q194" i="4"/>
  <c r="Q195" i="4"/>
  <c r="Q196" i="4"/>
  <c r="Q197" i="4"/>
  <c r="Q198" i="4"/>
  <c r="Q199" i="4"/>
  <c r="Q200" i="4"/>
  <c r="Q203" i="4"/>
  <c r="Q204" i="4"/>
  <c r="Q205" i="4"/>
  <c r="Q206" i="4"/>
  <c r="Q207" i="4"/>
  <c r="Q208" i="4"/>
  <c r="Q209" i="4"/>
  <c r="Q210" i="4"/>
  <c r="Q211" i="4"/>
  <c r="Q212" i="4"/>
  <c r="Q213" i="4"/>
  <c r="Q214" i="4"/>
  <c r="Q215" i="4"/>
  <c r="Q216" i="4"/>
  <c r="Q217" i="4"/>
  <c r="Q219" i="4"/>
  <c r="Q218" i="4"/>
  <c r="Q220" i="4"/>
  <c r="Q221" i="4"/>
  <c r="Q222" i="4"/>
  <c r="Q223" i="4"/>
  <c r="Q224" i="4"/>
  <c r="Q225" i="4"/>
  <c r="Q226" i="4"/>
  <c r="Q227" i="4"/>
  <c r="Q228" i="4"/>
  <c r="Q229" i="4"/>
  <c r="Q230" i="4"/>
  <c r="Q231" i="4"/>
  <c r="Q232" i="4"/>
  <c r="Q233" i="4"/>
  <c r="Q234" i="4"/>
  <c r="Q235" i="4"/>
  <c r="Q236" i="4"/>
  <c r="Q237" i="4"/>
  <c r="Q238" i="4"/>
  <c r="R240" i="4"/>
  <c r="R242" i="4"/>
  <c r="R244" i="4"/>
  <c r="R246" i="4"/>
  <c r="R248" i="4"/>
  <c r="R250" i="4"/>
  <c r="R252" i="4"/>
  <c r="R254" i="4"/>
  <c r="R256" i="4"/>
  <c r="R258" i="4"/>
  <c r="R260" i="4"/>
  <c r="R262" i="4"/>
  <c r="R264" i="4"/>
  <c r="R266" i="4"/>
  <c r="R268" i="4"/>
  <c r="R270" i="4"/>
  <c r="R273" i="4"/>
  <c r="R275" i="4"/>
  <c r="R277" i="4"/>
  <c r="R279" i="4"/>
  <c r="R281" i="4"/>
  <c r="R283" i="4"/>
  <c r="R285" i="4"/>
  <c r="R287" i="4"/>
  <c r="R289" i="4"/>
  <c r="R292" i="4"/>
  <c r="R293" i="4"/>
  <c r="R295" i="4"/>
  <c r="R297" i="4"/>
  <c r="R299" i="4"/>
  <c r="R301" i="4"/>
  <c r="R303" i="4"/>
  <c r="R305" i="4"/>
  <c r="R307" i="4"/>
  <c r="R309" i="4"/>
  <c r="R311" i="4"/>
  <c r="R313" i="4"/>
  <c r="R315" i="4"/>
  <c r="R317" i="4"/>
  <c r="R320" i="4"/>
  <c r="Q322" i="4"/>
  <c r="Q324" i="4"/>
  <c r="Q326" i="4"/>
  <c r="Q328" i="4"/>
  <c r="Q330" i="4"/>
  <c r="Q332" i="4"/>
  <c r="Q334" i="4"/>
  <c r="Q336" i="4"/>
  <c r="Q338" i="4"/>
  <c r="Q340" i="4"/>
  <c r="Q342" i="4"/>
  <c r="Q344" i="4"/>
  <c r="Q346" i="4"/>
  <c r="Q348" i="4"/>
  <c r="Q350" i="4"/>
  <c r="Q352" i="4"/>
  <c r="Q354" i="4"/>
  <c r="Q357" i="4"/>
  <c r="Q358" i="4"/>
  <c r="Q360" i="4"/>
  <c r="Q362" i="4"/>
  <c r="Q364" i="4"/>
  <c r="Q367" i="4"/>
  <c r="Q368" i="4"/>
  <c r="Q370" i="4"/>
  <c r="Q372" i="4"/>
  <c r="Q374" i="4"/>
  <c r="Q376" i="4"/>
  <c r="Q378" i="4"/>
  <c r="Q380" i="4"/>
  <c r="Q382" i="4"/>
  <c r="Q384" i="4"/>
  <c r="Q386" i="4"/>
  <c r="Q388" i="4"/>
  <c r="Q390" i="4"/>
  <c r="Q392" i="4"/>
  <c r="Q394" i="4"/>
  <c r="Q396" i="4"/>
  <c r="Q398" i="4"/>
  <c r="Q400" i="4"/>
  <c r="Q402" i="4"/>
  <c r="Q404" i="4"/>
  <c r="Q406" i="4"/>
  <c r="Q408" i="4"/>
  <c r="Q410" i="4"/>
  <c r="Q412" i="4"/>
  <c r="Q414" i="4"/>
  <c r="Q416" i="4"/>
  <c r="Q418" i="4"/>
  <c r="Q420" i="4"/>
  <c r="Q422" i="4"/>
  <c r="Q424" i="4"/>
  <c r="Q426" i="4"/>
  <c r="Q428" i="4"/>
  <c r="Q430" i="4"/>
  <c r="Q432" i="4"/>
  <c r="Q434" i="4"/>
  <c r="Q436" i="4"/>
  <c r="Q438" i="4"/>
  <c r="Q440" i="4"/>
  <c r="Q442" i="4"/>
  <c r="R444" i="4"/>
  <c r="R447" i="4"/>
  <c r="Q449" i="4"/>
  <c r="R451" i="4"/>
  <c r="R453" i="4"/>
  <c r="Q455" i="4"/>
  <c r="Q457" i="4"/>
  <c r="Q459" i="4"/>
  <c r="Q461" i="4"/>
  <c r="Q463" i="4"/>
  <c r="Q465" i="4"/>
  <c r="Q467" i="4"/>
  <c r="Q469" i="4"/>
  <c r="Q471" i="4"/>
  <c r="Q473" i="4"/>
  <c r="Q475" i="4"/>
  <c r="Q477" i="4"/>
  <c r="Q479" i="4"/>
  <c r="Q481" i="4"/>
  <c r="Q483" i="4"/>
  <c r="Q485" i="4"/>
  <c r="Q487" i="4"/>
  <c r="Q489" i="4"/>
  <c r="Q491" i="4"/>
  <c r="Q493" i="4"/>
  <c r="Q495" i="4"/>
  <c r="Q497" i="4"/>
  <c r="Q499" i="4"/>
  <c r="Q501" i="4"/>
  <c r="Q503" i="4"/>
  <c r="Q505" i="4"/>
  <c r="Q507" i="4"/>
  <c r="Q509" i="4"/>
  <c r="Q511" i="4"/>
  <c r="Q513" i="4"/>
  <c r="Q515" i="4"/>
  <c r="Q517" i="4"/>
  <c r="Q518" i="4"/>
  <c r="Q530" i="4"/>
  <c r="Q521" i="4"/>
  <c r="Q523" i="4"/>
  <c r="Q525" i="4"/>
  <c r="Q527" i="4"/>
  <c r="Q529" i="4"/>
  <c r="Q532" i="4"/>
  <c r="Q535" i="4"/>
  <c r="Q536" i="4"/>
  <c r="Q538" i="4"/>
  <c r="Q540" i="4"/>
  <c r="Q542" i="4"/>
  <c r="Q544" i="4"/>
  <c r="Q546" i="4"/>
  <c r="Q117" i="4"/>
  <c r="Q558" i="4"/>
  <c r="R553" i="4"/>
  <c r="R555" i="4"/>
  <c r="R557" i="4"/>
  <c r="R561" i="4"/>
  <c r="R563" i="4"/>
  <c r="R565" i="4"/>
  <c r="R567" i="4"/>
  <c r="Q33" i="4"/>
  <c r="R33" i="4"/>
  <c r="R10" i="4"/>
  <c r="R12" i="4"/>
  <c r="R14" i="4"/>
  <c r="R16" i="4"/>
  <c r="R18" i="4"/>
  <c r="R20" i="4"/>
  <c r="R22" i="4"/>
  <c r="R24" i="4"/>
  <c r="R26" i="4"/>
  <c r="R28" i="4"/>
  <c r="R30" i="4"/>
  <c r="R32" i="4"/>
  <c r="R7" i="4"/>
  <c r="R9" i="4"/>
  <c r="R238" i="4"/>
  <c r="Q239" i="4"/>
  <c r="Q241" i="4"/>
  <c r="Q243" i="4"/>
  <c r="Q245" i="4"/>
  <c r="Q247" i="4"/>
  <c r="Q249" i="4"/>
  <c r="Q251" i="4"/>
  <c r="Q253" i="4"/>
  <c r="Q255" i="4"/>
  <c r="Q257" i="4"/>
  <c r="Q259" i="4"/>
  <c r="Q261" i="4"/>
  <c r="Q263" i="4"/>
  <c r="Q265" i="4"/>
  <c r="Q267" i="4"/>
  <c r="Q269" i="4"/>
  <c r="Q271" i="4"/>
  <c r="Q272" i="4"/>
  <c r="Q274" i="4"/>
  <c r="Q276" i="4"/>
  <c r="Q278" i="4"/>
  <c r="Q280" i="4"/>
  <c r="Q282" i="4"/>
  <c r="Q284" i="4"/>
  <c r="Q286" i="4"/>
  <c r="Q288" i="4"/>
  <c r="Q290" i="4"/>
  <c r="Q291" i="4"/>
  <c r="Q294" i="4"/>
  <c r="Q296" i="4"/>
  <c r="Q298" i="4"/>
  <c r="Q300" i="4"/>
  <c r="Q302" i="4"/>
  <c r="Q304" i="4"/>
  <c r="Q306" i="4"/>
  <c r="Q308" i="4"/>
  <c r="Q310" i="4"/>
  <c r="Q312" i="4"/>
  <c r="Q314" i="4"/>
  <c r="Q316" i="4"/>
  <c r="Q318" i="4"/>
  <c r="Q319" i="4"/>
  <c r="R321" i="4"/>
  <c r="Q321" i="4"/>
  <c r="R35" i="4"/>
  <c r="R37" i="4"/>
  <c r="R39" i="4"/>
  <c r="R41" i="4"/>
  <c r="R43" i="4"/>
  <c r="R45" i="4"/>
  <c r="R47" i="4"/>
  <c r="R49" i="4"/>
  <c r="R51" i="4"/>
  <c r="R53" i="4"/>
  <c r="R55" i="4"/>
  <c r="R57" i="4"/>
  <c r="R59" i="4"/>
  <c r="R61" i="4"/>
  <c r="R63" i="4"/>
  <c r="R65" i="4"/>
  <c r="R67" i="4"/>
  <c r="R69" i="4"/>
  <c r="R71" i="4"/>
  <c r="R73" i="4"/>
  <c r="R75" i="4"/>
  <c r="R78" i="4"/>
  <c r="R81" i="4"/>
  <c r="R83" i="4"/>
  <c r="R85" i="4"/>
  <c r="R89" i="4"/>
  <c r="R91" i="4"/>
  <c r="R93" i="4"/>
  <c r="R95" i="4"/>
  <c r="R97" i="4"/>
  <c r="R99" i="4"/>
  <c r="R101" i="4"/>
  <c r="R103" i="4"/>
  <c r="R105" i="4"/>
  <c r="R107" i="4"/>
  <c r="R109" i="4"/>
  <c r="R111" i="4"/>
  <c r="R113" i="4"/>
  <c r="R115" i="4"/>
  <c r="R118" i="4"/>
  <c r="R120" i="4"/>
  <c r="R122" i="4"/>
  <c r="R124" i="4"/>
  <c r="R126" i="4"/>
  <c r="R128" i="4"/>
  <c r="R130" i="4"/>
  <c r="R132" i="4"/>
  <c r="R134" i="4"/>
  <c r="R136" i="4"/>
  <c r="R138" i="4"/>
  <c r="R140" i="4"/>
  <c r="R142" i="4"/>
  <c r="R144" i="4"/>
  <c r="R146" i="4"/>
  <c r="R148" i="4"/>
  <c r="R150" i="4"/>
  <c r="R152" i="4"/>
  <c r="R154" i="4"/>
  <c r="R179" i="4"/>
  <c r="R155" i="4"/>
  <c r="R158" i="4"/>
  <c r="R160" i="4"/>
  <c r="R162" i="4"/>
  <c r="R164" i="4"/>
  <c r="R166" i="4"/>
  <c r="R168" i="4"/>
  <c r="R170" i="4"/>
  <c r="R173" i="4"/>
  <c r="R175" i="4"/>
  <c r="R177" i="4"/>
  <c r="R182" i="4"/>
  <c r="R184" i="4"/>
  <c r="R186" i="4"/>
  <c r="R188" i="4"/>
  <c r="R190" i="4"/>
  <c r="R192" i="4"/>
  <c r="R194" i="4"/>
  <c r="R196" i="4"/>
  <c r="R198" i="4"/>
  <c r="R200" i="4"/>
  <c r="R204" i="4"/>
  <c r="R206" i="4"/>
  <c r="R208" i="4"/>
  <c r="R210" i="4"/>
  <c r="R212" i="4"/>
  <c r="R214" i="4"/>
  <c r="R216" i="4"/>
  <c r="R219" i="4"/>
  <c r="R220" i="4"/>
  <c r="R222" i="4"/>
  <c r="R224" i="4"/>
  <c r="R226" i="4"/>
  <c r="R228" i="4"/>
  <c r="R230" i="4"/>
  <c r="R232" i="4"/>
  <c r="R234" i="4"/>
  <c r="R236" i="4"/>
  <c r="R322" i="4"/>
  <c r="Q323" i="4"/>
  <c r="R324" i="4"/>
  <c r="Q325" i="4"/>
  <c r="R326" i="4"/>
  <c r="Q327" i="4"/>
  <c r="R328" i="4"/>
  <c r="Q329" i="4"/>
  <c r="R330" i="4"/>
  <c r="Q331" i="4"/>
  <c r="R332" i="4"/>
  <c r="Q333" i="4"/>
  <c r="R334" i="4"/>
  <c r="Q335" i="4"/>
  <c r="R336" i="4"/>
  <c r="Q337" i="4"/>
  <c r="R338" i="4"/>
  <c r="Q339" i="4"/>
  <c r="R340" i="4"/>
  <c r="Q341" i="4"/>
  <c r="R342" i="4"/>
  <c r="Q343" i="4"/>
  <c r="R344" i="4"/>
  <c r="Q345" i="4"/>
  <c r="R346" i="4"/>
  <c r="Q347" i="4"/>
  <c r="R348" i="4"/>
  <c r="Q349" i="4"/>
  <c r="R350" i="4"/>
  <c r="Q351" i="4"/>
  <c r="R352" i="4"/>
  <c r="Q353" i="4"/>
  <c r="R354" i="4"/>
  <c r="Q355" i="4"/>
  <c r="R357" i="4"/>
  <c r="Q356" i="4"/>
  <c r="R358" i="4"/>
  <c r="Q359" i="4"/>
  <c r="R360" i="4"/>
  <c r="Q361" i="4"/>
  <c r="R362" i="4"/>
  <c r="Q363" i="4"/>
  <c r="R364" i="4"/>
  <c r="Q365" i="4"/>
  <c r="R367" i="4"/>
  <c r="Q366" i="4"/>
  <c r="R368" i="4"/>
  <c r="Q369" i="4"/>
  <c r="R370" i="4"/>
  <c r="Q371" i="4"/>
  <c r="R372" i="4"/>
  <c r="Q373" i="4"/>
  <c r="R374" i="4"/>
  <c r="Q375" i="4"/>
  <c r="R376" i="4"/>
  <c r="Q377" i="4"/>
  <c r="R378" i="4"/>
  <c r="Q379" i="4"/>
  <c r="R380" i="4"/>
  <c r="Q381" i="4"/>
  <c r="R382" i="4"/>
  <c r="Q383" i="4"/>
  <c r="R384" i="4"/>
  <c r="Q385" i="4"/>
  <c r="R386" i="4"/>
  <c r="Q387" i="4"/>
  <c r="R388" i="4"/>
  <c r="Q389" i="4"/>
  <c r="R390" i="4"/>
  <c r="Q391" i="4"/>
  <c r="R392" i="4"/>
  <c r="Q393" i="4"/>
  <c r="R394" i="4"/>
  <c r="Q395" i="4"/>
  <c r="R396" i="4"/>
  <c r="Q397" i="4"/>
  <c r="R398" i="4"/>
  <c r="Q399" i="4"/>
  <c r="R400" i="4"/>
  <c r="Q401" i="4"/>
  <c r="R402" i="4"/>
  <c r="Q403" i="4"/>
  <c r="R404" i="4"/>
  <c r="Q405" i="4"/>
  <c r="R406" i="4"/>
  <c r="Q407" i="4"/>
  <c r="R408" i="4"/>
  <c r="Q409" i="4"/>
  <c r="R410" i="4"/>
  <c r="Q411" i="4"/>
  <c r="R412" i="4"/>
  <c r="Q413" i="4"/>
  <c r="R414" i="4"/>
  <c r="Q415" i="4"/>
  <c r="R416" i="4"/>
  <c r="Q417" i="4"/>
  <c r="R418" i="4"/>
  <c r="Q419" i="4"/>
  <c r="R420" i="4"/>
  <c r="Q421" i="4"/>
  <c r="R422" i="4"/>
  <c r="Q423" i="4"/>
  <c r="R424" i="4"/>
  <c r="Q425" i="4"/>
  <c r="R426" i="4"/>
  <c r="Q427" i="4"/>
  <c r="R428" i="4"/>
  <c r="Q429" i="4"/>
  <c r="R430" i="4"/>
  <c r="Q431" i="4"/>
  <c r="R432" i="4"/>
  <c r="Q433" i="4"/>
  <c r="R434" i="4"/>
  <c r="Q435" i="4"/>
  <c r="R436" i="4"/>
  <c r="Q437" i="4"/>
  <c r="R438" i="4"/>
  <c r="Q439" i="4"/>
  <c r="R440" i="4"/>
  <c r="Q441" i="4"/>
  <c r="R442" i="4"/>
  <c r="Q443" i="4"/>
  <c r="Q445" i="4"/>
  <c r="Q446" i="4"/>
  <c r="Q448" i="4"/>
  <c r="R449" i="4"/>
  <c r="Q450" i="4"/>
  <c r="Q454" i="4"/>
  <c r="R455" i="4"/>
  <c r="Q456" i="4"/>
  <c r="R457" i="4"/>
  <c r="Q458" i="4"/>
  <c r="R459" i="4"/>
  <c r="Q460" i="4"/>
  <c r="R461" i="4"/>
  <c r="Q462" i="4"/>
  <c r="R463" i="4"/>
  <c r="Q464" i="4"/>
  <c r="R465" i="4"/>
  <c r="Q466" i="4"/>
  <c r="R467" i="4"/>
  <c r="Q468" i="4"/>
  <c r="R469" i="4"/>
  <c r="Q470" i="4"/>
  <c r="R471" i="4"/>
  <c r="Q472" i="4"/>
  <c r="R473" i="4"/>
  <c r="Q474" i="4"/>
  <c r="R475" i="4"/>
  <c r="Q476" i="4"/>
  <c r="R477" i="4"/>
  <c r="Q478" i="4"/>
  <c r="R479" i="4"/>
  <c r="Q480" i="4"/>
  <c r="R481" i="4"/>
  <c r="Q482" i="4"/>
  <c r="R483" i="4"/>
  <c r="Q484" i="4"/>
  <c r="R485" i="4"/>
  <c r="Q486" i="4"/>
  <c r="R487" i="4"/>
  <c r="Q488" i="4"/>
  <c r="R489" i="4"/>
  <c r="Q490" i="4"/>
  <c r="R491" i="4"/>
  <c r="Q492" i="4"/>
  <c r="R493" i="4"/>
  <c r="Q494" i="4"/>
  <c r="R495" i="4"/>
  <c r="Q496" i="4"/>
  <c r="R497" i="4"/>
  <c r="Q498" i="4"/>
  <c r="R499" i="4"/>
  <c r="Q500" i="4"/>
  <c r="R501" i="4"/>
  <c r="Q502" i="4"/>
  <c r="R503" i="4"/>
  <c r="Q504" i="4"/>
  <c r="R505" i="4"/>
  <c r="Q506" i="4"/>
  <c r="R507" i="4"/>
  <c r="Q508" i="4"/>
  <c r="R509" i="4"/>
  <c r="Q510" i="4"/>
  <c r="R511" i="4"/>
  <c r="Q512" i="4"/>
  <c r="R513" i="4"/>
  <c r="Q514" i="4"/>
  <c r="R515" i="4"/>
  <c r="Q516" i="4"/>
  <c r="R517" i="4"/>
  <c r="R518" i="4"/>
  <c r="R530" i="4"/>
  <c r="Q520" i="4"/>
  <c r="R521" i="4"/>
  <c r="Q522" i="4"/>
  <c r="R523" i="4"/>
  <c r="Q524" i="4"/>
  <c r="R525" i="4"/>
  <c r="Q526" i="4"/>
  <c r="R527" i="4"/>
  <c r="Q528" i="4"/>
  <c r="R529" i="4"/>
  <c r="Q531" i="4"/>
  <c r="R532" i="4"/>
  <c r="Q533" i="4"/>
  <c r="R535" i="4"/>
  <c r="Q534" i="4"/>
  <c r="R536" i="4"/>
  <c r="Q537" i="4"/>
  <c r="R538" i="4"/>
  <c r="Q539" i="4"/>
  <c r="R540" i="4"/>
  <c r="Q541" i="4"/>
  <c r="R542" i="4"/>
  <c r="Q543" i="4"/>
  <c r="R544" i="4"/>
  <c r="Q545" i="4"/>
  <c r="R546" i="4"/>
  <c r="Q547" i="4"/>
  <c r="R117" i="4"/>
  <c r="Q549" i="4"/>
  <c r="R550" i="4"/>
  <c r="Q551" i="4"/>
  <c r="R552" i="4"/>
  <c r="Q553" i="4"/>
  <c r="R554" i="4"/>
  <c r="Q555" i="4"/>
  <c r="R556" i="4"/>
  <c r="Q557" i="4"/>
  <c r="R558" i="4"/>
  <c r="Q559" i="4"/>
  <c r="R560" i="4"/>
  <c r="Q561" i="4"/>
  <c r="R562" i="4"/>
  <c r="Q563" i="4"/>
  <c r="R564" i="4"/>
  <c r="Q565" i="4"/>
  <c r="R566" i="4"/>
  <c r="Q567" i="4"/>
  <c r="R568" i="4"/>
  <c r="R6" i="4"/>
  <c r="B580" i="4" l="1"/>
  <c r="P569" i="4" l="1"/>
  <c r="O569" i="4"/>
  <c r="R569" i="4"/>
  <c r="Q569" i="4" l="1"/>
  <c r="E573" i="4" s="1"/>
  <c r="N569" i="4"/>
  <c r="E574" i="4" s="1"/>
  <c r="E575" i="4"/>
  <c r="E576" i="4"/>
  <c r="B572" i="4" l="1"/>
  <c r="N3" i="4"/>
  <c r="O3" i="4"/>
  <c r="P3" i="4"/>
  <c r="R3" i="4"/>
  <c r="S3" i="4" l="1"/>
  <c r="W3" i="4" s="1"/>
  <c r="Q3" i="4"/>
  <c r="T3" i="4" l="1"/>
  <c r="U3" i="4"/>
  <c r="V3" i="4"/>
  <c r="D3" i="4"/>
</calcChain>
</file>

<file path=xl/sharedStrings.xml><?xml version="1.0" encoding="utf-8"?>
<sst xmlns="http://schemas.openxmlformats.org/spreadsheetml/2006/main" count="4454" uniqueCount="1277">
  <si>
    <t>P</t>
  </si>
  <si>
    <t>Name</t>
  </si>
  <si>
    <t>W</t>
  </si>
  <si>
    <t>W,P</t>
  </si>
  <si>
    <t xml:space="preserve"> Cemetery</t>
  </si>
  <si>
    <t>Source Key: See the source table at the bottom of the page</t>
  </si>
  <si>
    <t xml:space="preserve"> graves are documented in this file</t>
  </si>
  <si>
    <t>Birth Date</t>
  </si>
  <si>
    <t>Death Date</t>
  </si>
  <si>
    <t>Inscription/Contributor's comment</t>
  </si>
  <si>
    <t>Obituary</t>
  </si>
  <si>
    <t>GPP</t>
  </si>
  <si>
    <t>WPA</t>
  </si>
  <si>
    <t>Count</t>
  </si>
  <si>
    <t>O</t>
  </si>
  <si>
    <t xml:space="preserve"> records), the ongoing Iowa Gravestone Photo Project (GPP) (</t>
  </si>
  <si>
    <t/>
  </si>
  <si>
    <r>
      <rPr>
        <b/>
        <sz val="12"/>
        <color rgb="FFFF0000"/>
        <rFont val="Calibri"/>
        <family val="2"/>
        <scheme val="minor"/>
      </rPr>
      <t>A</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</si>
  <si>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B</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</si>
  <si>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C</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</si>
  <si>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D</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</si>
  <si>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E</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</si>
  <si>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F</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</si>
  <si>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G</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</si>
  <si>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H</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</si>
  <si>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I</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</si>
  <si>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J</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</si>
  <si>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K</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</si>
  <si>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L</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</si>
  <si>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M</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</si>
  <si>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N</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</si>
  <si>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O</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</si>
  <si>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P</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</si>
  <si>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Q</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</si>
  <si>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R</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</si>
  <si>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S</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</si>
  <si>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T</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</si>
  <si>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U</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</si>
  <si>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V</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</si>
  <si>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W</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</si>
  <si>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Y</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</si>
  <si>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Z</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</si>
  <si>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Template</t>
  </si>
  <si>
    <r>
      <rPr>
        <b/>
        <sz val="12"/>
        <color rgb="FFFF0000"/>
        <rFont val="Calibri"/>
        <family val="2"/>
        <scheme val="minor"/>
      </rPr>
      <t>X</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</si>
  <si>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Est of</t>
  </si>
  <si>
    <t>Tot Grvs</t>
  </si>
  <si>
    <t>% in</t>
  </si>
  <si>
    <t>%</t>
  </si>
  <si>
    <t>Doc</t>
  </si>
  <si>
    <t>Obits</t>
  </si>
  <si>
    <t xml:space="preserve"> records), and the ongoing IAGenWeb Obituaries (Obits) (</t>
  </si>
  <si>
    <t>See sheet named Table</t>
  </si>
  <si>
    <t xml:space="preserve"> &lt;a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t>
  </si>
  <si>
    <t xml:space="preserve"> Cemetery entrance.  This is what Connie wrote about the </t>
  </si>
  <si>
    <t xml:space="preserve"> Cemetery. " </t>
  </si>
  <si>
    <r>
      <rPr>
        <sz val="10"/>
        <color theme="3" tint="0.79998168889431442"/>
        <rFont val="Calibri"/>
        <family val="2"/>
        <scheme val="minor"/>
      </rPr>
      <t>zzz</t>
    </r>
    <r>
      <rPr>
        <b/>
        <sz val="12"/>
        <color rgb="FFFF0000"/>
        <rFont val="Calibri"/>
        <family val="2"/>
        <scheme val="minor"/>
      </rPr>
      <t xml:space="preserve">END         </t>
    </r>
    <r>
      <rPr>
        <sz val="10"/>
        <rFont val="Calibri"/>
        <family val="2"/>
        <scheme val="minor"/>
      </rPr>
      <t>Names</t>
    </r>
  </si>
  <si>
    <t>1803</t>
  </si>
  <si>
    <t>1882</t>
  </si>
  <si>
    <t>1814</t>
  </si>
  <si>
    <t>Callender, Turner</t>
  </si>
  <si>
    <t>1835</t>
  </si>
  <si>
    <t>Carey, Archibald</t>
  </si>
  <si>
    <t>1822</t>
  </si>
  <si>
    <t>1884</t>
  </si>
  <si>
    <t>1849</t>
  </si>
  <si>
    <t>1934</t>
  </si>
  <si>
    <t>1856</t>
  </si>
  <si>
    <t>1917</t>
  </si>
  <si>
    <t>1889</t>
  </si>
  <si>
    <t>1818</t>
  </si>
  <si>
    <t>1894</t>
  </si>
  <si>
    <t>Carter, Warren W.</t>
  </si>
  <si>
    <t>1852</t>
  </si>
  <si>
    <t>1936</t>
  </si>
  <si>
    <t>1842</t>
  </si>
  <si>
    <t>Clark, Henry R.</t>
  </si>
  <si>
    <t>1832</t>
  </si>
  <si>
    <t>Clark, Maurice</t>
  </si>
  <si>
    <t>1910</t>
  </si>
  <si>
    <t>Conner, Mary Ann</t>
  </si>
  <si>
    <t>Corman, Robert</t>
  </si>
  <si>
    <t>1870</t>
  </si>
  <si>
    <t>Crabtree, Grace O.</t>
  </si>
  <si>
    <t>1925</t>
  </si>
  <si>
    <t>1828</t>
  </si>
  <si>
    <t>1901</t>
  </si>
  <si>
    <t>1893</t>
  </si>
  <si>
    <t>Daniels, Hiram</t>
  </si>
  <si>
    <t>1857</t>
  </si>
  <si>
    <t>1933</t>
  </si>
  <si>
    <t>Daniels, Maria C.</t>
  </si>
  <si>
    <t>1872</t>
  </si>
  <si>
    <t>1914</t>
  </si>
  <si>
    <t>Dean, Nancy</t>
  </si>
  <si>
    <t>1840</t>
  </si>
  <si>
    <t>1851</t>
  </si>
  <si>
    <t>1931</t>
  </si>
  <si>
    <t>1855</t>
  </si>
  <si>
    <t>1858</t>
  </si>
  <si>
    <t>1938</t>
  </si>
  <si>
    <t>1937</t>
  </si>
  <si>
    <t>1854</t>
  </si>
  <si>
    <t>Duff, Catherine</t>
  </si>
  <si>
    <t>Duff, David</t>
  </si>
  <si>
    <t>1805</t>
  </si>
  <si>
    <t>1881</t>
  </si>
  <si>
    <t>1841</t>
  </si>
  <si>
    <t>1833</t>
  </si>
  <si>
    <t>1853</t>
  </si>
  <si>
    <t>1920</t>
  </si>
  <si>
    <t>Duff, John</t>
  </si>
  <si>
    <t>1874</t>
  </si>
  <si>
    <t>Ean, Amanda O.</t>
  </si>
  <si>
    <t>Eckert, M. L.</t>
  </si>
  <si>
    <t>Emry, Myrtle A.</t>
  </si>
  <si>
    <t>1871</t>
  </si>
  <si>
    <t>Oxley, Christine Ann</t>
  </si>
  <si>
    <t>Schoonmaker, Nelson</t>
  </si>
  <si>
    <t>Schoonmaker, Newton</t>
  </si>
  <si>
    <t xml:space="preserve"> </t>
  </si>
  <si>
    <t>Mar 29, 1856</t>
  </si>
  <si>
    <t>Jan 13, 1826</t>
  </si>
  <si>
    <t>Aug 15, 1836</t>
  </si>
  <si>
    <t>Feb 20, 1881</t>
  </si>
  <si>
    <t>Oct 27, 1877</t>
  </si>
  <si>
    <t>Dec 16, 1895</t>
  </si>
  <si>
    <t>Apr 22, 1824</t>
  </si>
  <si>
    <t>1886</t>
  </si>
  <si>
    <t>1928</t>
  </si>
  <si>
    <t>1930</t>
  </si>
  <si>
    <t>Apr 12, 1837</t>
  </si>
  <si>
    <t>Nov 17, 1899</t>
  </si>
  <si>
    <t>Jan 29, 1872</t>
  </si>
  <si>
    <t>1825</t>
  </si>
  <si>
    <t>Dec 31, 1877</t>
  </si>
  <si>
    <t>Feb 3, 1874</t>
  </si>
  <si>
    <t>1812</t>
  </si>
  <si>
    <t>1885</t>
  </si>
  <si>
    <t>1863</t>
  </si>
  <si>
    <t>May 17, 1836</t>
  </si>
  <si>
    <t>Jan 27, 1897</t>
  </si>
  <si>
    <t>Oct 20, 1822</t>
  </si>
  <si>
    <t>May 13, 1900</t>
  </si>
  <si>
    <t>1932</t>
  </si>
  <si>
    <t>1843</t>
  </si>
  <si>
    <t>1905</t>
  </si>
  <si>
    <t>Mar 25, 1860</t>
  </si>
  <si>
    <t>1838</t>
  </si>
  <si>
    <t>1848</t>
  </si>
  <si>
    <t>1834</t>
  </si>
  <si>
    <t>1907</t>
  </si>
  <si>
    <t>1861</t>
  </si>
  <si>
    <t>1880</t>
  </si>
  <si>
    <t>1831</t>
  </si>
  <si>
    <t>1904</t>
  </si>
  <si>
    <t>1804</t>
  </si>
  <si>
    <t>1888</t>
  </si>
  <si>
    <t>1921</t>
  </si>
  <si>
    <t>1810</t>
  </si>
  <si>
    <t>1913</t>
  </si>
  <si>
    <t>1892</t>
  </si>
  <si>
    <t>1896</t>
  </si>
  <si>
    <t>May 26, 1895</t>
  </si>
  <si>
    <t>1868</t>
  </si>
  <si>
    <t>1922</t>
  </si>
  <si>
    <t>1839</t>
  </si>
  <si>
    <t>1859</t>
  </si>
  <si>
    <t>1815</t>
  </si>
  <si>
    <t>1878</t>
  </si>
  <si>
    <t>date, no</t>
  </si>
  <si>
    <t>1902</t>
  </si>
  <si>
    <t>1908</t>
  </si>
  <si>
    <t>1935</t>
  </si>
  <si>
    <t>1846</t>
  </si>
  <si>
    <t>Feb 16, 1813</t>
  </si>
  <si>
    <t>1837</t>
  </si>
  <si>
    <t>1916</t>
  </si>
  <si>
    <t>1867</t>
  </si>
  <si>
    <t>1929</t>
  </si>
  <si>
    <t>Jan 9, 1865</t>
  </si>
  <si>
    <t>Feb 8, 1897</t>
  </si>
  <si>
    <t>Nov 10, 1835</t>
  </si>
  <si>
    <t>Nov 18, 1842</t>
  </si>
  <si>
    <t>Jan 26, 1894</t>
  </si>
  <si>
    <t>1909</t>
  </si>
  <si>
    <t>1847</t>
  </si>
  <si>
    <t>May 23, 1877</t>
  </si>
  <si>
    <t>Aug 30, 1810</t>
  </si>
  <si>
    <t>1809</t>
  </si>
  <si>
    <t>Mar 23, 1886</t>
  </si>
  <si>
    <t>1800</t>
  </si>
  <si>
    <t>1811</t>
  </si>
  <si>
    <t>1918</t>
  </si>
  <si>
    <t>1923</t>
  </si>
  <si>
    <t>1836</t>
  </si>
  <si>
    <t>Jul 15, 1820</t>
  </si>
  <si>
    <t>Jul 15, 1865</t>
  </si>
  <si>
    <t>Aug 30, 1884</t>
  </si>
  <si>
    <t>Mar 30, 1861</t>
  </si>
  <si>
    <t>1865</t>
  </si>
  <si>
    <t>Mar 7, 1897</t>
  </si>
  <si>
    <t>Oct 11, 1871</t>
  </si>
  <si>
    <t>1829</t>
  </si>
  <si>
    <t>1911</t>
  </si>
  <si>
    <t>1891</t>
  </si>
  <si>
    <t>1860</t>
  </si>
  <si>
    <t>1919</t>
  </si>
  <si>
    <t>Jan 30, 1862</t>
  </si>
  <si>
    <t>Nov 30, 1873</t>
  </si>
  <si>
    <t>1797</t>
  </si>
  <si>
    <t>1903</t>
  </si>
  <si>
    <t>1864</t>
  </si>
  <si>
    <t>1912</t>
  </si>
  <si>
    <t>1802</t>
  </si>
  <si>
    <t>Mar 3, 1887</t>
  </si>
  <si>
    <t>Mar 27, 1860</t>
  </si>
  <si>
    <t>Apr 7, 1912</t>
  </si>
  <si>
    <t>May 10, 1892</t>
  </si>
  <si>
    <t>1806</t>
  </si>
  <si>
    <t>1769</t>
  </si>
  <si>
    <t>1926</t>
  </si>
  <si>
    <t>1845</t>
  </si>
  <si>
    <t>Jan 2, 1897</t>
  </si>
  <si>
    <t>1899</t>
  </si>
  <si>
    <t>Feb 29, 1889</t>
  </si>
  <si>
    <t>May 13, 1901</t>
  </si>
  <si>
    <t>Apr 19, 1850</t>
  </si>
  <si>
    <t>Mar 17, 1871</t>
  </si>
  <si>
    <t>Nov 20, 1865</t>
  </si>
  <si>
    <t>1877</t>
  </si>
  <si>
    <t>Jan 17, 1879</t>
  </si>
  <si>
    <t>1869</t>
  </si>
  <si>
    <t>Sept 18, 1817</t>
  </si>
  <si>
    <t>Feb 28, 1863</t>
  </si>
  <si>
    <t>Aug 29, 1862</t>
  </si>
  <si>
    <t>1897</t>
  </si>
  <si>
    <t>May 18, 1852</t>
  </si>
  <si>
    <t>Jan 23, 1854</t>
  </si>
  <si>
    <t>Jan 8, 1832</t>
  </si>
  <si>
    <t>Apr 28, 1876</t>
  </si>
  <si>
    <t>1850</t>
  </si>
  <si>
    <t>Jun 22, 1879</t>
  </si>
  <si>
    <t>1866</t>
  </si>
  <si>
    <t>1879</t>
  </si>
  <si>
    <t>Mar 24, 1912</t>
  </si>
  <si>
    <t>Jan 7, 1897</t>
  </si>
  <si>
    <t>Banning, Phineas</t>
  </si>
  <si>
    <t>Banning, Debrah</t>
  </si>
  <si>
    <t>Banning, Nathaniel</t>
  </si>
  <si>
    <t>Banning, Julia M.</t>
  </si>
  <si>
    <t>Hardy, Rebecca</t>
  </si>
  <si>
    <t>Hardy, Henry</t>
  </si>
  <si>
    <t>Hardy, Mary L.</t>
  </si>
  <si>
    <t>Letchford, Elizabeth Ellen</t>
  </si>
  <si>
    <t>Shackelton, Charles</t>
  </si>
  <si>
    <t>Shackelton, Edgar</t>
  </si>
  <si>
    <t>Shackelton, Elzie</t>
  </si>
  <si>
    <t>Webster, Daniel D.</t>
  </si>
  <si>
    <t>Webster, Jane</t>
  </si>
  <si>
    <t>Apr 25, 1854</t>
  </si>
  <si>
    <t>Mar 4, 1847</t>
  </si>
  <si>
    <t>July 7, 1857</t>
  </si>
  <si>
    <t>Sep 6, 1874</t>
  </si>
  <si>
    <t>Feb 24, 1855</t>
  </si>
  <si>
    <t>Nov 28, 1881</t>
  </si>
  <si>
    <t>Sep 16, 1876</t>
  </si>
  <si>
    <t>Ames, Iva May Stendel (Burns)</t>
  </si>
  <si>
    <t xml:space="preserve">/Married to: Stendel, Hyless and later Ames, Miles Calvin </t>
  </si>
  <si>
    <t xml:space="preserve">Behrens, Lena (Hartmann) </t>
  </si>
  <si>
    <t>Nov 24, 1866</t>
  </si>
  <si>
    <t xml:space="preserve">/Marriage to: Behrens, Henry </t>
  </si>
  <si>
    <t>Borseth, Mrs Melvin (Moore)</t>
  </si>
  <si>
    <t xml:space="preserve">Dean, Clara Edith (Burrows) </t>
  </si>
  <si>
    <t>May 28, 1876</t>
  </si>
  <si>
    <t>1831/1832</t>
  </si>
  <si>
    <t>1800/1801</t>
  </si>
  <si>
    <t xml:space="preserve">Heckman, Christian Ludwig </t>
  </si>
  <si>
    <t>1874/1875</t>
  </si>
  <si>
    <t>Oct, 1942</t>
  </si>
  <si>
    <t xml:space="preserve">/Married to: Heckman Minnie (Brockmeyer) </t>
  </si>
  <si>
    <t>Jahnke, Gladys Rosella (Young)</t>
  </si>
  <si>
    <t>Moore, Mabel (Schoonmaker)</t>
  </si>
  <si>
    <t>Jan ,1943</t>
  </si>
  <si>
    <t xml:space="preserve">Russell, Earl Page </t>
  </si>
  <si>
    <t>Schafee, Anna Marie (Lange)</t>
  </si>
  <si>
    <t>Aug. 10, 1872</t>
  </si>
  <si>
    <t xml:space="preserve">Schafee, Henry John </t>
  </si>
  <si>
    <t>May 11, 1870</t>
  </si>
  <si>
    <t xml:space="preserve">Schafee, Leo Fred </t>
  </si>
  <si>
    <t xml:space="preserve">Schafee, Lucille K. S. </t>
  </si>
  <si>
    <t>Nov 21, 1896</t>
  </si>
  <si>
    <t xml:space="preserve">Schave, Elmer LeRoy </t>
  </si>
  <si>
    <t>Schave, Emma (Anderson)</t>
  </si>
  <si>
    <t xml:space="preserve">Schave, Louis Joseph </t>
  </si>
  <si>
    <t xml:space="preserve">Schave, Walter     </t>
  </si>
  <si>
    <t>Feb 26, 1894</t>
  </si>
  <si>
    <t>Schopp, Dorothy Marian (Dean)</t>
  </si>
  <si>
    <t>Feb 12, 1898</t>
  </si>
  <si>
    <t xml:space="preserve">Dec. 28, 1985 </t>
  </si>
  <si>
    <t>Jan 5, 1807</t>
  </si>
  <si>
    <t xml:space="preserve">Webster, Henry </t>
  </si>
  <si>
    <t>Apr 10, 1807</t>
  </si>
  <si>
    <t>May 9, 1906</t>
  </si>
  <si>
    <t>Apr 19, 1901</t>
  </si>
  <si>
    <t>May 12, 1904</t>
  </si>
  <si>
    <t>Sep 7, 1906</t>
  </si>
  <si>
    <t>Sep 7, 1996</t>
  </si>
  <si>
    <t>Jul 26, 1950</t>
  </si>
  <si>
    <t>Dec 1, 1950</t>
  </si>
  <si>
    <t>Jan 16, 1967</t>
  </si>
  <si>
    <t>Feb 10, 1950</t>
  </si>
  <si>
    <t>Sep 2, 1994</t>
  </si>
  <si>
    <t>Oct 1, 1964</t>
  </si>
  <si>
    <t>Mar 7, 1961</t>
  </si>
  <si>
    <t>Dec 25, 1950</t>
  </si>
  <si>
    <t>Oct 12, 1928</t>
  </si>
  <si>
    <t>Jan 4, 1928</t>
  </si>
  <si>
    <t>Nov 3, 1915</t>
  </si>
  <si>
    <t>Centennial</t>
  </si>
  <si>
    <t xml:space="preserve">Banning, Mahola </t>
  </si>
  <si>
    <t>GPP IDs</t>
  </si>
  <si>
    <t>Obit County</t>
  </si>
  <si>
    <t>Obit ID</t>
  </si>
  <si>
    <t>County</t>
  </si>
  <si>
    <t>ID</t>
  </si>
  <si>
    <t>winneshiek</t>
  </si>
  <si>
    <t>allamakee</t>
  </si>
  <si>
    <t>Allen, Stephen Family Stone</t>
  </si>
  <si>
    <t>Allen, Stephen E</t>
  </si>
  <si>
    <t>Allen, Mariette (Cole)</t>
  </si>
  <si>
    <t>Aug. 6, 1904</t>
  </si>
  <si>
    <t>Green, Ann Eliza (Allen)</t>
  </si>
  <si>
    <t>July 10, 1869</t>
  </si>
  <si>
    <t>Nov 7, 1870</t>
  </si>
  <si>
    <t>Aug 27, 1891</t>
  </si>
  <si>
    <t>Apr 8, 1837</t>
  </si>
  <si>
    <t>Oxley, David E.</t>
  </si>
  <si>
    <t>Oxley, G. W.</t>
  </si>
  <si>
    <t>Oxley, J. W.</t>
  </si>
  <si>
    <t>Oxley, John</t>
  </si>
  <si>
    <t>Rathbun, Walter</t>
  </si>
  <si>
    <t>Rathbun, Wealthy</t>
  </si>
  <si>
    <t>Rosa, Albert</t>
  </si>
  <si>
    <t>Rosa, Frances A.</t>
  </si>
  <si>
    <t>Rosa, John</t>
  </si>
  <si>
    <t>Rosa, Mary E.</t>
  </si>
  <si>
    <t>Rosa, Peter</t>
  </si>
  <si>
    <t>Rosa, Rachel</t>
  </si>
  <si>
    <t>Rosa, Samuel</t>
  </si>
  <si>
    <t>Rosa, Sarah</t>
  </si>
  <si>
    <t>Rosa, Theodore</t>
  </si>
  <si>
    <t>Russell, Dorothy</t>
  </si>
  <si>
    <t>Russell, John</t>
  </si>
  <si>
    <t>Russell, Thomas</t>
  </si>
  <si>
    <t>Schank, Charles</t>
  </si>
  <si>
    <t>Schoonmaker, Ezra</t>
  </si>
  <si>
    <t>Schoonmaker, Myra</t>
  </si>
  <si>
    <t>Scofield, Nancy</t>
  </si>
  <si>
    <t>Sherman, Clark</t>
  </si>
  <si>
    <t>Sherman, Isabell</t>
  </si>
  <si>
    <t>Sherman, J. G.</t>
  </si>
  <si>
    <t>Smith, John</t>
  </si>
  <si>
    <t>Utpadel, Fred</t>
  </si>
  <si>
    <t>Burns, Eugene A.</t>
  </si>
  <si>
    <t>Burns, J. H.</t>
  </si>
  <si>
    <t>Burns, William</t>
  </si>
  <si>
    <t>Burrows, Ida</t>
  </si>
  <si>
    <t>Burrows, Wayne</t>
  </si>
  <si>
    <t>Peck, Alford</t>
  </si>
  <si>
    <t>Peck, Asahel</t>
  </si>
  <si>
    <t>Peck, Daniel</t>
  </si>
  <si>
    <t>Peck, Martha</t>
  </si>
  <si>
    <t>Webster, Sarah Jane</t>
  </si>
  <si>
    <t>Jack, David</t>
  </si>
  <si>
    <t>Jack, Jane</t>
  </si>
  <si>
    <t>Jack, Miller</t>
  </si>
  <si>
    <t>Lefever, Albert</t>
  </si>
  <si>
    <t>Lefever, Alonzo</t>
  </si>
  <si>
    <t>Lefever, Emma</t>
  </si>
  <si>
    <t>Lefever, Melissa</t>
  </si>
  <si>
    <t>Lennon, James M.</t>
  </si>
  <si>
    <t>Lennon, Sarah R.</t>
  </si>
  <si>
    <t>Letchford, Abigail</t>
  </si>
  <si>
    <t>Letchford, Ellen L.</t>
  </si>
  <si>
    <t>Letchford, Emma C.</t>
  </si>
  <si>
    <t>Letchford, John</t>
  </si>
  <si>
    <t>Letchford, Thomas R.</t>
  </si>
  <si>
    <t>McMullen, Marietta</t>
  </si>
  <si>
    <t>Tuttle, Clarissa R.</t>
  </si>
  <si>
    <t>Tuttle, Loretta W.</t>
  </si>
  <si>
    <t>Webester, Lorena</t>
  </si>
  <si>
    <t>Webester, Mary A.</t>
  </si>
  <si>
    <t>Webster, Daniel</t>
  </si>
  <si>
    <t>Webster, Ezekiel</t>
  </si>
  <si>
    <t>Webster, George E.</t>
  </si>
  <si>
    <t>Webster, Mary E.</t>
  </si>
  <si>
    <t>Weitgenant, Elizabeth</t>
  </si>
  <si>
    <t>Weitgenant, John</t>
  </si>
  <si>
    <t>Weitgenant, Luella</t>
  </si>
  <si>
    <t>Westphal, Dorothea</t>
  </si>
  <si>
    <t>Wilson, Anna</t>
  </si>
  <si>
    <t>Wilson, Hiram</t>
  </si>
  <si>
    <t>Wilson, Jane</t>
  </si>
  <si>
    <t>Woolsey, L. A.</t>
  </si>
  <si>
    <t>Woolsey, Teressa</t>
  </si>
  <si>
    <t>Gipp, Sophia</t>
  </si>
  <si>
    <t>Green, Melvin L.</t>
  </si>
  <si>
    <t>Gross, Charlotte</t>
  </si>
  <si>
    <t>Hardenberg, Eliza J.</t>
  </si>
  <si>
    <t>Howard, John R.</t>
  </si>
  <si>
    <t>Huntington, John A.</t>
  </si>
  <si>
    <t>Hyde, Edward</t>
  </si>
  <si>
    <t>Hyde, Jane</t>
  </si>
  <si>
    <t>Kenyon, Emma</t>
  </si>
  <si>
    <t>Kenyon, Eugene</t>
  </si>
  <si>
    <t>Kneeskern, Maria</t>
  </si>
  <si>
    <t>Knight, Silas</t>
  </si>
  <si>
    <t>Koch, Anna</t>
  </si>
  <si>
    <t>Koch, Christian</t>
  </si>
  <si>
    <t>Koch, Irene</t>
  </si>
  <si>
    <t>Krom, Minerva</t>
  </si>
  <si>
    <t>Krom, Solomon</t>
  </si>
  <si>
    <t>Manderfield, Paul</t>
  </si>
  <si>
    <t>Murphy, Minerva</t>
  </si>
  <si>
    <t>Vance, Mary F.</t>
  </si>
  <si>
    <t>Allen, Bertha</t>
  </si>
  <si>
    <t>Allen, Edward</t>
  </si>
  <si>
    <t>Allen, Isaac</t>
  </si>
  <si>
    <t>Allen, Melissa</t>
  </si>
  <si>
    <t>Allen, Stephen</t>
  </si>
  <si>
    <t>Gipp, John</t>
  </si>
  <si>
    <t>Schave, Elmer LeRoy</t>
  </si>
  <si>
    <t>Schave, Louis Joseph</t>
  </si>
  <si>
    <t>Schoonmaker, Daisy</t>
  </si>
  <si>
    <t>Schoonmaker, Katie</t>
  </si>
  <si>
    <t>Schoonmaker, Susie</t>
  </si>
  <si>
    <t>Schoonmaker, W. F.</t>
  </si>
  <si>
    <t>Scofield, (father)</t>
  </si>
  <si>
    <t>WPA Id</t>
  </si>
  <si>
    <t>????, ????</t>
  </si>
  <si>
    <t>Nov 26, 1889</t>
  </si>
  <si>
    <t>Feb 23, 1893</t>
  </si>
  <si>
    <t>Oct 28, 1880</t>
  </si>
  <si>
    <t>Feb ?2, 1893</t>
  </si>
  <si>
    <t>????, Janie M.</t>
  </si>
  <si>
    <t>Dec 30,1868</t>
  </si>
  <si>
    <t>Oct 29, 1884</t>
  </si>
  <si>
    <t>Dec. 8, 1905</t>
  </si>
  <si>
    <t>Allen, Edward Family Stone</t>
  </si>
  <si>
    <t>Dec 5, 1818</t>
  </si>
  <si>
    <t>Apr 19, 1874</t>
  </si>
  <si>
    <t>Oct 27, 1871</t>
  </si>
  <si>
    <t>Atwood, Zelena A. (Loomis)</t>
  </si>
  <si>
    <t>Sep 15, 1829</t>
  </si>
  <si>
    <t>May 10, 1852</t>
  </si>
  <si>
    <t>Bagley, Ada R.</t>
  </si>
  <si>
    <t>Bagley, Gyrenius A.</t>
  </si>
  <si>
    <t>Baldwin, Bathsheba A.</t>
  </si>
  <si>
    <t>Aug 13, 1860</t>
  </si>
  <si>
    <t>Aug. 8, 1904</t>
  </si>
  <si>
    <t>Baldwin, David W.</t>
  </si>
  <si>
    <t>Baldwin, Edith I.</t>
  </si>
  <si>
    <t>Oct 26, 1862</t>
  </si>
  <si>
    <t>Feb 4, 1866</t>
  </si>
  <si>
    <t>Baldwin, Eleanor W.</t>
  </si>
  <si>
    <t>Oct 10, 1822</t>
  </si>
  <si>
    <t>Dec 2, 1891</t>
  </si>
  <si>
    <t>Baldwin, George</t>
  </si>
  <si>
    <t>June 12, 1815</t>
  </si>
  <si>
    <t>Jan 25, 1880</t>
  </si>
  <si>
    <t>Baldwin, George Family Stone</t>
  </si>
  <si>
    <t>Baldwin, Nellie I.</t>
  </si>
  <si>
    <t>Sep 22, 1864</t>
  </si>
  <si>
    <t>Sep 3, 1865</t>
  </si>
  <si>
    <t>Baldwin, Sarah</t>
  </si>
  <si>
    <t>July 26, 1845</t>
  </si>
  <si>
    <t>Jan. 6, 1912</t>
  </si>
  <si>
    <t>Banning, Addie G.</t>
  </si>
  <si>
    <t>1873</t>
  </si>
  <si>
    <t>Banning, Catherine</t>
  </si>
  <si>
    <t>1915</t>
  </si>
  <si>
    <t>Banning, John W.</t>
  </si>
  <si>
    <t>Banning, Nancy A.</t>
  </si>
  <si>
    <t>May 11, 1881</t>
  </si>
  <si>
    <t>Banning, Nathaniel Family Stone</t>
  </si>
  <si>
    <t>Baughman, John</t>
  </si>
  <si>
    <t>Mar. 4, 1901</t>
  </si>
  <si>
    <t>Baughman, John Family Stone</t>
  </si>
  <si>
    <t>Baughman, Susanna</t>
  </si>
  <si>
    <t>Feb 20, 1832</t>
  </si>
  <si>
    <t>May 10, 1889</t>
  </si>
  <si>
    <t>Baumwart, Benton W.</t>
  </si>
  <si>
    <t>Sep 17, 1861</t>
  </si>
  <si>
    <t>Behrens, Henry</t>
  </si>
  <si>
    <t>1906</t>
  </si>
  <si>
    <t>1950</t>
  </si>
  <si>
    <t>Behrens, Mina</t>
  </si>
  <si>
    <t>1890</t>
  </si>
  <si>
    <t>Apr 17, 1891</t>
  </si>
  <si>
    <t>Aug. 8, 1911</t>
  </si>
  <si>
    <t>Oct. 13, 1990</t>
  </si>
  <si>
    <t>Bigelow, James</t>
  </si>
  <si>
    <t>July 20, 1879</t>
  </si>
  <si>
    <t>Bigelow, Lois D.</t>
  </si>
  <si>
    <t>Jan 22, 1887</t>
  </si>
  <si>
    <t>Birdsell, Elizabeth</t>
  </si>
  <si>
    <t>July 3, 1880</t>
  </si>
  <si>
    <t>Birdsell, Father</t>
  </si>
  <si>
    <t>Aug 10, 1834</t>
  </si>
  <si>
    <t>Jan. 15, 1914</t>
  </si>
  <si>
    <t>Birdsell, Father Family Stone</t>
  </si>
  <si>
    <t>Birdsell, Flora</t>
  </si>
  <si>
    <t>1940</t>
  </si>
  <si>
    <t>Birdsell, Israel</t>
  </si>
  <si>
    <t>Birdsell, James</t>
  </si>
  <si>
    <t>Nov 17, 1844</t>
  </si>
  <si>
    <t>Feb. 15, 1912</t>
  </si>
  <si>
    <t>Birdsell, Leslie R.</t>
  </si>
  <si>
    <t>Feb. 7, 1911</t>
  </si>
  <si>
    <t>Aug. 20, 1940</t>
  </si>
  <si>
    <t>Birdsell, Mary</t>
  </si>
  <si>
    <t>Oct 30, 1887</t>
  </si>
  <si>
    <t>Birdsell, May</t>
  </si>
  <si>
    <t>1883</t>
  </si>
  <si>
    <t>Birdsell, Rachel</t>
  </si>
  <si>
    <t>Feb. 27, 1855</t>
  </si>
  <si>
    <t>Aug. 30, 1949</t>
  </si>
  <si>
    <t>Birdsell, Roy</t>
  </si>
  <si>
    <t>Birdsell, William</t>
  </si>
  <si>
    <t>Jan 27, 1889</t>
  </si>
  <si>
    <t>Blue, Frederick</t>
  </si>
  <si>
    <t>Mar 11, 1819</t>
  </si>
  <si>
    <t>Mar 19, 1886</t>
  </si>
  <si>
    <t>Blue, Nancy</t>
  </si>
  <si>
    <t>Aug 30, 1873</t>
  </si>
  <si>
    <t>Blue, Willis E.</t>
  </si>
  <si>
    <t>Boige, Susie E.</t>
  </si>
  <si>
    <t>Nov 24, 1888</t>
  </si>
  <si>
    <t>Borseth, Melvin A.</t>
  </si>
  <si>
    <t>1999</t>
  </si>
  <si>
    <t>1943</t>
  </si>
  <si>
    <t>Boughner, George L.</t>
  </si>
  <si>
    <t>Feb 23, 1854</t>
  </si>
  <si>
    <t>Boughner, Lewis</t>
  </si>
  <si>
    <t>June 13, 1857</t>
  </si>
  <si>
    <t>Bryant, Helen Etta (Youmans)</t>
  </si>
  <si>
    <t>May 25, 1913</t>
  </si>
  <si>
    <t>Oct. 24, 1991</t>
  </si>
  <si>
    <t>Bueller, Frederick</t>
  </si>
  <si>
    <t>Oct 25, 1862</t>
  </si>
  <si>
    <t>Burns, Julia A.</t>
  </si>
  <si>
    <t>Burns, Marion F.</t>
  </si>
  <si>
    <t>Burns, Marion Family Stone</t>
  </si>
  <si>
    <t>Burns, Marshall A.</t>
  </si>
  <si>
    <t>Apr 24, 1899</t>
  </si>
  <si>
    <t>Sep. 5, 1954</t>
  </si>
  <si>
    <t>Burns, Myrta E.</t>
  </si>
  <si>
    <t>1939</t>
  </si>
  <si>
    <t>Burns, Rebecca C.</t>
  </si>
  <si>
    <t>Burns, William M.</t>
  </si>
  <si>
    <t>Jan. 23, 1929</t>
  </si>
  <si>
    <t>Burrows, Lorenzo</t>
  </si>
  <si>
    <t>Jan 18, 1864</t>
  </si>
  <si>
    <t>Mar. 14, 1907</t>
  </si>
  <si>
    <t>Aug 31,. 1896</t>
  </si>
  <si>
    <t>Califf, Jane</t>
  </si>
  <si>
    <t>Califf, Joel</t>
  </si>
  <si>
    <t>Califf, Sarah J.</t>
  </si>
  <si>
    <t>Oct 6, 1855</t>
  </si>
  <si>
    <t>Callender, Father</t>
  </si>
  <si>
    <t>June 15, 1803</t>
  </si>
  <si>
    <t>Mar 19, 1882</t>
  </si>
  <si>
    <t>Callender, Father Family Stone</t>
  </si>
  <si>
    <t>Callender, Mother</t>
  </si>
  <si>
    <t>June 30, 1838</t>
  </si>
  <si>
    <t>Dec. 21, 1912</t>
  </si>
  <si>
    <t>Oct 10, 1814</t>
  </si>
  <si>
    <t>Jan 23, 1882</t>
  </si>
  <si>
    <t>Callender, Sarah E.</t>
  </si>
  <si>
    <t>Nov 5, 18??</t>
  </si>
  <si>
    <t>Callender, Sarah Elizabeth</t>
  </si>
  <si>
    <t>Nov 5, 1863</t>
  </si>
  <si>
    <t>July 8, 1882</t>
  </si>
  <si>
    <t>Carey, Juliet</t>
  </si>
  <si>
    <t>1898</t>
  </si>
  <si>
    <t>Carter, Father</t>
  </si>
  <si>
    <t>Carter, Lillie M</t>
  </si>
  <si>
    <t>1876</t>
  </si>
  <si>
    <t>Carter, Lora A.</t>
  </si>
  <si>
    <t>Carter, Mahlon G.</t>
  </si>
  <si>
    <t>Carter, Martha B.</t>
  </si>
  <si>
    <t>Carter, Mary J.</t>
  </si>
  <si>
    <t>Carter, Memnon J.</t>
  </si>
  <si>
    <t>Carter, Mother</t>
  </si>
  <si>
    <t>1941</t>
  </si>
  <si>
    <t>Oct 14, 1897</t>
  </si>
  <si>
    <t>Clark, Henry E.</t>
  </si>
  <si>
    <t>June 27, 1882</t>
  </si>
  <si>
    <t>July 30, 1869</t>
  </si>
  <si>
    <t>Clark, Rosanna</t>
  </si>
  <si>
    <t>Crabtree, Alfred B</t>
  </si>
  <si>
    <t>Crabtree, Arlo</t>
  </si>
  <si>
    <t>Crabtree, Grace Family Stone</t>
  </si>
  <si>
    <t>Crabtree, Irving</t>
  </si>
  <si>
    <t>Crabtree, Mary</t>
  </si>
  <si>
    <t>Crescy, James A.</t>
  </si>
  <si>
    <t>Crescy, James Family Stone</t>
  </si>
  <si>
    <t>Crescy, Lucinda N.</t>
  </si>
  <si>
    <t>Cutler, Edna (Youmans)</t>
  </si>
  <si>
    <t>Oct. 26, 1906</t>
  </si>
  <si>
    <t>Apr. 15, 2001</t>
  </si>
  <si>
    <t>Daniels, Alice (Procter)</t>
  </si>
  <si>
    <t>Daniels, Anna</t>
  </si>
  <si>
    <t>Apr 4, 1871</t>
  </si>
  <si>
    <t>Dec. 21, 1940</t>
  </si>
  <si>
    <t>Daniels, Charles A.</t>
  </si>
  <si>
    <t>June 1, 1925</t>
  </si>
  <si>
    <t>Feb. 22, 1957</t>
  </si>
  <si>
    <t>Daniels, Charles O.</t>
  </si>
  <si>
    <t>1887</t>
  </si>
  <si>
    <t>1972</t>
  </si>
  <si>
    <t>Daniels, Donald C.</t>
  </si>
  <si>
    <t>1996</t>
  </si>
  <si>
    <t>Daniels, Evelyn</t>
  </si>
  <si>
    <t>Mar. 1, 1910</t>
  </si>
  <si>
    <t>Daniels, Grace (Rathbun)</t>
  </si>
  <si>
    <t>Daniels, James Family Stone</t>
  </si>
  <si>
    <t>Daniels, James N.</t>
  </si>
  <si>
    <t>Apr. 22, 1907</t>
  </si>
  <si>
    <t>Daniels, Joseph P.</t>
  </si>
  <si>
    <t>1952</t>
  </si>
  <si>
    <t>Daniels, Marie</t>
  </si>
  <si>
    <t>Mar. 30, 1903</t>
  </si>
  <si>
    <t>Nov. 30, 1905</t>
  </si>
  <si>
    <t>Daniels, Theodore Family Stone</t>
  </si>
  <si>
    <t>Daniels, Theodore J.</t>
  </si>
  <si>
    <t>Apr 30, 1872</t>
  </si>
  <si>
    <t>Mar. 22, 1914</t>
  </si>
  <si>
    <t>De Cou, John</t>
  </si>
  <si>
    <t>Apr 16, 1824</t>
  </si>
  <si>
    <t>De Cou, John Family Stone</t>
  </si>
  <si>
    <t>De Cow, C. A.</t>
  </si>
  <si>
    <t>De Cow, Mary</t>
  </si>
  <si>
    <t>Nov 8, 1897</t>
  </si>
  <si>
    <t>Dean, Judson E.</t>
  </si>
  <si>
    <t>Dean, Leroy A.</t>
  </si>
  <si>
    <t>1875</t>
  </si>
  <si>
    <t>1969</t>
  </si>
  <si>
    <t>Aug 9, 1895</t>
  </si>
  <si>
    <t>DeCou, Anna W.</t>
  </si>
  <si>
    <t>Decou, Cornellia</t>
  </si>
  <si>
    <t>DeCou, Eber</t>
  </si>
  <si>
    <t>DeCou, Eber Family Stone</t>
  </si>
  <si>
    <t>DeCou, Edith</t>
  </si>
  <si>
    <t>1968</t>
  </si>
  <si>
    <t>Decou, Harold</t>
  </si>
  <si>
    <t>Decou, John V.</t>
  </si>
  <si>
    <t>1953</t>
  </si>
  <si>
    <t>Decou, Tillie</t>
  </si>
  <si>
    <t>1976</t>
  </si>
  <si>
    <t>Decou, Walker</t>
  </si>
  <si>
    <t>Duff, Anna</t>
  </si>
  <si>
    <t>Duff, Catharine</t>
  </si>
  <si>
    <t>July 4, 1863</t>
  </si>
  <si>
    <t>Duff, David H.</t>
  </si>
  <si>
    <t>Oct 25, 1859</t>
  </si>
  <si>
    <t>Duff, Ellen G.</t>
  </si>
  <si>
    <t>July 8, 1862</t>
  </si>
  <si>
    <t>Duff, William E.</t>
  </si>
  <si>
    <t>1954</t>
  </si>
  <si>
    <t>Ean, Aaron</t>
  </si>
  <si>
    <t>July 5, 1901</t>
  </si>
  <si>
    <t>Aug 23, 1835</t>
  </si>
  <si>
    <t>Ean, Carrie M.</t>
  </si>
  <si>
    <t>May 6, 1877</t>
  </si>
  <si>
    <t>Eckert, Mariah R.</t>
  </si>
  <si>
    <t>Felke, Lewis N.</t>
  </si>
  <si>
    <t>Foltz, Konnie Lee</t>
  </si>
  <si>
    <t>Dec. 25, 1957</t>
  </si>
  <si>
    <t>May 20, 1995</t>
  </si>
  <si>
    <t>Ginapp, Carl L.</t>
  </si>
  <si>
    <t>Oct 28, 1866</t>
  </si>
  <si>
    <t>June 22, 1939</t>
  </si>
  <si>
    <t>Ginapp, Wilhelmine</t>
  </si>
  <si>
    <t>July 17, 1865</t>
  </si>
  <si>
    <t>Nov. 4, 1948</t>
  </si>
  <si>
    <t>Gipp, Carolina</t>
  </si>
  <si>
    <t>Gipp, Johann</t>
  </si>
  <si>
    <t>June 13, 1809</t>
  </si>
  <si>
    <t>Dec 22, 1897</t>
  </si>
  <si>
    <t>Gipp, Johann Family Stone</t>
  </si>
  <si>
    <t>Sep 28, 1813</t>
  </si>
  <si>
    <t>Oct. 3, 1901</t>
  </si>
  <si>
    <t>Green, Larkin</t>
  </si>
  <si>
    <t>1895</t>
  </si>
  <si>
    <t>Green, Martha</t>
  </si>
  <si>
    <t>Gross, Henry A</t>
  </si>
  <si>
    <t>Hardy, Elizabeth ?en?y</t>
  </si>
  <si>
    <t>May 8, 1863</t>
  </si>
  <si>
    <t>Hardy, James M.</t>
  </si>
  <si>
    <t>Hardy, John M.</t>
  </si>
  <si>
    <t>Nov 20, 1876</t>
  </si>
  <si>
    <t>Hardy, Minerva</t>
  </si>
  <si>
    <t>Hart, Arosmond</t>
  </si>
  <si>
    <t>Hart, Edna B.</t>
  </si>
  <si>
    <t>Sep 15, 1878</t>
  </si>
  <si>
    <t>Hart, Ersula A.</t>
  </si>
  <si>
    <t>Hart, James A.</t>
  </si>
  <si>
    <t>Hartmann, Wilhelmine</t>
  </si>
  <si>
    <t>?? 18, 1829</t>
  </si>
  <si>
    <t>Sep 10, 1897</t>
  </si>
  <si>
    <t>Harvey, Cora (Allen)</t>
  </si>
  <si>
    <t>Mar 7, 1873</t>
  </si>
  <si>
    <t>July 14, 1959</t>
  </si>
  <si>
    <t>Hill, Simon</t>
  </si>
  <si>
    <t>Nov 18, 1868</t>
  </si>
  <si>
    <t>Howard, Chloe</t>
  </si>
  <si>
    <t>Husted, Philip</t>
  </si>
  <si>
    <t>Jan 6, 1824</t>
  </si>
  <si>
    <t>Husted, Sarah Ann</t>
  </si>
  <si>
    <t>Feb 28, 1831</t>
  </si>
  <si>
    <t>Feb 28, 1897</t>
  </si>
  <si>
    <t>Hyde, Edward Family Stone</t>
  </si>
  <si>
    <t>June 10, 1899</t>
  </si>
  <si>
    <t>Jack, Maggie M.</t>
  </si>
  <si>
    <t>Mar 21, 1875</t>
  </si>
  <si>
    <t>Jahnke, Frederika</t>
  </si>
  <si>
    <t>Jahnke, Henry F.</t>
  </si>
  <si>
    <t>Jahnke, Joseph</t>
  </si>
  <si>
    <t>Jahnke, Joseph Family Stone</t>
  </si>
  <si>
    <t>Jahnke, Robert E.</t>
  </si>
  <si>
    <t>Jahnke, Rudolf</t>
  </si>
  <si>
    <t>Jahnke, Sophia</t>
  </si>
  <si>
    <t>Jayne, Barnabas</t>
  </si>
  <si>
    <t>Jayne, Barnabas Family Stone</t>
  </si>
  <si>
    <t>Jayne, Hephzibah</t>
  </si>
  <si>
    <t>Jayne, Margaret</t>
  </si>
  <si>
    <t>Jayne, Ruth</t>
  </si>
  <si>
    <t>Kennedy, Frank Family Stone</t>
  </si>
  <si>
    <t>Kennedy, Frank P.</t>
  </si>
  <si>
    <t>Kennedy, Jane</t>
  </si>
  <si>
    <t>Feb. 13, 1909</t>
  </si>
  <si>
    <t>Oct. 17, 1930</t>
  </si>
  <si>
    <t>Kenyon, Eugene Family Stone</t>
  </si>
  <si>
    <t>Kenyon, Inez</t>
  </si>
  <si>
    <t>July 17, 1890</t>
  </si>
  <si>
    <t>Oct 12, 1898</t>
  </si>
  <si>
    <t>Kneeskern, Aaron</t>
  </si>
  <si>
    <t>July 31, 1894</t>
  </si>
  <si>
    <t>Kneeskern, Lovina</t>
  </si>
  <si>
    <t>Aug 27, 1787</t>
  </si>
  <si>
    <t>Jan 12, 1867</t>
  </si>
  <si>
    <t>Kneeskern, Matthias</t>
  </si>
  <si>
    <t>Apr 29, 1813</t>
  </si>
  <si>
    <t>Oct 2, 1892</t>
  </si>
  <si>
    <t>Knight, Phoebe (Short)</t>
  </si>
  <si>
    <t>Koch, Christian Family Stone</t>
  </si>
  <si>
    <t>Korm, ???</t>
  </si>
  <si>
    <t>Korm, Charles</t>
  </si>
  <si>
    <t>Sep 28, 1806</t>
  </si>
  <si>
    <t>Oct 10, 1886</t>
  </si>
  <si>
    <t>Korm, Maria</t>
  </si>
  <si>
    <t>Korm, Robert</t>
  </si>
  <si>
    <t>Krom, Elnora</t>
  </si>
  <si>
    <t>Aug 7, 1850</t>
  </si>
  <si>
    <t>Mar. 4, 1911</t>
  </si>
  <si>
    <t>Lang, Herman</t>
  </si>
  <si>
    <t>Jan. 28, 1915</t>
  </si>
  <si>
    <t>Lang, Katie</t>
  </si>
  <si>
    <t>Sep., 1932</t>
  </si>
  <si>
    <t>May 8, 1836</t>
  </si>
  <si>
    <t>Dec. 6, 1907</t>
  </si>
  <si>
    <t>Lange, Charles Family Stone</t>
  </si>
  <si>
    <t>Lange, Marie</t>
  </si>
  <si>
    <t>????</t>
  </si>
  <si>
    <t>Lefever, ????</t>
  </si>
  <si>
    <t>??? 20, 1862</t>
  </si>
  <si>
    <t>July 15, 1865</t>
  </si>
  <si>
    <t>Lefever, Eliza M.</t>
  </si>
  <si>
    <t>Lefever, Harriet</t>
  </si>
  <si>
    <t>Lefever, William L.</t>
  </si>
  <si>
    <t>Sep 29, 1870</t>
  </si>
  <si>
    <t>Sep 21, 1822</t>
  </si>
  <si>
    <t xml:space="preserve">Apr 23, 1891 </t>
  </si>
  <si>
    <t>May 10, 1820</t>
  </si>
  <si>
    <t>July 28, 1884</t>
  </si>
  <si>
    <t>Long, Faye M.</t>
  </si>
  <si>
    <t>1900</t>
  </si>
  <si>
    <t>Long, William G.</t>
  </si>
  <si>
    <t>Loomis, Alfson</t>
  </si>
  <si>
    <t>Nov 3, 1797</t>
  </si>
  <si>
    <t>Sep 3, 1886</t>
  </si>
  <si>
    <t>Loomis, Benjamin S.</t>
  </si>
  <si>
    <t>Mar 21, 1813</t>
  </si>
  <si>
    <t>Jan 16, 1870</t>
  </si>
  <si>
    <t>Loomis, Betsey (Bush)</t>
  </si>
  <si>
    <t>Oct 28, 1805</t>
  </si>
  <si>
    <t>Oct 28, 1853</t>
  </si>
  <si>
    <t>Aug 22, 1873</t>
  </si>
  <si>
    <t>Manderfield, Anna M.</t>
  </si>
  <si>
    <t>1949</t>
  </si>
  <si>
    <t>Manderfield, Mary E.</t>
  </si>
  <si>
    <t>Matheson, Carrie Belle</t>
  </si>
  <si>
    <t>Feb 3, 1889</t>
  </si>
  <si>
    <t>Matheson, Elsie N.</t>
  </si>
  <si>
    <t>Matheson, John</t>
  </si>
  <si>
    <t>Matheson, John Family Stone</t>
  </si>
  <si>
    <t>McPherson, Tommy (Youmans)</t>
  </si>
  <si>
    <t>1988</t>
  </si>
  <si>
    <t>Meeker, Fernee</t>
  </si>
  <si>
    <t>Moon, Robert E.</t>
  </si>
  <si>
    <t>Feb 28, 1879</t>
  </si>
  <si>
    <t>Jan. 2, 1904</t>
  </si>
  <si>
    <t>Moore, Baby</t>
  </si>
  <si>
    <t>Moore, Donald</t>
  </si>
  <si>
    <t>1927</t>
  </si>
  <si>
    <t>Moore, George F.</t>
  </si>
  <si>
    <t>Moore, George Family Stone</t>
  </si>
  <si>
    <t>Moore, Max W.</t>
  </si>
  <si>
    <t>2008</t>
  </si>
  <si>
    <t>Murphy, Daniel</t>
  </si>
  <si>
    <t>Jan. 13, 1905</t>
  </si>
  <si>
    <t>Murphy, John</t>
  </si>
  <si>
    <t>1862</t>
  </si>
  <si>
    <t>Murphy, John Family Stone</t>
  </si>
  <si>
    <t>Jan. 17, 1920</t>
  </si>
  <si>
    <t>Murphy, Sarah Ann</t>
  </si>
  <si>
    <t>1948</t>
  </si>
  <si>
    <t>Oxley, Alanzo Lon</t>
  </si>
  <si>
    <t>Oxley, Alice J. (Nelson)</t>
  </si>
  <si>
    <t>Oxley, Alice June</t>
  </si>
  <si>
    <t>June 7, 1933</t>
  </si>
  <si>
    <t>Jan. 9, 2004</t>
  </si>
  <si>
    <t>Oxley, Alonzo Family Stone</t>
  </si>
  <si>
    <t>Oxley, Alonzo W.</t>
  </si>
  <si>
    <t>Oxley, Anthony Tad</t>
  </si>
  <si>
    <t>Oxley, C. B.</t>
  </si>
  <si>
    <t>June 2, 1883</t>
  </si>
  <si>
    <t>Oxley, Christin (Townsend)</t>
  </si>
  <si>
    <t>Oxley, Clarissa (Rovang)</t>
  </si>
  <si>
    <t>Dec 4, 1895</t>
  </si>
  <si>
    <t>Mar. 6, 1981</t>
  </si>
  <si>
    <t>1980</t>
  </si>
  <si>
    <t>Oct 14, 1893</t>
  </si>
  <si>
    <t>Oxley, Eliza Jane</t>
  </si>
  <si>
    <t>Dec. 16, 1916</t>
  </si>
  <si>
    <t>Apr. 8, 1900</t>
  </si>
  <si>
    <t>Oxley, G. W. Family Stone</t>
  </si>
  <si>
    <t>Oxley, Guy V.</t>
  </si>
  <si>
    <t>Dec. 10, 1929</t>
  </si>
  <si>
    <t>Oxley, Libby (Rathbun)</t>
  </si>
  <si>
    <t>Oxley, Margaret J.</t>
  </si>
  <si>
    <t>Oxley, Martha (Hyde)</t>
  </si>
  <si>
    <t>Oxley, Samantha M.</t>
  </si>
  <si>
    <t>Oct 30, 1862</t>
  </si>
  <si>
    <t>June 22, 1863</t>
  </si>
  <si>
    <t>Oxley, Steward G</t>
  </si>
  <si>
    <t>Oxley, Walter A.</t>
  </si>
  <si>
    <t>Oct 26, 1892</t>
  </si>
  <si>
    <t>Nov. 11, 1968</t>
  </si>
  <si>
    <t>Oxley, William</t>
  </si>
  <si>
    <t>Oxley, William H.</t>
  </si>
  <si>
    <t>Jan. 7, 1901</t>
  </si>
  <si>
    <t>Peck, August</t>
  </si>
  <si>
    <t>Peck, August Family Stone</t>
  </si>
  <si>
    <t>Peck, Davy L.</t>
  </si>
  <si>
    <t>Peck, Eldo M.</t>
  </si>
  <si>
    <t>1979</t>
  </si>
  <si>
    <t>Peck, Ethel</t>
  </si>
  <si>
    <t>1959</t>
  </si>
  <si>
    <t>Peck, La Verna A.</t>
  </si>
  <si>
    <t>May 4, 1838</t>
  </si>
  <si>
    <t>Jan. 23, 1921</t>
  </si>
  <si>
    <t>Peck, Mildred</t>
  </si>
  <si>
    <t>1974</t>
  </si>
  <si>
    <t>Peck, Sidney</t>
  </si>
  <si>
    <t>Peck, Wallace</t>
  </si>
  <si>
    <t>1942</t>
  </si>
  <si>
    <t>Pegg, Austin MD CM</t>
  </si>
  <si>
    <t>Pegg, Daisy</t>
  </si>
  <si>
    <t>Nov 8, 1877</t>
  </si>
  <si>
    <t>Apr 26, 1889</t>
  </si>
  <si>
    <t>Pegg, Ester (DeCou)</t>
  </si>
  <si>
    <t>Apr 20, 1843</t>
  </si>
  <si>
    <t>Pegg, Katie</t>
  </si>
  <si>
    <t>Sep 26, 1875</t>
  </si>
  <si>
    <t>Apr 6, 1883</t>
  </si>
  <si>
    <t>Pierce, ????</t>
  </si>
  <si>
    <t>Oct 8, 1871</t>
  </si>
  <si>
    <t>Rathbun, Bert W.</t>
  </si>
  <si>
    <t>Rathbun, G. Winfield</t>
  </si>
  <si>
    <t>Rathbun, G. Winfield Family Stone</t>
  </si>
  <si>
    <t>Rathbun, Ida J.</t>
  </si>
  <si>
    <t>1945</t>
  </si>
  <si>
    <t>July 25, 1897</t>
  </si>
  <si>
    <t>Relyea, Ralf</t>
  </si>
  <si>
    <t>Relyea, Rebecca</t>
  </si>
  <si>
    <t>Mar 3, 1881</t>
  </si>
  <si>
    <t>Relyea, Solomon</t>
  </si>
  <si>
    <t>June 29, 1873</t>
  </si>
  <si>
    <t>Rosa, A. P.</t>
  </si>
  <si>
    <t>Aug 12, 1877</t>
  </si>
  <si>
    <t>Rosa, Addie Elvina</t>
  </si>
  <si>
    <t>18?7</t>
  </si>
  <si>
    <t>June 20, 1905</t>
  </si>
  <si>
    <t>Rosa, Blanch Lucy</t>
  </si>
  <si>
    <t>Aug. 29, 1912</t>
  </si>
  <si>
    <t>Rosa, Cassendanla</t>
  </si>
  <si>
    <t>Dec 30, 1848</t>
  </si>
  <si>
    <t>Jan. 9, 1930</t>
  </si>
  <si>
    <t>Rosa, Hattie</t>
  </si>
  <si>
    <t>Rosa, Hiram</t>
  </si>
  <si>
    <t>Mar 26, 1840</t>
  </si>
  <si>
    <t>Jan. 18, 1920</t>
  </si>
  <si>
    <t>Rosa, John P.</t>
  </si>
  <si>
    <t>Jan 12, 1861</t>
  </si>
  <si>
    <t>Apr 24, 1880</t>
  </si>
  <si>
    <t>Rosa, Phoebe Ann</t>
  </si>
  <si>
    <t>July 20, 1844</t>
  </si>
  <si>
    <t>Jan. 24, 1941</t>
  </si>
  <si>
    <t>June 19, 1871</t>
  </si>
  <si>
    <t>Nov. 30, 1903</t>
  </si>
  <si>
    <t>Rosa, Theodosia M.</t>
  </si>
  <si>
    <t>Aug 18, 1880</t>
  </si>
  <si>
    <t>Runkle, Eleanor</t>
  </si>
  <si>
    <t>Runkle, Mabel L.</t>
  </si>
  <si>
    <t>Runkle, Robert Rae</t>
  </si>
  <si>
    <t>1983</t>
  </si>
  <si>
    <t>Russell, Almina</t>
  </si>
  <si>
    <t>Apr 16, 1858</t>
  </si>
  <si>
    <t>Jan. 23, 1904</t>
  </si>
  <si>
    <t>Jan 10, 1819</t>
  </si>
  <si>
    <t>May 5, 1903</t>
  </si>
  <si>
    <t>Russell, Earl P.</t>
  </si>
  <si>
    <t>1947</t>
  </si>
  <si>
    <t>Russell, Elizabeth</t>
  </si>
  <si>
    <t>Dec 19, 1846</t>
  </si>
  <si>
    <t>Aug 10, 1870</t>
  </si>
  <si>
    <t>Russell, Frances O.</t>
  </si>
  <si>
    <t>Oct 12, 1868</t>
  </si>
  <si>
    <t>May 31, 1960</t>
  </si>
  <si>
    <t>Russell, Hazel M.</t>
  </si>
  <si>
    <t>Oct 10, 1810</t>
  </si>
  <si>
    <t>Russell, John E.</t>
  </si>
  <si>
    <t>Jan 15, 1856</t>
  </si>
  <si>
    <t>May 15, 1939</t>
  </si>
  <si>
    <t>Russell, John Family Stone</t>
  </si>
  <si>
    <t>Dec 27, 1848</t>
  </si>
  <si>
    <t>June 9, 1913</t>
  </si>
  <si>
    <t>Sams, Etta L. (Banning)</t>
  </si>
  <si>
    <t>Samuelson, Mary</t>
  </si>
  <si>
    <t>July 14, 1872</t>
  </si>
  <si>
    <t>Jan. 14, 1961</t>
  </si>
  <si>
    <t>Schave, Henry</t>
  </si>
  <si>
    <t>Apr 26, 1840</t>
  </si>
  <si>
    <t>June 13, 1896</t>
  </si>
  <si>
    <t>Schave, Henry Family Stone</t>
  </si>
  <si>
    <t>Schave, Leo F.</t>
  </si>
  <si>
    <t>Schave, Walter F.</t>
  </si>
  <si>
    <t>Schenck, August</t>
  </si>
  <si>
    <t>Jan 22, 1817</t>
  </si>
  <si>
    <t>Oct 27, 1892</t>
  </si>
  <si>
    <t>Schenck, Friedrich</t>
  </si>
  <si>
    <t>Apr 7, 1816</t>
  </si>
  <si>
    <t>Mar 30, 1889</t>
  </si>
  <si>
    <t>Schoonmaker, ??ary</t>
  </si>
  <si>
    <t>Jan 13, 1871</t>
  </si>
  <si>
    <t>Schoonmaker, Grace E.</t>
  </si>
  <si>
    <t>Schoonmaker, Iola Jane</t>
  </si>
  <si>
    <t>Aug 18, 1868</t>
  </si>
  <si>
    <t>Schoonmaker, Max F.</t>
  </si>
  <si>
    <t>Schoonmaker, Newton Family Stone</t>
  </si>
  <si>
    <t>Schoonmaker, Rebecca</t>
  </si>
  <si>
    <t>May 2, 1878</t>
  </si>
  <si>
    <t>Schoonmaker, Ruby</t>
  </si>
  <si>
    <t>Schoonmaker, Rufus H.</t>
  </si>
  <si>
    <t>Oct 13, 1888</t>
  </si>
  <si>
    <t>Schoonmaker, Susa G.</t>
  </si>
  <si>
    <t>June 21, 1876</t>
  </si>
  <si>
    <t>Mar 17, 1815</t>
  </si>
  <si>
    <t>Nov 27, 1880</t>
  </si>
  <si>
    <t>Schoonmaker, W. F. Family Stone</t>
  </si>
  <si>
    <t>Schoonmaker, William F.</t>
  </si>
  <si>
    <t>1951</t>
  </si>
  <si>
    <t>Schoonmaker, William Family Stone</t>
  </si>
  <si>
    <t>Schopp, Charles B.</t>
  </si>
  <si>
    <t>Schopp, Infant Daughter</t>
  </si>
  <si>
    <t>Sep. 1, 1933</t>
  </si>
  <si>
    <t>Shackelton, Elzie L.</t>
  </si>
  <si>
    <t>Aug. 15, 18?9</t>
  </si>
  <si>
    <t>Sherman, Geo. W.</t>
  </si>
  <si>
    <t>June 4, 1882</t>
  </si>
  <si>
    <t>Snyder, Leroy Lester</t>
  </si>
  <si>
    <t xml:space="preserve">Mar. 15, 1951 </t>
  </si>
  <si>
    <t>Feb. 14, 2002</t>
  </si>
  <si>
    <t>Stendel, Earl</t>
  </si>
  <si>
    <t>Nov. 5, 1938</t>
  </si>
  <si>
    <t>Sep. 28, 2002</t>
  </si>
  <si>
    <t>Stendel, Hyless H.</t>
  </si>
  <si>
    <t>Stendel, Picture</t>
  </si>
  <si>
    <t>Stendel, Scott J.</t>
  </si>
  <si>
    <t>Dec. 1, 1961</t>
  </si>
  <si>
    <t>June 23, 2008</t>
  </si>
  <si>
    <t>Suckow, Alpha C. H.</t>
  </si>
  <si>
    <t>July 23, 1908</t>
  </si>
  <si>
    <t>July 30, 1918</t>
  </si>
  <si>
    <t>Synder, Dale L.</t>
  </si>
  <si>
    <t>May 12, 1946</t>
  </si>
  <si>
    <t>May 4, 1995</t>
  </si>
  <si>
    <t>Synder, LeRoy L.</t>
  </si>
  <si>
    <t>Synder, Lester L.</t>
  </si>
  <si>
    <t>May 22, 1920</t>
  </si>
  <si>
    <t>Mar. 26, 2005</t>
  </si>
  <si>
    <t>Tuttle, Robert B.</t>
  </si>
  <si>
    <t>Utpadel, Auguste</t>
  </si>
  <si>
    <t>Vance, ????</t>
  </si>
  <si>
    <t>Apr 17, 1893</t>
  </si>
  <si>
    <t>Aug 31, 1882</t>
  </si>
  <si>
    <t>Vance, C. J.</t>
  </si>
  <si>
    <t>Jan 3, 1858</t>
  </si>
  <si>
    <t>Feb. 25, 1939</t>
  </si>
  <si>
    <t>Vance, Elsie</t>
  </si>
  <si>
    <t>Nov. 23, 1903</t>
  </si>
  <si>
    <t>Vance, Grace</t>
  </si>
  <si>
    <t>Aug 21, 1889</t>
  </si>
  <si>
    <t>July 23, 1861</t>
  </si>
  <si>
    <t>June 5, 1932</t>
  </si>
  <si>
    <t>Nov. 29, 1901</t>
  </si>
  <si>
    <t>Webster, Daniel E.</t>
  </si>
  <si>
    <t>Webster, Elmer</t>
  </si>
  <si>
    <t>Aug 25, 1872</t>
  </si>
  <si>
    <t>Webster, George Family Stone</t>
  </si>
  <si>
    <t>Webster, Henry</t>
  </si>
  <si>
    <t>Webster, John</t>
  </si>
  <si>
    <t>Webster, John L.</t>
  </si>
  <si>
    <t>Aug 29, 1829</t>
  </si>
  <si>
    <t>Nov. 17, 1902</t>
  </si>
  <si>
    <t>Webster, John Lee</t>
  </si>
  <si>
    <t>July 19, 1872</t>
  </si>
  <si>
    <t>Webster, Sirlima</t>
  </si>
  <si>
    <t>Weitgenant, Christaina B.</t>
  </si>
  <si>
    <t>Sep 7, 1817</t>
  </si>
  <si>
    <t>Sep 20, 1892</t>
  </si>
  <si>
    <t>Weitgenant, George Family Stone</t>
  </si>
  <si>
    <t>Weitgenant, George V.</t>
  </si>
  <si>
    <t>Jan 22, 1811</t>
  </si>
  <si>
    <t>July 25, 1862</t>
  </si>
  <si>
    <t>June 2, 1884</t>
  </si>
  <si>
    <t>Weitgenant, Joseph</t>
  </si>
  <si>
    <t>Weitgenant, Joseph Family Stone</t>
  </si>
  <si>
    <t>Westphal, Bertha</t>
  </si>
  <si>
    <t>Oct. 27, 1834</t>
  </si>
  <si>
    <t>Apr. 29, 1907</t>
  </si>
  <si>
    <t>Westphal, Friedrich</t>
  </si>
  <si>
    <t>Whitlofer, Nicholas</t>
  </si>
  <si>
    <t>June 2, 1899</t>
  </si>
  <si>
    <t>Williams, Libby (Oxley)</t>
  </si>
  <si>
    <t>May 3, 1928</t>
  </si>
  <si>
    <t>Sep. 10, 1994</t>
  </si>
  <si>
    <t>Wilson, Ann</t>
  </si>
  <si>
    <t>Feb 20, 1883</t>
  </si>
  <si>
    <t>Aug 15, 1893</t>
  </si>
  <si>
    <t>Youmans, Edwin</t>
  </si>
  <si>
    <t>Dec 31, 1879</t>
  </si>
  <si>
    <t>Jan. 26, 1957</t>
  </si>
  <si>
    <t>Youmans, Francis</t>
  </si>
  <si>
    <t>Youmans, Francis Family Stone</t>
  </si>
  <si>
    <t>Youmans, Mary</t>
  </si>
  <si>
    <t>Youmans, Ole</t>
  </si>
  <si>
    <t>2000</t>
  </si>
  <si>
    <t>Sep 27, 1825</t>
  </si>
  <si>
    <t>Dec 28, 1886</t>
  </si>
  <si>
    <t>Sep 30, 1825</t>
  </si>
  <si>
    <t>Aug 2, 1872</t>
  </si>
  <si>
    <t>Mar. 16, 1933</t>
  </si>
  <si>
    <t>Sep. 25, 1937</t>
  </si>
  <si>
    <t>Jan 17, 1821</t>
  </si>
  <si>
    <t>Oct 30, 1892</t>
  </si>
  <si>
    <t>Oct 17, 1815</t>
  </si>
  <si>
    <t>Apr 10, 1893</t>
  </si>
  <si>
    <t>Oct. 2, 1932</t>
  </si>
  <si>
    <t>Green, Carrie L.</t>
  </si>
  <si>
    <t>Green, Lester M.</t>
  </si>
  <si>
    <t>July 11, 1891</t>
  </si>
  <si>
    <t>Jan 15, 1878</t>
  </si>
  <si>
    <t>Ann Eliza Allen's married name is Green, Ann Eliza</t>
  </si>
  <si>
    <t>Allen, Ann Eliza</t>
  </si>
  <si>
    <t>Cora Allen's married name is Harvey, Cora</t>
  </si>
  <si>
    <t>Allen, Cora</t>
  </si>
  <si>
    <t>Etta L. Banning's married name is Sams, Etta L.</t>
  </si>
  <si>
    <t>Banning, Etta L.</t>
  </si>
  <si>
    <t>Betsey Bush's married name is Loomis, Betsey</t>
  </si>
  <si>
    <t>Bush, Betsey</t>
  </si>
  <si>
    <t>Mariette Cole's married name is Allen, Mariette</t>
  </si>
  <si>
    <t>Cole, Mariette</t>
  </si>
  <si>
    <t>Esther Decou's married name is Pegg, Esther</t>
  </si>
  <si>
    <t>Decou, Esther</t>
  </si>
  <si>
    <t>Martha Hyde's married name is Oxley, Martha</t>
  </si>
  <si>
    <t>Hyde, Martha</t>
  </si>
  <si>
    <t>Zelena A. Loomis's married name is Atwood, Zelena A.</t>
  </si>
  <si>
    <t>Loomis, Zelena A.</t>
  </si>
  <si>
    <t>Alice J. Nelson's married name is Oxley, Alice J.</t>
  </si>
  <si>
    <t>Nelson, Alice J.</t>
  </si>
  <si>
    <t>Libby Oxley's married name is Williams, Libby</t>
  </si>
  <si>
    <t>Oxley, Libby</t>
  </si>
  <si>
    <t>Alice Procter's married name is Daniels, Alice</t>
  </si>
  <si>
    <t>Procter, Alice</t>
  </si>
  <si>
    <t>Grace Rathbun's married name is Daniels, Grace</t>
  </si>
  <si>
    <t>Rathbun, Grace</t>
  </si>
  <si>
    <t>Mary Rathbun's married name is Lampson, Mary</t>
  </si>
  <si>
    <t>Rathbun, Mary</t>
  </si>
  <si>
    <t>Libby Rathbun's married name is Oxley, Libby</t>
  </si>
  <si>
    <t>Rathbun, Libby</t>
  </si>
  <si>
    <t>Clarissa Rovang's married name is Oxley, Clarissa</t>
  </si>
  <si>
    <t>Rovang, Clarissa</t>
  </si>
  <si>
    <t>Christin Townsend's married name is Oxley, Christin</t>
  </si>
  <si>
    <t>Townsend, Christin</t>
  </si>
  <si>
    <t>Helen Etta Youmans's married name is Bryant, Helen Etta</t>
  </si>
  <si>
    <t>Youmans, Helen Etta</t>
  </si>
  <si>
    <t>Edna Youmans's married name is Cutler, Edna</t>
  </si>
  <si>
    <t>Youmans, Edna</t>
  </si>
  <si>
    <t>Tommy Youmans's married name is Mcpherson, Tommy</t>
  </si>
  <si>
    <t>Youmans, Tommy</t>
  </si>
  <si>
    <t>Jan 15, 1818</t>
  </si>
  <si>
    <t>Mar 26, 1861</t>
  </si>
  <si>
    <t>June 2, 1804</t>
  </si>
  <si>
    <t>June 2, 1809</t>
  </si>
  <si>
    <t>Nov 6, 1799</t>
  </si>
  <si>
    <t>Oct 28, 1829</t>
  </si>
  <si>
    <t>1852/1853</t>
  </si>
  <si>
    <t>Sep 30, 1852</t>
  </si>
  <si>
    <t>Sept 29, 1812</t>
  </si>
  <si>
    <t>1850/1851</t>
  </si>
  <si>
    <t>Apr 9, 1801</t>
  </si>
  <si>
    <t>Sep 16, 1796</t>
  </si>
  <si>
    <t>Nov 2, 1853</t>
  </si>
  <si>
    <t>May 21, 1858</t>
  </si>
  <si>
    <t>1834/1835</t>
  </si>
  <si>
    <t>Mar 31, 1842</t>
  </si>
  <si>
    <t>Feb 7, 1830</t>
  </si>
  <si>
    <t>May 16, 1860</t>
  </si>
  <si>
    <t>1833/1834</t>
  </si>
  <si>
    <t>May 5, 1855</t>
  </si>
  <si>
    <t>Jan 3, 1821</t>
  </si>
  <si>
    <t>Sep 18, 1841</t>
  </si>
  <si>
    <t>Oct 3, 1859</t>
  </si>
  <si>
    <t>May 26, 1873</t>
  </si>
  <si>
    <t>May 3, 1833</t>
  </si>
  <si>
    <t>1825/1826</t>
  </si>
  <si>
    <t>May 3, 1834</t>
  </si>
  <si>
    <t>Jan 5, 1878</t>
  </si>
  <si>
    <t>Apr, 30, 1793</t>
  </si>
  <si>
    <t>Sep 18, 1808</t>
  </si>
  <si>
    <t>1858/1859</t>
  </si>
  <si>
    <t>1864/1865</t>
  </si>
  <si>
    <t>July 27, 1878</t>
  </si>
  <si>
    <t>1853/1854</t>
  </si>
  <si>
    <t>1841/1842</t>
  </si>
  <si>
    <t>Sep 25, 1882</t>
  </si>
  <si>
    <t>May 8, 1830</t>
  </si>
  <si>
    <t>July, 19, 1871</t>
  </si>
  <si>
    <t>Mar 2, 1789</t>
  </si>
  <si>
    <t>July 17, 1789</t>
  </si>
  <si>
    <t>Feb 5, 1804</t>
  </si>
  <si>
    <t>Mar 4, 1849</t>
  </si>
  <si>
    <t>Dec 25, 1803</t>
  </si>
  <si>
    <t>Oct 6, 1821</t>
  </si>
  <si>
    <t>Apr 17, 1880</t>
  </si>
  <si>
    <t>Jan 6, 1871</t>
  </si>
  <si>
    <t>July 9, 1814</t>
  </si>
  <si>
    <t>Feb 10, 1840</t>
  </si>
  <si>
    <t>July 14, 1883</t>
  </si>
  <si>
    <t>Aug 24, 1882</t>
  </si>
  <si>
    <t>Aug 20, 1889</t>
  </si>
  <si>
    <t>July 18, 1872</t>
  </si>
  <si>
    <t>Mar 25, 1837</t>
  </si>
  <si>
    <t>Dec 23, 1833</t>
  </si>
  <si>
    <t>Feb 25, 1818</t>
  </si>
  <si>
    <t>July 17, 1808</t>
  </si>
  <si>
    <t>Feb 5, 1832</t>
  </si>
  <si>
    <t>Banning, Phineas Family Stone</t>
  </si>
  <si>
    <t>Borseth, Violet B. (Moore)</t>
  </si>
  <si>
    <t>Feb 1, 1851</t>
  </si>
  <si>
    <t>Aug 10, 1844</t>
  </si>
  <si>
    <t>Lampson, Mary Kathleen(Rathbun)</t>
  </si>
  <si>
    <t>Lange, Charles F.</t>
  </si>
  <si>
    <t>McMullen, Calder</t>
  </si>
  <si>
    <t>Moore, Mabel E.(Schoonmaker)</t>
  </si>
  <si>
    <t>1824/1825</t>
  </si>
  <si>
    <t>Oct 29, 1824</t>
  </si>
  <si>
    <t>June 26, 1850</t>
  </si>
  <si>
    <t>?? 18, 1908</t>
  </si>
  <si>
    <t>Jan 2?, 1863</t>
  </si>
  <si>
    <t>Proebting, Mary L.</t>
  </si>
  <si>
    <t>1792/1793</t>
  </si>
  <si>
    <t>April 7, 1894</t>
  </si>
  <si>
    <t>Schave, Emma H. (Anderson)</t>
  </si>
  <si>
    <t>Dec 15, 1859</t>
  </si>
  <si>
    <t>Hardy, Henry Family Stone</t>
  </si>
  <si>
    <t>/Adjacent Stone to: McMullen, Calder and  Marietta</t>
  </si>
  <si>
    <t>Duff, Janette</t>
  </si>
  <si>
    <t>DeCou, Oliver</t>
  </si>
  <si>
    <t xml:space="preserve">Stephen is scribed on top of the stone </t>
  </si>
  <si>
    <t xml:space="preserve"> The WPA spelled Crescy, James A. as Cresey, James</t>
  </si>
  <si>
    <t xml:space="preserve"> The WPA spelled Crescy, Lucinda N. as Cresy, Lucinda</t>
  </si>
  <si>
    <t xml:space="preserve"> The WPA spelled De Cow, C. A. as DeCow, C. A.</t>
  </si>
  <si>
    <t xml:space="preserve"> The WPA spelled DeCou, Oliver as DeCow, Oliver</t>
  </si>
  <si>
    <t xml:space="preserve"> The WPA spelled De Cou, John as DeCow, John</t>
  </si>
  <si>
    <t xml:space="preserve"> The WPA spelled DeCou, Anna W. as DeCow, Anna</t>
  </si>
  <si>
    <t xml:space="preserve"> The WPA spelled DeCou, Eber as DeCow, Eben</t>
  </si>
  <si>
    <t xml:space="preserve"> The WPA spelled Decou, Walker as DeCow, Walker</t>
  </si>
  <si>
    <t>The WPA spelled Jayne, Barnabas as Jane, Barnabas</t>
  </si>
  <si>
    <t xml:space="preserve"> The WPA spelled Jayne, Margaret as Jane, Margaret</t>
  </si>
  <si>
    <t xml:space="preserve"> The WPA spelled Jayne, Ruth as Jane, Ruth</t>
  </si>
  <si>
    <t xml:space="preserve"> The WPA spelled Jahnke, Frederika as Johnke, Fred</t>
  </si>
  <si>
    <t xml:space="preserve"> The WPA spelled Jahnke, Joseph as Johnke, Joseph</t>
  </si>
  <si>
    <t xml:space="preserve"> The WPA spelled Jahnke, Sophia as Johnke, S+A257ophia</t>
  </si>
  <si>
    <t xml:space="preserve"> The WPA spelled Kneeskern, Aaron as Kneskern, Aaron</t>
  </si>
  <si>
    <t xml:space="preserve"> The WPA spelled Kneeskern, Lovina as Kneskern, Lavina</t>
  </si>
  <si>
    <t xml:space="preserve"> The WPA spelled Korm, Robert as Krom, Charles</t>
  </si>
  <si>
    <t xml:space="preserve"> The WPA spelled Korm, Maria as Krom, Maria</t>
  </si>
  <si>
    <t xml:space="preserve"> The WPA spelled Loomis, Benjamin S. as Lommis, Benjamin</t>
  </si>
  <si>
    <t xml:space="preserve"> The WPA spelled Lang, Herman as Long, Herman</t>
  </si>
  <si>
    <t xml:space="preserve"> The WPA spelled Lang, Katie as Long, Katie</t>
  </si>
  <si>
    <t xml:space="preserve"> The WPA spelled McMullen, Calder as McMillen, Calder</t>
  </si>
  <si>
    <t xml:space="preserve"> The WPA spelled Shackelton, Edgar as Schackelton, Edgar </t>
  </si>
  <si>
    <t xml:space="preserve"> The WPA spelled Schave, Elmer LeRoy as Schane, Elmer</t>
  </si>
  <si>
    <t xml:space="preserve"> The WPA spelled Schave, Louis Joseph as Schane, Louie J.</t>
  </si>
  <si>
    <t xml:space="preserve"> The WPA spelled Schave, Walter F. as Schane, Walter</t>
  </si>
  <si>
    <t xml:space="preserve"> The WPA spelled Utpadel, Auguste as Utpadell, Auguste</t>
  </si>
  <si>
    <t xml:space="preserve"> The WPA spelled Webster, Sarah Jane as Webester, Sarah Jane</t>
  </si>
  <si>
    <t xml:space="preserve"> The WPA spelled Califf, Joel as Webester, Joel</t>
  </si>
  <si>
    <t xml:space="preserve"> The WPA spelled Webster, John L. as Webester, John Lee</t>
  </si>
  <si>
    <t xml:space="preserve"> The WPA spelled Webster, John Lee as Webester, John Lee</t>
  </si>
  <si>
    <t xml:space="preserve"> The WPA spelled Califf, Jane as Webester, Jane</t>
  </si>
  <si>
    <t xml:space="preserve"> The WPA spelled Weitgenant, Joseph as Weitegenant, Joseph</t>
  </si>
  <si>
    <t xml:space="preserve"> The WPA spelled Whitlofer, Nicholas as Whitloper, Nicholas</t>
  </si>
  <si>
    <t>Duff, Emaline</t>
  </si>
  <si>
    <t>Duff, isaac</t>
  </si>
  <si>
    <t>Nov 2, 1811</t>
  </si>
  <si>
    <t>The WPA spelled Webster, Sirlima as Knuskern, Sirlina</t>
  </si>
  <si>
    <t>The WPA spelled Webster, John as Webester, John</t>
  </si>
  <si>
    <t>Burns, Iva May</t>
  </si>
  <si>
    <t>Iva May Burns' married name is Iva May Stendal</t>
  </si>
  <si>
    <t>Stendel, Iva May (Burns)</t>
  </si>
  <si>
    <t>Ames, Iva May  (Burns)</t>
  </si>
  <si>
    <t>Schave, Anna Marie (Lange)</t>
  </si>
  <si>
    <t>Schave, Lucille K. S.</t>
  </si>
  <si>
    <t>Schave, Henry John</t>
  </si>
  <si>
    <t xml:space="preserve"> The WPA spelled Schave, Henry as Schane, Merl</t>
  </si>
  <si>
    <t>The WPA spelled Atwood, Zelena A. (Loomis) as Loomis, Zelina</t>
  </si>
  <si>
    <t xml:space="preserve"> The WPA spelled Schenck, August as Schank, Augusta</t>
  </si>
  <si>
    <t xml:space="preserve"> The WPA spelled Schenck, Friedrich as Schank, Friedrick</t>
  </si>
  <si>
    <t xml:space="preserve"> The WPA spelled De Cow, Mary as DeCow, Mary</t>
  </si>
  <si>
    <t>Lutes, Elizabeth</t>
  </si>
  <si>
    <t>S</t>
  </si>
  <si>
    <t xml:space="preserve">&lt;tr class="style2" &gt;&lt;td&gt;W&lt;/td&gt;&lt;td&gt;P&lt;/td&gt;&lt;td&gt;O&lt;/td&gt;&lt;td &gt;Surnames Starting with </t>
  </si>
  <si>
    <t>&lt;/td&gt;&lt;td&gt;Birth Date&lt;/td&gt;&lt;td&gt;Death Date&lt;/td&gt;&lt;td&gt;Notes&lt;/td&gt;</t>
  </si>
  <si>
    <t xml:space="preserve"> records). These tables include links to </t>
  </si>
  <si>
    <t xml:space="preserve"> pictures of the deceased. To add pictures of the deceased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t>
  </si>
  <si>
    <t xml:space="preserve"> graves is based on a 100% photo survey conducted by Bill Waters on August 3, 2009 and was created by merging the  information found in the Works Project Administration (WPA) 1930’s Graves Registration Survey (</t>
  </si>
  <si>
    <t>Birdsell, Mary Ann (Gorman)</t>
  </si>
  <si>
    <t>Gorman, Mary Ann</t>
  </si>
  <si>
    <t>Married Catherine (Gorman) on Sept. 10, 1855</t>
  </si>
  <si>
    <t>Clark, Almina S. (Gorman)</t>
  </si>
  <si>
    <t>d/o James and Rosana Gorman Married Henry Clark Oct. 18, 1857</t>
  </si>
  <si>
    <t>Gorman, Almina S.</t>
  </si>
  <si>
    <t>d/o James &amp; Rosana Gorman Married Isaac Birdsell on Oct. 8, 1857</t>
  </si>
  <si>
    <t>Married Almina S. (Gorman) Oct. 18, 1857</t>
  </si>
  <si>
    <t xml:space="preserve">w/o Henry Baumwart and Henry Winters White </t>
  </si>
  <si>
    <t>White, Amanda Jane (Christman)</t>
  </si>
  <si>
    <t>Christman, Amanda Jane</t>
  </si>
  <si>
    <t>Bertelson, Myrtle Burns (Bray)</t>
  </si>
  <si>
    <t>Bray, Myrtle</t>
  </si>
  <si>
    <t>Burns, Myrtle (Bray)</t>
  </si>
  <si>
    <t>w/o Marshall Burns &amp; Albert Bertelson</t>
  </si>
  <si>
    <t>Vance, Addie</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</si>
</sst>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20"/>
      <color theme="1"/>
      <name val="Calibri"/>
      <family val="2"/>
      <scheme val="minor"/>
    </font>
    <font>
      <sz val="10"/>
      <name val="Calibri"/>
      <family val="2"/>
      <scheme val="minor"/>
    </font>
    <font>
      <sz val="12"/>
      <color rgb="FF800000"/>
      <name val="Calibri"/>
      <family val="2"/>
      <scheme val="minor"/>
    </font>
    <font>
      <b/>
      <sz val="12"/>
      <color rgb="FFFF0000"/>
      <name val="Calibri"/>
      <family val="2"/>
      <scheme val="minor"/>
    </font>
    <font>
      <sz val="8"/>
      <color theme="0"/>
      <name val="Calibri"/>
      <family val="2"/>
      <scheme val="minor"/>
    </font>
    <font>
      <sz val="8"/>
      <color theme="3" tint="0.79998168889431442"/>
      <name val="Calibri"/>
      <family val="2"/>
      <scheme val="minor"/>
    </font>
    <font>
      <sz val="10"/>
      <color theme="3" tint="0.79998168889431442"/>
      <name val="Calibri"/>
      <family val="2"/>
      <scheme val="minor"/>
    </font>
    <font>
      <sz val="10"/>
      <color rgb="FF000000"/>
      <name val="Calibri"/>
      <family val="2"/>
      <scheme val="minor"/>
    </font>
    <font>
      <sz val="10"/>
      <color rgb="FF333333"/>
      <name val="Calibri"/>
      <family val="2"/>
      <scheme val="minor"/>
    </font>
    <font>
      <sz val="10"/>
      <color rgb="FFFF000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07">
    <xf numFmtId="0" fontId="0" fillId="0" borderId="0" xfId="0"/>
    <xf numFmtId="0" fontId="0" fillId="0" borderId="0" xfId="0" applyAlignment="1">
      <alignment horizontal="center"/>
    </xf>
    <xf numFmtId="0" fontId="0" fillId="0" borderId="0" xfId="0"/>
    <xf numFmtId="0" fontId="0" fillId="0" borderId="0" xfId="0" quotePrefix="1" applyAlignment="1">
      <alignment horizontal="center"/>
    </xf>
    <xf numFmtId="15" fontId="0" fillId="0" borderId="0" xfId="0" applyNumberFormat="1" applyAlignment="1">
      <alignment horizontal="center"/>
    </xf>
    <xf numFmtId="0" fontId="0" fillId="0" borderId="0" xfId="0" applyAlignment="1">
      <alignment horizontal="left"/>
    </xf>
    <xf numFmtId="0" fontId="19" fillId="0" borderId="0" xfId="0" applyFont="1" applyBorder="1" applyAlignment="1">
      <alignment horizontal="right"/>
    </xf>
    <xf numFmtId="0" fontId="19" fillId="0" borderId="0" xfId="0" applyFont="1" applyBorder="1" applyAlignment="1">
      <alignment horizontal="center"/>
    </xf>
    <xf numFmtId="0" fontId="18" fillId="0" borderId="0" xfId="0" applyFont="1" applyBorder="1" applyAlignment="1">
      <alignment horizontal="center"/>
    </xf>
    <xf numFmtId="0" fontId="18" fillId="0" borderId="0" xfId="0" applyFont="1" applyBorder="1" applyAlignment="1">
      <alignment horizontal="left"/>
    </xf>
    <xf numFmtId="0" fontId="18" fillId="0" borderId="0" xfId="0" quotePrefix="1" applyFont="1" applyBorder="1" applyAlignment="1">
      <alignment horizontal="left"/>
    </xf>
    <xf numFmtId="1" fontId="0" fillId="0" borderId="0" xfId="0" applyNumberFormat="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9" fontId="0" fillId="0" borderId="0" xfId="42" applyFont="1" applyAlignment="1">
      <alignment horizontal="center"/>
    </xf>
    <xf numFmtId="0" fontId="18" fillId="0" borderId="0" xfId="0" applyFont="1" applyAlignment="1">
      <alignment horizontal="center"/>
    </xf>
    <xf numFmtId="0" fontId="21" fillId="0" borderId="0" xfId="0" applyFont="1" applyAlignment="1">
      <alignment horizontal="left"/>
    </xf>
    <xf numFmtId="0" fontId="20" fillId="0" borderId="0" xfId="0" applyFont="1" applyFill="1" applyBorder="1" applyAlignment="1">
      <alignment horizontal="center"/>
    </xf>
    <xf numFmtId="0" fontId="26" fillId="0" borderId="10" xfId="0" applyFont="1" applyBorder="1"/>
    <xf numFmtId="0" fontId="27" fillId="0" borderId="10" xfId="0" applyFont="1" applyBorder="1"/>
    <xf numFmtId="0" fontId="27" fillId="0" borderId="10" xfId="0" applyFont="1" applyBorder="1" applyAlignment="1">
      <alignment horizontal="left"/>
    </xf>
    <xf numFmtId="0" fontId="26" fillId="0" borderId="10" xfId="0" applyFont="1" applyBorder="1" applyAlignment="1">
      <alignment horizontal="left"/>
    </xf>
    <xf numFmtId="0" fontId="20" fillId="0" borderId="0" xfId="0" applyFont="1" applyBorder="1" applyAlignment="1"/>
    <xf numFmtId="0" fontId="20" fillId="33" borderId="0" xfId="0" applyFont="1" applyFill="1" applyBorder="1" applyAlignment="1">
      <alignment horizontal="center"/>
    </xf>
    <xf numFmtId="0" fontId="14" fillId="0" borderId="0" xfId="0" applyFont="1"/>
    <xf numFmtId="0" fontId="28" fillId="0" borderId="0" xfId="0" applyFont="1" applyBorder="1" applyAlignment="1"/>
    <xf numFmtId="1" fontId="14" fillId="0" borderId="0" xfId="0" applyNumberFormat="1" applyFont="1" applyAlignment="1">
      <alignment horizontal="center"/>
    </xf>
    <xf numFmtId="0" fontId="14" fillId="0" borderId="0" xfId="0" applyFont="1" applyAlignment="1">
      <alignment horizontal="center"/>
    </xf>
    <xf numFmtId="0" fontId="29" fillId="0" borderId="0" xfId="0" applyFont="1" applyAlignment="1">
      <alignment horizontal="center"/>
    </xf>
    <xf numFmtId="0" fontId="20" fillId="0" borderId="0" xfId="0" applyFont="1" applyBorder="1" applyAlignment="1">
      <alignment horizontal="center"/>
    </xf>
    <xf numFmtId="0" fontId="0" fillId="0" borderId="0" xfId="0" applyBorder="1" applyAlignment="1"/>
    <xf numFmtId="0" fontId="18" fillId="0" borderId="0" xfId="0" applyFont="1" applyBorder="1" applyAlignment="1"/>
    <xf numFmtId="0" fontId="0" fillId="0" borderId="0" xfId="0" applyAlignment="1"/>
    <xf numFmtId="0" fontId="18" fillId="33" borderId="10" xfId="0" applyFont="1" applyFill="1" applyBorder="1" applyAlignment="1">
      <alignment horizontal="center"/>
    </xf>
    <xf numFmtId="0" fontId="20" fillId="33" borderId="10" xfId="0" applyFont="1" applyFill="1" applyBorder="1" applyAlignment="1">
      <alignment horizontal="center"/>
    </xf>
    <xf numFmtId="0" fontId="20" fillId="33" borderId="10" xfId="0" applyFont="1" applyFill="1" applyBorder="1" applyAlignment="1">
      <alignment horizontal="left"/>
    </xf>
    <xf numFmtId="0" fontId="14" fillId="0" borderId="0" xfId="0" applyFont="1" applyAlignment="1"/>
    <xf numFmtId="0" fontId="28" fillId="0" borderId="10" xfId="0" applyFont="1" applyBorder="1" applyAlignment="1">
      <alignment horizontal="center"/>
    </xf>
    <xf numFmtId="15" fontId="28" fillId="0" borderId="10" xfId="0" quotePrefix="1" applyNumberFormat="1" applyFont="1" applyBorder="1" applyAlignment="1">
      <alignment horizontal="center"/>
    </xf>
    <xf numFmtId="0" fontId="28" fillId="0" borderId="10" xfId="0" quotePrefix="1" applyFont="1" applyBorder="1" applyAlignment="1">
      <alignment horizontal="center"/>
    </xf>
    <xf numFmtId="0" fontId="28" fillId="0" borderId="10" xfId="0" applyFont="1" applyBorder="1" applyAlignment="1"/>
    <xf numFmtId="0" fontId="14" fillId="0" borderId="0" xfId="0" applyFont="1" applyBorder="1" applyAlignment="1"/>
    <xf numFmtId="0" fontId="28" fillId="0" borderId="0" xfId="0" applyFont="1" applyAlignment="1"/>
    <xf numFmtId="0" fontId="28" fillId="0" borderId="0" xfId="0" applyFont="1" applyAlignment="1">
      <alignment horizontal="center"/>
    </xf>
    <xf numFmtId="0" fontId="20" fillId="0" borderId="0" xfId="0" applyFont="1" applyAlignment="1">
      <alignment horizontal="center"/>
    </xf>
    <xf numFmtId="0" fontId="18" fillId="33" borderId="0" xfId="0" applyFont="1" applyFill="1" applyAlignment="1">
      <alignment horizontal="center"/>
    </xf>
    <xf numFmtId="0" fontId="20" fillId="33" borderId="0" xfId="0" applyFont="1" applyFill="1" applyAlignment="1">
      <alignment horizontal="center"/>
    </xf>
    <xf numFmtId="0" fontId="20" fillId="33" borderId="0" xfId="0" applyFont="1" applyFill="1" applyAlignment="1">
      <alignment horizontal="left"/>
    </xf>
    <xf numFmtId="0" fontId="18" fillId="0" borderId="0" xfId="0" applyFont="1" applyAlignment="1"/>
    <xf numFmtId="0" fontId="22" fillId="0" borderId="0" xfId="0" applyFont="1" applyAlignment="1"/>
    <xf numFmtId="0" fontId="0" fillId="0" borderId="0" xfId="0" applyNumberFormat="1" applyAlignment="1"/>
    <xf numFmtId="0" fontId="20" fillId="0" borderId="10" xfId="0" applyFont="1" applyBorder="1" applyAlignment="1">
      <alignment horizontal="center"/>
    </xf>
    <xf numFmtId="0" fontId="20" fillId="0" borderId="10" xfId="0" applyFont="1" applyBorder="1" applyAlignment="1"/>
    <xf numFmtId="0" fontId="20" fillId="0" borderId="10" xfId="0" quotePrefix="1" applyFont="1" applyBorder="1" applyAlignment="1">
      <alignment horizontal="center"/>
    </xf>
    <xf numFmtId="0" fontId="29" fillId="0" borderId="0" xfId="0" applyFont="1"/>
    <xf numFmtId="0" fontId="29" fillId="0" borderId="0" xfId="0" applyFont="1" applyAlignment="1"/>
    <xf numFmtId="0" fontId="20" fillId="0" borderId="0" xfId="0" applyFont="1" applyAlignment="1"/>
    <xf numFmtId="0" fontId="29" fillId="0" borderId="10" xfId="0" applyFont="1" applyBorder="1"/>
    <xf numFmtId="0" fontId="0" fillId="0" borderId="10" xfId="0" applyBorder="1"/>
    <xf numFmtId="0" fontId="0" fillId="0" borderId="10" xfId="0" applyBorder="1" applyAlignment="1">
      <alignment horizontal="center"/>
    </xf>
    <xf numFmtId="0" fontId="0" fillId="0" borderId="10" xfId="0" applyBorder="1" applyAlignment="1">
      <alignment horizontal="left"/>
    </xf>
    <xf numFmtId="0" fontId="28" fillId="0" borderId="0" xfId="0" applyFont="1" applyAlignment="1">
      <alignment horizontal="left"/>
    </xf>
    <xf numFmtId="0" fontId="0" fillId="0" borderId="10" xfId="0" quotePrefix="1" applyBorder="1" applyAlignment="1">
      <alignment horizontal="center"/>
    </xf>
    <xf numFmtId="0" fontId="0" fillId="0" borderId="10" xfId="0" applyBorder="1" applyAlignment="1"/>
    <xf numFmtId="15" fontId="0" fillId="0" borderId="10" xfId="0" applyNumberFormat="1" applyBorder="1" applyAlignment="1">
      <alignment horizontal="center"/>
    </xf>
    <xf numFmtId="15" fontId="0" fillId="0" borderId="10" xfId="0" quotePrefix="1" applyNumberFormat="1" applyBorder="1" applyAlignment="1">
      <alignment horizontal="center"/>
    </xf>
    <xf numFmtId="0" fontId="29" fillId="0" borderId="10" xfId="0" applyFont="1" applyBorder="1" applyAlignment="1"/>
    <xf numFmtId="15" fontId="20" fillId="0" borderId="10" xfId="0" quotePrefix="1" applyNumberFormat="1" applyFont="1" applyBorder="1" applyAlignment="1">
      <alignment horizontal="center"/>
    </xf>
    <xf numFmtId="0" fontId="20" fillId="0" borderId="0" xfId="0" applyFont="1" applyAlignment="1">
      <alignment horizontal="left"/>
    </xf>
    <xf numFmtId="0" fontId="29" fillId="0" borderId="0" xfId="0" quotePrefix="1" applyFont="1" applyAlignment="1">
      <alignment horizontal="center"/>
    </xf>
    <xf numFmtId="0" fontId="29" fillId="0" borderId="0" xfId="0" applyFont="1" applyAlignment="1">
      <alignment horizontal="left"/>
    </xf>
    <xf numFmtId="0" fontId="29" fillId="0" borderId="10" xfId="0" applyFont="1" applyBorder="1" applyAlignment="1">
      <alignment horizontal="center"/>
    </xf>
    <xf numFmtId="0" fontId="20" fillId="0" borderId="10" xfId="0" applyFont="1" applyBorder="1" applyAlignment="1">
      <alignment horizontal="left"/>
    </xf>
    <xf numFmtId="0" fontId="29" fillId="0" borderId="10" xfId="0" quotePrefix="1" applyFont="1" applyBorder="1" applyAlignment="1">
      <alignment horizontal="center"/>
    </xf>
    <xf numFmtId="0" fontId="29" fillId="0" borderId="10" xfId="0" applyFont="1" applyBorder="1" applyAlignment="1">
      <alignment horizontal="left"/>
    </xf>
    <xf numFmtId="0" fontId="0" fillId="0" borderId="0" xfId="0" applyBorder="1" applyAlignment="1">
      <alignment horizontal="center"/>
    </xf>
    <xf numFmtId="0" fontId="29" fillId="0" borderId="0" xfId="0" applyFont="1" applyBorder="1" applyAlignment="1"/>
    <xf numFmtId="0" fontId="0" fillId="0" borderId="0" xfId="0" applyBorder="1"/>
    <xf numFmtId="0" fontId="29" fillId="0" borderId="0" xfId="0" applyFont="1" applyBorder="1" applyAlignment="1">
      <alignment horizontal="center"/>
    </xf>
    <xf numFmtId="0" fontId="18" fillId="0" borderId="0" xfId="0" quotePrefix="1" applyFont="1" applyBorder="1" applyAlignment="1"/>
    <xf numFmtId="0" fontId="20" fillId="33" borderId="0" xfId="0" applyFont="1" applyFill="1" applyAlignment="1"/>
    <xf numFmtId="0" fontId="0" fillId="0" borderId="0" xfId="0" quotePrefix="1" applyAlignment="1"/>
    <xf numFmtId="0" fontId="20" fillId="33" borderId="0" xfId="0" applyFont="1" applyFill="1" applyBorder="1" applyAlignment="1"/>
    <xf numFmtId="0" fontId="29" fillId="0" borderId="0" xfId="0" quotePrefix="1" applyFont="1" applyBorder="1" applyAlignment="1"/>
    <xf numFmtId="0" fontId="0" fillId="0" borderId="0" xfId="0" quotePrefix="1" applyBorder="1" applyAlignment="1"/>
    <xf numFmtId="0" fontId="20" fillId="33" borderId="10" xfId="0" applyFont="1" applyFill="1" applyBorder="1" applyAlignment="1"/>
    <xf numFmtId="0" fontId="0" fillId="0" borderId="10" xfId="0" quotePrefix="1" applyBorder="1" applyAlignment="1"/>
    <xf numFmtId="0" fontId="29" fillId="0" borderId="10" xfId="0" quotePrefix="1" applyFont="1" applyBorder="1" applyAlignment="1"/>
    <xf numFmtId="0" fontId="18" fillId="0" borderId="0" xfId="0" applyFont="1" applyBorder="1"/>
    <xf numFmtId="0" fontId="20" fillId="33" borderId="0" xfId="0" applyFont="1" applyFill="1" applyBorder="1" applyAlignment="1">
      <alignment horizontal="left"/>
    </xf>
    <xf numFmtId="0" fontId="0" fillId="0" borderId="0" xfId="0" applyAlignment="1">
      <alignment wrapText="1"/>
    </xf>
    <xf numFmtId="0" fontId="0" fillId="0" borderId="11" xfId="0" applyBorder="1" applyAlignment="1">
      <alignment horizontal="center"/>
    </xf>
    <xf numFmtId="0" fontId="14" fillId="0" borderId="12" xfId="0" applyFont="1" applyBorder="1" applyAlignment="1"/>
    <xf numFmtId="0" fontId="29" fillId="0" borderId="12" xfId="0" applyFont="1" applyBorder="1" applyAlignment="1">
      <alignment horizontal="center"/>
    </xf>
    <xf numFmtId="0" fontId="18" fillId="0" borderId="0" xfId="0" applyFont="1" applyAlignment="1">
      <alignment horizontal="left"/>
    </xf>
    <xf numFmtId="0" fontId="14" fillId="0" borderId="0" xfId="0" applyFont="1" applyBorder="1" applyAlignment="1">
      <alignment horizontal="center"/>
    </xf>
    <xf numFmtId="0" fontId="20" fillId="0" borderId="12" xfId="0" applyFont="1" applyBorder="1" applyAlignment="1">
      <alignment horizontal="center"/>
    </xf>
    <xf numFmtId="0" fontId="20" fillId="0" borderId="11" xfId="0" applyFont="1" applyBorder="1" applyAlignment="1">
      <alignment horizontal="center"/>
    </xf>
    <xf numFmtId="0" fontId="20" fillId="0" borderId="0" xfId="0" applyFont="1" applyFill="1" applyAlignment="1">
      <alignment horizontal="center"/>
    </xf>
    <xf numFmtId="0" fontId="0" fillId="0" borderId="12" xfId="0" applyFill="1" applyBorder="1" applyAlignment="1"/>
    <xf numFmtId="0" fontId="28" fillId="0" borderId="0" xfId="0" applyFont="1" applyBorder="1" applyAlignment="1">
      <alignment horizontal="center"/>
    </xf>
    <xf numFmtId="0" fontId="0" fillId="0" borderId="0" xfId="0" applyBorder="1" applyAlignment="1">
      <alignment horizontal="left"/>
    </xf>
    <xf numFmtId="0" fontId="0" fillId="0" borderId="0" xfId="0" quotePrefix="1" applyBorder="1" applyAlignment="1">
      <alignment horizontal="center"/>
    </xf>
    <xf numFmtId="15" fontId="20" fillId="0" borderId="0" xfId="0" quotePrefix="1" applyNumberFormat="1" applyFont="1" applyBorder="1" applyAlignment="1">
      <alignment horizontal="center"/>
    </xf>
    <xf numFmtId="0" fontId="29" fillId="0" borderId="0" xfId="0" quotePrefix="1" applyFont="1" applyBorder="1" applyAlignment="1">
      <alignment horizontal="center"/>
    </xf>
    <xf numFmtId="0" fontId="20" fillId="0" borderId="0" xfId="0" quotePrefix="1" applyFont="1" applyBorder="1" applyAlignment="1">
      <alignment horizontal="center"/>
    </xf>
    <xf numFmtId="0" fontId="28" fillId="0" borderId="0" xfId="0" applyFont="1"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ill>
        <patternFill patternType="solid">
          <bgColor indexed="41"/>
        </patternFill>
      </fill>
    </dxf>
    <dxf>
      <fill>
        <patternFill patternType="solid">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9525</xdr:colOff>
      <xdr:row>4</xdr:row>
      <xdr:rowOff>9525</xdr:rowOff>
    </xdr:to>
    <xdr:pic>
      <xdr:nvPicPr>
        <xdr:cNvPr id="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6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7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0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0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4</xdr:row>
      <xdr:rowOff>0</xdr:rowOff>
    </xdr:from>
    <xdr:to>
      <xdr:col>1</xdr:col>
      <xdr:colOff>28575</xdr:colOff>
      <xdr:row>4</xdr:row>
      <xdr:rowOff>9525</xdr:rowOff>
    </xdr:to>
    <xdr:pic>
      <xdr:nvPicPr>
        <xdr:cNvPr id="10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4</xdr:row>
      <xdr:rowOff>0</xdr:rowOff>
    </xdr:from>
    <xdr:to>
      <xdr:col>1</xdr:col>
      <xdr:colOff>47625</xdr:colOff>
      <xdr:row>4</xdr:row>
      <xdr:rowOff>9525</xdr:rowOff>
    </xdr:to>
    <xdr:pic>
      <xdr:nvPicPr>
        <xdr:cNvPr id="10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4</xdr:row>
      <xdr:rowOff>0</xdr:rowOff>
    </xdr:from>
    <xdr:to>
      <xdr:col>1</xdr:col>
      <xdr:colOff>66675</xdr:colOff>
      <xdr:row>4</xdr:row>
      <xdr:rowOff>9525</xdr:rowOff>
    </xdr:to>
    <xdr:pic>
      <xdr:nvPicPr>
        <xdr:cNvPr id="10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4</xdr:row>
      <xdr:rowOff>0</xdr:rowOff>
    </xdr:from>
    <xdr:to>
      <xdr:col>1</xdr:col>
      <xdr:colOff>85725</xdr:colOff>
      <xdr:row>4</xdr:row>
      <xdr:rowOff>9525</xdr:rowOff>
    </xdr:to>
    <xdr:pic>
      <xdr:nvPicPr>
        <xdr:cNvPr id="10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4</xdr:row>
      <xdr:rowOff>0</xdr:rowOff>
    </xdr:from>
    <xdr:to>
      <xdr:col>1</xdr:col>
      <xdr:colOff>104775</xdr:colOff>
      <xdr:row>4</xdr:row>
      <xdr:rowOff>9525</xdr:rowOff>
    </xdr:to>
    <xdr:pic>
      <xdr:nvPicPr>
        <xdr:cNvPr id="10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4</xdr:row>
      <xdr:rowOff>0</xdr:rowOff>
    </xdr:from>
    <xdr:to>
      <xdr:col>1</xdr:col>
      <xdr:colOff>123825</xdr:colOff>
      <xdr:row>4</xdr:row>
      <xdr:rowOff>9525</xdr:rowOff>
    </xdr:to>
    <xdr:pic>
      <xdr:nvPicPr>
        <xdr:cNvPr id="11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4</xdr:row>
      <xdr:rowOff>0</xdr:rowOff>
    </xdr:from>
    <xdr:to>
      <xdr:col>1</xdr:col>
      <xdr:colOff>142875</xdr:colOff>
      <xdr:row>4</xdr:row>
      <xdr:rowOff>9525</xdr:rowOff>
    </xdr:to>
    <xdr:pic>
      <xdr:nvPicPr>
        <xdr:cNvPr id="11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4</xdr:row>
      <xdr:rowOff>0</xdr:rowOff>
    </xdr:from>
    <xdr:to>
      <xdr:col>1</xdr:col>
      <xdr:colOff>161925</xdr:colOff>
      <xdr:row>4</xdr:row>
      <xdr:rowOff>9525</xdr:rowOff>
    </xdr:to>
    <xdr:pic>
      <xdr:nvPicPr>
        <xdr:cNvPr id="11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4</xdr:row>
      <xdr:rowOff>0</xdr:rowOff>
    </xdr:from>
    <xdr:to>
      <xdr:col>1</xdr:col>
      <xdr:colOff>180975</xdr:colOff>
      <xdr:row>4</xdr:row>
      <xdr:rowOff>9525</xdr:rowOff>
    </xdr:to>
    <xdr:pic>
      <xdr:nvPicPr>
        <xdr:cNvPr id="11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4</xdr:row>
      <xdr:rowOff>0</xdr:rowOff>
    </xdr:from>
    <xdr:to>
      <xdr:col>1</xdr:col>
      <xdr:colOff>200025</xdr:colOff>
      <xdr:row>4</xdr:row>
      <xdr:rowOff>9525</xdr:rowOff>
    </xdr:to>
    <xdr:pic>
      <xdr:nvPicPr>
        <xdr:cNvPr id="11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4</xdr:row>
      <xdr:rowOff>0</xdr:rowOff>
    </xdr:from>
    <xdr:to>
      <xdr:col>1</xdr:col>
      <xdr:colOff>219075</xdr:colOff>
      <xdr:row>4</xdr:row>
      <xdr:rowOff>9525</xdr:rowOff>
    </xdr:to>
    <xdr:pic>
      <xdr:nvPicPr>
        <xdr:cNvPr id="11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4</xdr:row>
      <xdr:rowOff>0</xdr:rowOff>
    </xdr:from>
    <xdr:to>
      <xdr:col>1</xdr:col>
      <xdr:colOff>238125</xdr:colOff>
      <xdr:row>4</xdr:row>
      <xdr:rowOff>9525</xdr:rowOff>
    </xdr:to>
    <xdr:pic>
      <xdr:nvPicPr>
        <xdr:cNvPr id="11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4</xdr:row>
      <xdr:rowOff>0</xdr:rowOff>
    </xdr:from>
    <xdr:to>
      <xdr:col>1</xdr:col>
      <xdr:colOff>257175</xdr:colOff>
      <xdr:row>4</xdr:row>
      <xdr:rowOff>9525</xdr:rowOff>
    </xdr:to>
    <xdr:pic>
      <xdr:nvPicPr>
        <xdr:cNvPr id="11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4</xdr:row>
      <xdr:rowOff>0</xdr:rowOff>
    </xdr:from>
    <xdr:to>
      <xdr:col>1</xdr:col>
      <xdr:colOff>276225</xdr:colOff>
      <xdr:row>4</xdr:row>
      <xdr:rowOff>9525</xdr:rowOff>
    </xdr:to>
    <xdr:pic>
      <xdr:nvPicPr>
        <xdr:cNvPr id="11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4</xdr:row>
      <xdr:rowOff>0</xdr:rowOff>
    </xdr:from>
    <xdr:to>
      <xdr:col>1</xdr:col>
      <xdr:colOff>295275</xdr:colOff>
      <xdr:row>4</xdr:row>
      <xdr:rowOff>9525</xdr:rowOff>
    </xdr:to>
    <xdr:pic>
      <xdr:nvPicPr>
        <xdr:cNvPr id="11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0"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4</xdr:row>
      <xdr:rowOff>0</xdr:rowOff>
    </xdr:from>
    <xdr:to>
      <xdr:col>1</xdr:col>
      <xdr:colOff>28575</xdr:colOff>
      <xdr:row>4</xdr:row>
      <xdr:rowOff>9525</xdr:rowOff>
    </xdr:to>
    <xdr:pic>
      <xdr:nvPicPr>
        <xdr:cNvPr id="1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4</xdr:row>
      <xdr:rowOff>0</xdr:rowOff>
    </xdr:from>
    <xdr:to>
      <xdr:col>1</xdr:col>
      <xdr:colOff>47625</xdr:colOff>
      <xdr:row>4</xdr:row>
      <xdr:rowOff>9525</xdr:rowOff>
    </xdr:to>
    <xdr:pic>
      <xdr:nvPicPr>
        <xdr:cNvPr id="1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4</xdr:row>
      <xdr:rowOff>0</xdr:rowOff>
    </xdr:from>
    <xdr:to>
      <xdr:col>1</xdr:col>
      <xdr:colOff>66675</xdr:colOff>
      <xdr:row>4</xdr:row>
      <xdr:rowOff>9525</xdr:rowOff>
    </xdr:to>
    <xdr:pic>
      <xdr:nvPicPr>
        <xdr:cNvPr id="1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4</xdr:row>
      <xdr:rowOff>0</xdr:rowOff>
    </xdr:from>
    <xdr:to>
      <xdr:col>1</xdr:col>
      <xdr:colOff>85725</xdr:colOff>
      <xdr:row>4</xdr:row>
      <xdr:rowOff>9525</xdr:rowOff>
    </xdr:to>
    <xdr:pic>
      <xdr:nvPicPr>
        <xdr:cNvPr id="1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4</xdr:row>
      <xdr:rowOff>0</xdr:rowOff>
    </xdr:from>
    <xdr:to>
      <xdr:col>1</xdr:col>
      <xdr:colOff>104775</xdr:colOff>
      <xdr:row>4</xdr:row>
      <xdr:rowOff>9525</xdr:rowOff>
    </xdr:to>
    <xdr:pic>
      <xdr:nvPicPr>
        <xdr:cNvPr id="1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4</xdr:row>
      <xdr:rowOff>0</xdr:rowOff>
    </xdr:from>
    <xdr:to>
      <xdr:col>1</xdr:col>
      <xdr:colOff>123825</xdr:colOff>
      <xdr:row>4</xdr:row>
      <xdr:rowOff>9525</xdr:rowOff>
    </xdr:to>
    <xdr:pic>
      <xdr:nvPicPr>
        <xdr:cNvPr id="1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4</xdr:row>
      <xdr:rowOff>0</xdr:rowOff>
    </xdr:from>
    <xdr:to>
      <xdr:col>1</xdr:col>
      <xdr:colOff>142875</xdr:colOff>
      <xdr:row>4</xdr:row>
      <xdr:rowOff>9525</xdr:rowOff>
    </xdr:to>
    <xdr:pic>
      <xdr:nvPicPr>
        <xdr:cNvPr id="1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4</xdr:row>
      <xdr:rowOff>0</xdr:rowOff>
    </xdr:from>
    <xdr:to>
      <xdr:col>1</xdr:col>
      <xdr:colOff>161925</xdr:colOff>
      <xdr:row>4</xdr:row>
      <xdr:rowOff>9525</xdr:rowOff>
    </xdr:to>
    <xdr:pic>
      <xdr:nvPicPr>
        <xdr:cNvPr id="1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4</xdr:row>
      <xdr:rowOff>0</xdr:rowOff>
    </xdr:from>
    <xdr:to>
      <xdr:col>1</xdr:col>
      <xdr:colOff>180975</xdr:colOff>
      <xdr:row>4</xdr:row>
      <xdr:rowOff>9525</xdr:rowOff>
    </xdr:to>
    <xdr:pic>
      <xdr:nvPicPr>
        <xdr:cNvPr id="1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4</xdr:row>
      <xdr:rowOff>0</xdr:rowOff>
    </xdr:from>
    <xdr:to>
      <xdr:col>1</xdr:col>
      <xdr:colOff>200025</xdr:colOff>
      <xdr:row>4</xdr:row>
      <xdr:rowOff>9525</xdr:rowOff>
    </xdr:to>
    <xdr:pic>
      <xdr:nvPicPr>
        <xdr:cNvPr id="1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4</xdr:row>
      <xdr:rowOff>0</xdr:rowOff>
    </xdr:from>
    <xdr:to>
      <xdr:col>1</xdr:col>
      <xdr:colOff>219075</xdr:colOff>
      <xdr:row>4</xdr:row>
      <xdr:rowOff>9525</xdr:rowOff>
    </xdr:to>
    <xdr:pic>
      <xdr:nvPicPr>
        <xdr:cNvPr id="1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4</xdr:row>
      <xdr:rowOff>0</xdr:rowOff>
    </xdr:from>
    <xdr:to>
      <xdr:col>1</xdr:col>
      <xdr:colOff>238125</xdr:colOff>
      <xdr:row>4</xdr:row>
      <xdr:rowOff>9525</xdr:rowOff>
    </xdr:to>
    <xdr:pic>
      <xdr:nvPicPr>
        <xdr:cNvPr id="1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4</xdr:row>
      <xdr:rowOff>0</xdr:rowOff>
    </xdr:from>
    <xdr:to>
      <xdr:col>1</xdr:col>
      <xdr:colOff>257175</xdr:colOff>
      <xdr:row>4</xdr:row>
      <xdr:rowOff>9525</xdr:rowOff>
    </xdr:to>
    <xdr:pic>
      <xdr:nvPicPr>
        <xdr:cNvPr id="2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4</xdr:row>
      <xdr:rowOff>0</xdr:rowOff>
    </xdr:from>
    <xdr:to>
      <xdr:col>1</xdr:col>
      <xdr:colOff>276225</xdr:colOff>
      <xdr:row>4</xdr:row>
      <xdr:rowOff>9525</xdr:rowOff>
    </xdr:to>
    <xdr:pic>
      <xdr:nvPicPr>
        <xdr:cNvPr id="2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4</xdr:row>
      <xdr:rowOff>0</xdr:rowOff>
    </xdr:from>
    <xdr:to>
      <xdr:col>1</xdr:col>
      <xdr:colOff>295275</xdr:colOff>
      <xdr:row>4</xdr:row>
      <xdr:rowOff>9525</xdr:rowOff>
    </xdr:to>
    <xdr:pic>
      <xdr:nvPicPr>
        <xdr:cNvPr id="2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0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2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3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4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6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7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4</xdr:row>
      <xdr:rowOff>0</xdr:rowOff>
    </xdr:from>
    <xdr:to>
      <xdr:col>1</xdr:col>
      <xdr:colOff>28575</xdr:colOff>
      <xdr:row>4</xdr:row>
      <xdr:rowOff>9525</xdr:rowOff>
    </xdr:to>
    <xdr:pic>
      <xdr:nvPicPr>
        <xdr:cNvPr id="27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4</xdr:row>
      <xdr:rowOff>0</xdr:rowOff>
    </xdr:from>
    <xdr:to>
      <xdr:col>1</xdr:col>
      <xdr:colOff>47625</xdr:colOff>
      <xdr:row>4</xdr:row>
      <xdr:rowOff>9525</xdr:rowOff>
    </xdr:to>
    <xdr:pic>
      <xdr:nvPicPr>
        <xdr:cNvPr id="27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4</xdr:row>
      <xdr:rowOff>0</xdr:rowOff>
    </xdr:from>
    <xdr:to>
      <xdr:col>1</xdr:col>
      <xdr:colOff>66675</xdr:colOff>
      <xdr:row>4</xdr:row>
      <xdr:rowOff>9525</xdr:rowOff>
    </xdr:to>
    <xdr:pic>
      <xdr:nvPicPr>
        <xdr:cNvPr id="27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4</xdr:row>
      <xdr:rowOff>0</xdr:rowOff>
    </xdr:from>
    <xdr:to>
      <xdr:col>1</xdr:col>
      <xdr:colOff>85725</xdr:colOff>
      <xdr:row>4</xdr:row>
      <xdr:rowOff>9525</xdr:rowOff>
    </xdr:to>
    <xdr:pic>
      <xdr:nvPicPr>
        <xdr:cNvPr id="27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4</xdr:row>
      <xdr:rowOff>0</xdr:rowOff>
    </xdr:from>
    <xdr:to>
      <xdr:col>1</xdr:col>
      <xdr:colOff>104775</xdr:colOff>
      <xdr:row>4</xdr:row>
      <xdr:rowOff>9525</xdr:rowOff>
    </xdr:to>
    <xdr:pic>
      <xdr:nvPicPr>
        <xdr:cNvPr id="27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4</xdr:row>
      <xdr:rowOff>0</xdr:rowOff>
    </xdr:from>
    <xdr:to>
      <xdr:col>1</xdr:col>
      <xdr:colOff>123825</xdr:colOff>
      <xdr:row>4</xdr:row>
      <xdr:rowOff>9525</xdr:rowOff>
    </xdr:to>
    <xdr:pic>
      <xdr:nvPicPr>
        <xdr:cNvPr id="27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4</xdr:row>
      <xdr:rowOff>0</xdr:rowOff>
    </xdr:from>
    <xdr:to>
      <xdr:col>1</xdr:col>
      <xdr:colOff>142875</xdr:colOff>
      <xdr:row>4</xdr:row>
      <xdr:rowOff>9525</xdr:rowOff>
    </xdr:to>
    <xdr:pic>
      <xdr:nvPicPr>
        <xdr:cNvPr id="27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4</xdr:row>
      <xdr:rowOff>0</xdr:rowOff>
    </xdr:from>
    <xdr:to>
      <xdr:col>1</xdr:col>
      <xdr:colOff>161925</xdr:colOff>
      <xdr:row>4</xdr:row>
      <xdr:rowOff>9525</xdr:rowOff>
    </xdr:to>
    <xdr:pic>
      <xdr:nvPicPr>
        <xdr:cNvPr id="27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4</xdr:row>
      <xdr:rowOff>0</xdr:rowOff>
    </xdr:from>
    <xdr:to>
      <xdr:col>1</xdr:col>
      <xdr:colOff>180975</xdr:colOff>
      <xdr:row>4</xdr:row>
      <xdr:rowOff>9525</xdr:rowOff>
    </xdr:to>
    <xdr:pic>
      <xdr:nvPicPr>
        <xdr:cNvPr id="27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4</xdr:row>
      <xdr:rowOff>0</xdr:rowOff>
    </xdr:from>
    <xdr:to>
      <xdr:col>1</xdr:col>
      <xdr:colOff>200025</xdr:colOff>
      <xdr:row>4</xdr:row>
      <xdr:rowOff>9525</xdr:rowOff>
    </xdr:to>
    <xdr:pic>
      <xdr:nvPicPr>
        <xdr:cNvPr id="28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4</xdr:row>
      <xdr:rowOff>0</xdr:rowOff>
    </xdr:from>
    <xdr:to>
      <xdr:col>1</xdr:col>
      <xdr:colOff>219075</xdr:colOff>
      <xdr:row>4</xdr:row>
      <xdr:rowOff>9525</xdr:rowOff>
    </xdr:to>
    <xdr:pic>
      <xdr:nvPicPr>
        <xdr:cNvPr id="28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4</xdr:row>
      <xdr:rowOff>0</xdr:rowOff>
    </xdr:from>
    <xdr:to>
      <xdr:col>1</xdr:col>
      <xdr:colOff>238125</xdr:colOff>
      <xdr:row>4</xdr:row>
      <xdr:rowOff>9525</xdr:rowOff>
    </xdr:to>
    <xdr:pic>
      <xdr:nvPicPr>
        <xdr:cNvPr id="28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4</xdr:row>
      <xdr:rowOff>0</xdr:rowOff>
    </xdr:from>
    <xdr:to>
      <xdr:col>1</xdr:col>
      <xdr:colOff>257175</xdr:colOff>
      <xdr:row>4</xdr:row>
      <xdr:rowOff>9525</xdr:rowOff>
    </xdr:to>
    <xdr:pic>
      <xdr:nvPicPr>
        <xdr:cNvPr id="28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4</xdr:row>
      <xdr:rowOff>0</xdr:rowOff>
    </xdr:from>
    <xdr:to>
      <xdr:col>1</xdr:col>
      <xdr:colOff>276225</xdr:colOff>
      <xdr:row>4</xdr:row>
      <xdr:rowOff>9525</xdr:rowOff>
    </xdr:to>
    <xdr:pic>
      <xdr:nvPicPr>
        <xdr:cNvPr id="28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4</xdr:row>
      <xdr:rowOff>0</xdr:rowOff>
    </xdr:from>
    <xdr:to>
      <xdr:col>1</xdr:col>
      <xdr:colOff>295275</xdr:colOff>
      <xdr:row>4</xdr:row>
      <xdr:rowOff>9525</xdr:rowOff>
    </xdr:to>
    <xdr:pic>
      <xdr:nvPicPr>
        <xdr:cNvPr id="28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86"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8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8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8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29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3"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0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1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2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2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4</xdr:row>
      <xdr:rowOff>0</xdr:rowOff>
    </xdr:from>
    <xdr:to>
      <xdr:col>1</xdr:col>
      <xdr:colOff>28575</xdr:colOff>
      <xdr:row>4</xdr:row>
      <xdr:rowOff>9525</xdr:rowOff>
    </xdr:to>
    <xdr:pic>
      <xdr:nvPicPr>
        <xdr:cNvPr id="32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4</xdr:row>
      <xdr:rowOff>0</xdr:rowOff>
    </xdr:from>
    <xdr:to>
      <xdr:col>1</xdr:col>
      <xdr:colOff>47625</xdr:colOff>
      <xdr:row>4</xdr:row>
      <xdr:rowOff>9525</xdr:rowOff>
    </xdr:to>
    <xdr:pic>
      <xdr:nvPicPr>
        <xdr:cNvPr id="32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4</xdr:row>
      <xdr:rowOff>0</xdr:rowOff>
    </xdr:from>
    <xdr:to>
      <xdr:col>1</xdr:col>
      <xdr:colOff>66675</xdr:colOff>
      <xdr:row>4</xdr:row>
      <xdr:rowOff>9525</xdr:rowOff>
    </xdr:to>
    <xdr:pic>
      <xdr:nvPicPr>
        <xdr:cNvPr id="32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4</xdr:row>
      <xdr:rowOff>0</xdr:rowOff>
    </xdr:from>
    <xdr:to>
      <xdr:col>1</xdr:col>
      <xdr:colOff>85725</xdr:colOff>
      <xdr:row>4</xdr:row>
      <xdr:rowOff>9525</xdr:rowOff>
    </xdr:to>
    <xdr:pic>
      <xdr:nvPicPr>
        <xdr:cNvPr id="32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4</xdr:row>
      <xdr:rowOff>0</xdr:rowOff>
    </xdr:from>
    <xdr:to>
      <xdr:col>1</xdr:col>
      <xdr:colOff>104775</xdr:colOff>
      <xdr:row>4</xdr:row>
      <xdr:rowOff>9525</xdr:rowOff>
    </xdr:to>
    <xdr:pic>
      <xdr:nvPicPr>
        <xdr:cNvPr id="32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4</xdr:row>
      <xdr:rowOff>0</xdr:rowOff>
    </xdr:from>
    <xdr:to>
      <xdr:col>1</xdr:col>
      <xdr:colOff>123825</xdr:colOff>
      <xdr:row>4</xdr:row>
      <xdr:rowOff>9525</xdr:rowOff>
    </xdr:to>
    <xdr:pic>
      <xdr:nvPicPr>
        <xdr:cNvPr id="32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4</xdr:row>
      <xdr:rowOff>0</xdr:rowOff>
    </xdr:from>
    <xdr:to>
      <xdr:col>1</xdr:col>
      <xdr:colOff>142875</xdr:colOff>
      <xdr:row>4</xdr:row>
      <xdr:rowOff>9525</xdr:rowOff>
    </xdr:to>
    <xdr:pic>
      <xdr:nvPicPr>
        <xdr:cNvPr id="32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4</xdr:row>
      <xdr:rowOff>0</xdr:rowOff>
    </xdr:from>
    <xdr:to>
      <xdr:col>1</xdr:col>
      <xdr:colOff>161925</xdr:colOff>
      <xdr:row>4</xdr:row>
      <xdr:rowOff>9525</xdr:rowOff>
    </xdr:to>
    <xdr:pic>
      <xdr:nvPicPr>
        <xdr:cNvPr id="32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4</xdr:row>
      <xdr:rowOff>0</xdr:rowOff>
    </xdr:from>
    <xdr:to>
      <xdr:col>1</xdr:col>
      <xdr:colOff>180975</xdr:colOff>
      <xdr:row>4</xdr:row>
      <xdr:rowOff>9525</xdr:rowOff>
    </xdr:to>
    <xdr:pic>
      <xdr:nvPicPr>
        <xdr:cNvPr id="33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4</xdr:row>
      <xdr:rowOff>0</xdr:rowOff>
    </xdr:from>
    <xdr:to>
      <xdr:col>1</xdr:col>
      <xdr:colOff>200025</xdr:colOff>
      <xdr:row>4</xdr:row>
      <xdr:rowOff>9525</xdr:rowOff>
    </xdr:to>
    <xdr:pic>
      <xdr:nvPicPr>
        <xdr:cNvPr id="33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4</xdr:row>
      <xdr:rowOff>0</xdr:rowOff>
    </xdr:from>
    <xdr:to>
      <xdr:col>1</xdr:col>
      <xdr:colOff>219075</xdr:colOff>
      <xdr:row>4</xdr:row>
      <xdr:rowOff>9525</xdr:rowOff>
    </xdr:to>
    <xdr:pic>
      <xdr:nvPicPr>
        <xdr:cNvPr id="33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4</xdr:row>
      <xdr:rowOff>0</xdr:rowOff>
    </xdr:from>
    <xdr:to>
      <xdr:col>1</xdr:col>
      <xdr:colOff>238125</xdr:colOff>
      <xdr:row>4</xdr:row>
      <xdr:rowOff>9525</xdr:rowOff>
    </xdr:to>
    <xdr:pic>
      <xdr:nvPicPr>
        <xdr:cNvPr id="33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4</xdr:row>
      <xdr:rowOff>0</xdr:rowOff>
    </xdr:from>
    <xdr:to>
      <xdr:col>1</xdr:col>
      <xdr:colOff>257175</xdr:colOff>
      <xdr:row>4</xdr:row>
      <xdr:rowOff>9525</xdr:rowOff>
    </xdr:to>
    <xdr:pic>
      <xdr:nvPicPr>
        <xdr:cNvPr id="33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4</xdr:row>
      <xdr:rowOff>0</xdr:rowOff>
    </xdr:from>
    <xdr:to>
      <xdr:col>1</xdr:col>
      <xdr:colOff>276225</xdr:colOff>
      <xdr:row>4</xdr:row>
      <xdr:rowOff>9525</xdr:rowOff>
    </xdr:to>
    <xdr:pic>
      <xdr:nvPicPr>
        <xdr:cNvPr id="33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4</xdr:row>
      <xdr:rowOff>0</xdr:rowOff>
    </xdr:from>
    <xdr:to>
      <xdr:col>1</xdr:col>
      <xdr:colOff>295275</xdr:colOff>
      <xdr:row>4</xdr:row>
      <xdr:rowOff>9525</xdr:rowOff>
    </xdr:to>
    <xdr:pic>
      <xdr:nvPicPr>
        <xdr:cNvPr id="33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37"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5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6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7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3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0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0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4</xdr:row>
      <xdr:rowOff>0</xdr:rowOff>
    </xdr:from>
    <xdr:to>
      <xdr:col>1</xdr:col>
      <xdr:colOff>28575</xdr:colOff>
      <xdr:row>4</xdr:row>
      <xdr:rowOff>9525</xdr:rowOff>
    </xdr:to>
    <xdr:pic>
      <xdr:nvPicPr>
        <xdr:cNvPr id="40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4</xdr:row>
      <xdr:rowOff>0</xdr:rowOff>
    </xdr:from>
    <xdr:to>
      <xdr:col>1</xdr:col>
      <xdr:colOff>47625</xdr:colOff>
      <xdr:row>4</xdr:row>
      <xdr:rowOff>9525</xdr:rowOff>
    </xdr:to>
    <xdr:pic>
      <xdr:nvPicPr>
        <xdr:cNvPr id="40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4</xdr:row>
      <xdr:rowOff>0</xdr:rowOff>
    </xdr:from>
    <xdr:to>
      <xdr:col>1</xdr:col>
      <xdr:colOff>66675</xdr:colOff>
      <xdr:row>4</xdr:row>
      <xdr:rowOff>9525</xdr:rowOff>
    </xdr:to>
    <xdr:pic>
      <xdr:nvPicPr>
        <xdr:cNvPr id="40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4</xdr:row>
      <xdr:rowOff>0</xdr:rowOff>
    </xdr:from>
    <xdr:to>
      <xdr:col>1</xdr:col>
      <xdr:colOff>85725</xdr:colOff>
      <xdr:row>4</xdr:row>
      <xdr:rowOff>9525</xdr:rowOff>
    </xdr:to>
    <xdr:pic>
      <xdr:nvPicPr>
        <xdr:cNvPr id="40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4</xdr:row>
      <xdr:rowOff>0</xdr:rowOff>
    </xdr:from>
    <xdr:to>
      <xdr:col>1</xdr:col>
      <xdr:colOff>104775</xdr:colOff>
      <xdr:row>4</xdr:row>
      <xdr:rowOff>9525</xdr:rowOff>
    </xdr:to>
    <xdr:pic>
      <xdr:nvPicPr>
        <xdr:cNvPr id="40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4</xdr:row>
      <xdr:rowOff>0</xdr:rowOff>
    </xdr:from>
    <xdr:to>
      <xdr:col>1</xdr:col>
      <xdr:colOff>123825</xdr:colOff>
      <xdr:row>4</xdr:row>
      <xdr:rowOff>9525</xdr:rowOff>
    </xdr:to>
    <xdr:pic>
      <xdr:nvPicPr>
        <xdr:cNvPr id="41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4</xdr:row>
      <xdr:rowOff>0</xdr:rowOff>
    </xdr:from>
    <xdr:to>
      <xdr:col>1</xdr:col>
      <xdr:colOff>142875</xdr:colOff>
      <xdr:row>4</xdr:row>
      <xdr:rowOff>9525</xdr:rowOff>
    </xdr:to>
    <xdr:pic>
      <xdr:nvPicPr>
        <xdr:cNvPr id="41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4</xdr:row>
      <xdr:rowOff>0</xdr:rowOff>
    </xdr:from>
    <xdr:to>
      <xdr:col>1</xdr:col>
      <xdr:colOff>161925</xdr:colOff>
      <xdr:row>4</xdr:row>
      <xdr:rowOff>9525</xdr:rowOff>
    </xdr:to>
    <xdr:pic>
      <xdr:nvPicPr>
        <xdr:cNvPr id="41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4</xdr:row>
      <xdr:rowOff>0</xdr:rowOff>
    </xdr:from>
    <xdr:to>
      <xdr:col>1</xdr:col>
      <xdr:colOff>180975</xdr:colOff>
      <xdr:row>4</xdr:row>
      <xdr:rowOff>9525</xdr:rowOff>
    </xdr:to>
    <xdr:pic>
      <xdr:nvPicPr>
        <xdr:cNvPr id="41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4</xdr:row>
      <xdr:rowOff>0</xdr:rowOff>
    </xdr:from>
    <xdr:to>
      <xdr:col>1</xdr:col>
      <xdr:colOff>200025</xdr:colOff>
      <xdr:row>4</xdr:row>
      <xdr:rowOff>9525</xdr:rowOff>
    </xdr:to>
    <xdr:pic>
      <xdr:nvPicPr>
        <xdr:cNvPr id="41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4</xdr:row>
      <xdr:rowOff>0</xdr:rowOff>
    </xdr:from>
    <xdr:to>
      <xdr:col>1</xdr:col>
      <xdr:colOff>219075</xdr:colOff>
      <xdr:row>4</xdr:row>
      <xdr:rowOff>9525</xdr:rowOff>
    </xdr:to>
    <xdr:pic>
      <xdr:nvPicPr>
        <xdr:cNvPr id="41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4</xdr:row>
      <xdr:rowOff>0</xdr:rowOff>
    </xdr:from>
    <xdr:to>
      <xdr:col>1</xdr:col>
      <xdr:colOff>238125</xdr:colOff>
      <xdr:row>4</xdr:row>
      <xdr:rowOff>9525</xdr:rowOff>
    </xdr:to>
    <xdr:pic>
      <xdr:nvPicPr>
        <xdr:cNvPr id="41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4</xdr:row>
      <xdr:rowOff>0</xdr:rowOff>
    </xdr:from>
    <xdr:to>
      <xdr:col>1</xdr:col>
      <xdr:colOff>257175</xdr:colOff>
      <xdr:row>4</xdr:row>
      <xdr:rowOff>9525</xdr:rowOff>
    </xdr:to>
    <xdr:pic>
      <xdr:nvPicPr>
        <xdr:cNvPr id="41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4</xdr:row>
      <xdr:rowOff>0</xdr:rowOff>
    </xdr:from>
    <xdr:to>
      <xdr:col>1</xdr:col>
      <xdr:colOff>276225</xdr:colOff>
      <xdr:row>4</xdr:row>
      <xdr:rowOff>9525</xdr:rowOff>
    </xdr:to>
    <xdr:pic>
      <xdr:nvPicPr>
        <xdr:cNvPr id="41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4</xdr:row>
      <xdr:rowOff>0</xdr:rowOff>
    </xdr:from>
    <xdr:to>
      <xdr:col>1</xdr:col>
      <xdr:colOff>295275</xdr:colOff>
      <xdr:row>4</xdr:row>
      <xdr:rowOff>9525</xdr:rowOff>
    </xdr:to>
    <xdr:pic>
      <xdr:nvPicPr>
        <xdr:cNvPr id="41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4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4</xdr:row>
      <xdr:rowOff>0</xdr:rowOff>
    </xdr:from>
    <xdr:to>
      <xdr:col>1</xdr:col>
      <xdr:colOff>28575</xdr:colOff>
      <xdr:row>4</xdr:row>
      <xdr:rowOff>9525</xdr:rowOff>
    </xdr:to>
    <xdr:pic>
      <xdr:nvPicPr>
        <xdr:cNvPr id="4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4</xdr:row>
      <xdr:rowOff>0</xdr:rowOff>
    </xdr:from>
    <xdr:to>
      <xdr:col>1</xdr:col>
      <xdr:colOff>47625</xdr:colOff>
      <xdr:row>4</xdr:row>
      <xdr:rowOff>9525</xdr:rowOff>
    </xdr:to>
    <xdr:pic>
      <xdr:nvPicPr>
        <xdr:cNvPr id="4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4</xdr:row>
      <xdr:rowOff>0</xdr:rowOff>
    </xdr:from>
    <xdr:to>
      <xdr:col>1</xdr:col>
      <xdr:colOff>66675</xdr:colOff>
      <xdr:row>4</xdr:row>
      <xdr:rowOff>9525</xdr:rowOff>
    </xdr:to>
    <xdr:pic>
      <xdr:nvPicPr>
        <xdr:cNvPr id="4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4</xdr:row>
      <xdr:rowOff>0</xdr:rowOff>
    </xdr:from>
    <xdr:to>
      <xdr:col>1</xdr:col>
      <xdr:colOff>85725</xdr:colOff>
      <xdr:row>4</xdr:row>
      <xdr:rowOff>9525</xdr:rowOff>
    </xdr:to>
    <xdr:pic>
      <xdr:nvPicPr>
        <xdr:cNvPr id="4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4</xdr:row>
      <xdr:rowOff>0</xdr:rowOff>
    </xdr:from>
    <xdr:to>
      <xdr:col>1</xdr:col>
      <xdr:colOff>104775</xdr:colOff>
      <xdr:row>4</xdr:row>
      <xdr:rowOff>9525</xdr:rowOff>
    </xdr:to>
    <xdr:pic>
      <xdr:nvPicPr>
        <xdr:cNvPr id="4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4</xdr:row>
      <xdr:rowOff>0</xdr:rowOff>
    </xdr:from>
    <xdr:to>
      <xdr:col>1</xdr:col>
      <xdr:colOff>123825</xdr:colOff>
      <xdr:row>4</xdr:row>
      <xdr:rowOff>9525</xdr:rowOff>
    </xdr:to>
    <xdr:pic>
      <xdr:nvPicPr>
        <xdr:cNvPr id="4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4</xdr:row>
      <xdr:rowOff>0</xdr:rowOff>
    </xdr:from>
    <xdr:to>
      <xdr:col>1</xdr:col>
      <xdr:colOff>142875</xdr:colOff>
      <xdr:row>4</xdr:row>
      <xdr:rowOff>9525</xdr:rowOff>
    </xdr:to>
    <xdr:pic>
      <xdr:nvPicPr>
        <xdr:cNvPr id="4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4</xdr:row>
      <xdr:rowOff>0</xdr:rowOff>
    </xdr:from>
    <xdr:to>
      <xdr:col>1</xdr:col>
      <xdr:colOff>161925</xdr:colOff>
      <xdr:row>4</xdr:row>
      <xdr:rowOff>9525</xdr:rowOff>
    </xdr:to>
    <xdr:pic>
      <xdr:nvPicPr>
        <xdr:cNvPr id="4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4</xdr:row>
      <xdr:rowOff>0</xdr:rowOff>
    </xdr:from>
    <xdr:to>
      <xdr:col>1</xdr:col>
      <xdr:colOff>180975</xdr:colOff>
      <xdr:row>4</xdr:row>
      <xdr:rowOff>9525</xdr:rowOff>
    </xdr:to>
    <xdr:pic>
      <xdr:nvPicPr>
        <xdr:cNvPr id="4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4</xdr:row>
      <xdr:rowOff>0</xdr:rowOff>
    </xdr:from>
    <xdr:to>
      <xdr:col>1</xdr:col>
      <xdr:colOff>200025</xdr:colOff>
      <xdr:row>4</xdr:row>
      <xdr:rowOff>9525</xdr:rowOff>
    </xdr:to>
    <xdr:pic>
      <xdr:nvPicPr>
        <xdr:cNvPr id="4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4</xdr:row>
      <xdr:rowOff>0</xdr:rowOff>
    </xdr:from>
    <xdr:to>
      <xdr:col>1</xdr:col>
      <xdr:colOff>219075</xdr:colOff>
      <xdr:row>4</xdr:row>
      <xdr:rowOff>9525</xdr:rowOff>
    </xdr:to>
    <xdr:pic>
      <xdr:nvPicPr>
        <xdr:cNvPr id="4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4</xdr:row>
      <xdr:rowOff>0</xdr:rowOff>
    </xdr:from>
    <xdr:to>
      <xdr:col>1</xdr:col>
      <xdr:colOff>238125</xdr:colOff>
      <xdr:row>4</xdr:row>
      <xdr:rowOff>9525</xdr:rowOff>
    </xdr:to>
    <xdr:pic>
      <xdr:nvPicPr>
        <xdr:cNvPr id="4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4</xdr:row>
      <xdr:rowOff>0</xdr:rowOff>
    </xdr:from>
    <xdr:to>
      <xdr:col>1</xdr:col>
      <xdr:colOff>257175</xdr:colOff>
      <xdr:row>4</xdr:row>
      <xdr:rowOff>9525</xdr:rowOff>
    </xdr:to>
    <xdr:pic>
      <xdr:nvPicPr>
        <xdr:cNvPr id="5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4</xdr:row>
      <xdr:rowOff>0</xdr:rowOff>
    </xdr:from>
    <xdr:to>
      <xdr:col>1</xdr:col>
      <xdr:colOff>276225</xdr:colOff>
      <xdr:row>4</xdr:row>
      <xdr:rowOff>9525</xdr:rowOff>
    </xdr:to>
    <xdr:pic>
      <xdr:nvPicPr>
        <xdr:cNvPr id="5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4</xdr:row>
      <xdr:rowOff>0</xdr:rowOff>
    </xdr:from>
    <xdr:to>
      <xdr:col>1</xdr:col>
      <xdr:colOff>295275</xdr:colOff>
      <xdr:row>4</xdr:row>
      <xdr:rowOff>9525</xdr:rowOff>
    </xdr:to>
    <xdr:pic>
      <xdr:nvPicPr>
        <xdr:cNvPr id="5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50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60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60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60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61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61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61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61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61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61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61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61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61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61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62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621"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2"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6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6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6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6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6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6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6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6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6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6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7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7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7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7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7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77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77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77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77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77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77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77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78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78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78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78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78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78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78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78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8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8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5"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82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82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82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82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82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82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83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83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83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83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83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83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83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83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838"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39"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90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90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90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91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91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91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91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91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91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91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91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91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91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92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92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2"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9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9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9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9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9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9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9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9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9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9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0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0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0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0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0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10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11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11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11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11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11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11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11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11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11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11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12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12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12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123"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4"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9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1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1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1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1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1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1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1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1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2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2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2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2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2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2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2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27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27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27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27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27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28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28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28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28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28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28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28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28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28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28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7"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32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32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32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32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33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33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33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33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33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33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33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33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33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33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340"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1"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40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41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41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41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41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41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41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41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41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41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41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42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42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42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42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4"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9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4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4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4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4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4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4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4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4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5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5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5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5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5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5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5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50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4"/>
  <sheetViews>
    <sheetView zoomScale="75" zoomScaleNormal="75" workbookViewId="0">
      <pane xSplit="1" ySplit="5" topLeftCell="B501" activePane="bottomRight" state="frozen"/>
      <selection pane="topRight" activeCell="C1" sqref="C1"/>
      <selection pane="bottomLeft" activeCell="A5" sqref="A5"/>
      <selection pane="bottomRight" activeCell="R516" sqref="R516"/>
    </sheetView>
  </sheetViews>
  <sheetFormatPr defaultRowHeight="15" x14ac:dyDescent="0.25"/>
  <cols>
    <col min="1" max="1" width="5.7109375" style="1" customWidth="1"/>
    <col min="2" max="2" width="30.7109375" style="32" customWidth="1"/>
    <col min="3" max="4" width="15.7109375" style="1" customWidth="1"/>
    <col min="5" max="5" width="30.7109375" style="32" customWidth="1"/>
    <col min="6" max="6" width="8.7109375" style="32" customWidth="1"/>
    <col min="7" max="8" width="10.7109375" style="32" customWidth="1"/>
    <col min="9" max="12" width="2.7109375" style="32" customWidth="1"/>
    <col min="13" max="13" width="8.7109375" style="32" customWidth="1"/>
    <col min="14" max="23" width="5.7109375" style="32" customWidth="1"/>
    <col min="24" max="26" width="9.140625" style="32"/>
    <col min="27" max="16384" width="9.140625" style="2"/>
  </cols>
  <sheetData>
    <row r="1" spans="1:32" ht="26.25" x14ac:dyDescent="0.4">
      <c r="A1" s="30"/>
      <c r="B1" s="31"/>
      <c r="C1" s="6" t="s">
        <v>318</v>
      </c>
      <c r="D1" s="7" t="s">
        <v>4</v>
      </c>
      <c r="E1" s="31"/>
      <c r="F1" s="8"/>
      <c r="G1" s="8"/>
      <c r="H1" s="8"/>
      <c r="I1" s="8"/>
      <c r="J1" s="8"/>
      <c r="K1" s="8"/>
      <c r="L1" s="8"/>
      <c r="M1" s="8"/>
      <c r="S1" s="1" t="s">
        <v>44</v>
      </c>
      <c r="T1" s="32" t="s">
        <v>47</v>
      </c>
      <c r="U1" s="32" t="s">
        <v>46</v>
      </c>
      <c r="V1" s="32" t="s">
        <v>46</v>
      </c>
      <c r="W1" s="32" t="s">
        <v>46</v>
      </c>
    </row>
    <row r="2" spans="1:32" x14ac:dyDescent="0.25">
      <c r="A2" s="30"/>
      <c r="C2" s="32"/>
      <c r="D2" s="8"/>
      <c r="E2" s="31"/>
      <c r="F2" s="9"/>
      <c r="G2" s="9"/>
      <c r="H2" s="9"/>
      <c r="I2" s="9"/>
      <c r="J2" s="9"/>
      <c r="K2" s="9"/>
      <c r="L2" s="9"/>
      <c r="M2" s="9"/>
      <c r="S2" s="1" t="s">
        <v>45</v>
      </c>
      <c r="T2" s="32" t="s">
        <v>48</v>
      </c>
      <c r="U2" s="32" t="s">
        <v>12</v>
      </c>
      <c r="V2" s="32" t="s">
        <v>11</v>
      </c>
      <c r="W2" s="32" t="s">
        <v>49</v>
      </c>
    </row>
    <row r="3" spans="1:32" x14ac:dyDescent="0.25">
      <c r="A3" s="31" t="s">
        <v>5</v>
      </c>
      <c r="B3" s="31"/>
      <c r="C3" s="8"/>
      <c r="D3" s="31">
        <f>Q3</f>
        <v>535</v>
      </c>
      <c r="E3" s="79" t="s">
        <v>6</v>
      </c>
      <c r="F3" s="10"/>
      <c r="G3" s="10"/>
      <c r="H3" s="10"/>
      <c r="I3" s="10"/>
      <c r="J3" s="10"/>
      <c r="K3" s="10"/>
      <c r="L3" s="10"/>
      <c r="M3" s="10"/>
      <c r="N3" s="32">
        <f>N569</f>
        <v>247</v>
      </c>
      <c r="O3" s="32">
        <f>O569</f>
        <v>524</v>
      </c>
      <c r="P3" s="32">
        <f>P569</f>
        <v>23</v>
      </c>
      <c r="Q3" s="32">
        <f>Q569</f>
        <v>535</v>
      </c>
      <c r="R3" s="32">
        <f>R569</f>
        <v>237</v>
      </c>
      <c r="S3" s="11">
        <f>O3/R3*N3</f>
        <v>546.10970464135028</v>
      </c>
      <c r="T3" s="14">
        <f>Q3/S3</f>
        <v>0.97965664307568678</v>
      </c>
      <c r="U3" s="14">
        <f>N3/S3</f>
        <v>0.45229007633587781</v>
      </c>
      <c r="V3" s="14">
        <f>O3/S3</f>
        <v>0.95951417004048567</v>
      </c>
      <c r="W3" s="14">
        <f>P3/S3</f>
        <v>4.2116079982693073E-2</v>
      </c>
    </row>
    <row r="4" spans="1:32" s="24" customFormat="1" ht="15.75" x14ac:dyDescent="0.25">
      <c r="A4" s="33" t="s">
        <v>1255</v>
      </c>
      <c r="B4" s="35" t="s">
        <v>17</v>
      </c>
      <c r="C4" s="34" t="s">
        <v>7</v>
      </c>
      <c r="D4" s="34" t="s">
        <v>8</v>
      </c>
      <c r="E4" s="80" t="s">
        <v>9</v>
      </c>
      <c r="F4" s="46" t="s">
        <v>320</v>
      </c>
      <c r="G4" s="46" t="s">
        <v>321</v>
      </c>
      <c r="H4" s="46" t="s">
        <v>322</v>
      </c>
      <c r="I4" s="46"/>
      <c r="J4" s="46"/>
      <c r="K4" s="46"/>
      <c r="L4" s="46"/>
      <c r="M4" s="46" t="s">
        <v>438</v>
      </c>
      <c r="N4" s="17" t="s">
        <v>12</v>
      </c>
      <c r="O4" s="17" t="s">
        <v>11</v>
      </c>
      <c r="P4" s="17" t="s">
        <v>49</v>
      </c>
      <c r="Q4" s="98" t="s">
        <v>13</v>
      </c>
      <c r="R4" s="98" t="s">
        <v>3</v>
      </c>
      <c r="S4" s="17"/>
      <c r="T4" s="32"/>
      <c r="U4" s="32"/>
      <c r="V4" s="32"/>
      <c r="W4" s="32"/>
      <c r="X4" s="32"/>
      <c r="Y4" s="32"/>
      <c r="Z4" s="32"/>
      <c r="AA4" s="2"/>
      <c r="AB4" s="2"/>
      <c r="AC4" s="2"/>
      <c r="AD4" s="2"/>
      <c r="AE4" s="2"/>
      <c r="AF4" s="2"/>
    </row>
    <row r="5" spans="1:32" x14ac:dyDescent="0.25">
      <c r="A5" s="59">
        <v>3700</v>
      </c>
      <c r="B5" s="60" t="s">
        <v>439</v>
      </c>
      <c r="C5" s="59" t="s">
        <v>440</v>
      </c>
      <c r="D5" s="59" t="s">
        <v>441</v>
      </c>
      <c r="E5" s="63" t="s">
        <v>1199</v>
      </c>
      <c r="F5" s="91">
        <v>474512</v>
      </c>
      <c r="G5" s="92"/>
      <c r="H5" s="92"/>
      <c r="I5" s="92"/>
      <c r="J5" s="92"/>
      <c r="K5" s="92"/>
      <c r="L5" s="92"/>
      <c r="M5" s="92"/>
      <c r="N5" s="96" t="str">
        <f t="shared" ref="N5:N36" si="0">IF(M5="","",1)</f>
        <v/>
      </c>
      <c r="O5" s="96">
        <f t="shared" ref="O5:O36" si="1">IF(F5="","",1)</f>
        <v>1</v>
      </c>
      <c r="P5" s="97" t="str">
        <f t="shared" ref="P5:P36" si="2">IF(H5="","",1)</f>
        <v/>
      </c>
      <c r="Q5" s="93">
        <f t="shared" ref="Q5:Q36" si="3">IF(SUM(N5:P5)&gt;0,1,"")</f>
        <v>1</v>
      </c>
      <c r="R5" s="93" t="str">
        <f t="shared" ref="R5:R36" si="4">IF(SUM(N5:O5)=2,1,"")</f>
        <v/>
      </c>
      <c r="S5" s="36"/>
      <c r="T5" s="36"/>
      <c r="U5" s="36"/>
      <c r="V5" s="36"/>
      <c r="W5" s="36"/>
      <c r="X5" s="36"/>
      <c r="Y5" s="36"/>
      <c r="Z5" s="36"/>
      <c r="AA5" s="24"/>
      <c r="AB5" s="24"/>
      <c r="AC5" s="24"/>
      <c r="AD5" s="24"/>
      <c r="AE5" s="24"/>
      <c r="AF5" s="24"/>
    </row>
    <row r="6" spans="1:32" s="24" customFormat="1" x14ac:dyDescent="0.25">
      <c r="A6" s="59">
        <v>3701</v>
      </c>
      <c r="B6" s="60" t="s">
        <v>439</v>
      </c>
      <c r="C6" s="59" t="s">
        <v>442</v>
      </c>
      <c r="D6" s="59" t="s">
        <v>443</v>
      </c>
      <c r="E6" s="32" t="s">
        <v>1199</v>
      </c>
      <c r="F6" s="1">
        <v>474513</v>
      </c>
      <c r="G6" s="36"/>
      <c r="H6" s="36"/>
      <c r="I6" s="36"/>
      <c r="J6" s="36"/>
      <c r="K6" s="36"/>
      <c r="L6" s="36"/>
      <c r="M6" s="36"/>
      <c r="N6" s="29" t="str">
        <f t="shared" si="0"/>
        <v/>
      </c>
      <c r="O6" s="29">
        <f t="shared" si="1"/>
        <v>1</v>
      </c>
      <c r="P6" s="29" t="str">
        <f t="shared" si="2"/>
        <v/>
      </c>
      <c r="Q6" s="28">
        <f t="shared" si="3"/>
        <v>1</v>
      </c>
      <c r="R6" s="28" t="str">
        <f t="shared" si="4"/>
        <v/>
      </c>
      <c r="S6" s="36"/>
      <c r="T6" s="36"/>
      <c r="U6" s="36"/>
      <c r="V6" s="36"/>
      <c r="W6" s="36"/>
      <c r="X6" s="36"/>
      <c r="Y6" s="36"/>
      <c r="Z6" s="36"/>
    </row>
    <row r="7" spans="1:32" s="24" customFormat="1" x14ac:dyDescent="0.25">
      <c r="A7" s="59">
        <v>3563</v>
      </c>
      <c r="B7" s="60" t="s">
        <v>444</v>
      </c>
      <c r="C7" s="59"/>
      <c r="D7" s="59" t="s">
        <v>445</v>
      </c>
      <c r="E7" s="32"/>
      <c r="F7" s="1">
        <v>474281</v>
      </c>
      <c r="G7" s="36"/>
      <c r="H7" s="36"/>
      <c r="I7" s="36"/>
      <c r="J7" s="36"/>
      <c r="K7" s="36"/>
      <c r="L7" s="36"/>
      <c r="M7" s="36"/>
      <c r="N7" s="29" t="str">
        <f t="shared" si="0"/>
        <v/>
      </c>
      <c r="O7" s="29">
        <f t="shared" si="1"/>
        <v>1</v>
      </c>
      <c r="P7" s="29" t="str">
        <f t="shared" si="2"/>
        <v/>
      </c>
      <c r="Q7" s="28">
        <f t="shared" si="3"/>
        <v>1</v>
      </c>
      <c r="R7" s="28" t="str">
        <f t="shared" si="4"/>
        <v/>
      </c>
      <c r="S7" s="36"/>
      <c r="T7" s="36"/>
      <c r="U7" s="36"/>
      <c r="V7" s="36"/>
      <c r="W7" s="36"/>
      <c r="X7" s="36"/>
      <c r="Y7" s="36"/>
      <c r="Z7" s="36"/>
    </row>
    <row r="8" spans="1:32" x14ac:dyDescent="0.25">
      <c r="A8" s="37"/>
      <c r="B8" s="57" t="s">
        <v>1086</v>
      </c>
      <c r="C8" s="64" t="s">
        <v>226</v>
      </c>
      <c r="D8" s="59" t="s">
        <v>1080</v>
      </c>
      <c r="E8" s="55" t="s">
        <v>1085</v>
      </c>
      <c r="F8" s="55">
        <v>474779</v>
      </c>
      <c r="G8" s="24"/>
      <c r="H8" s="36"/>
      <c r="I8" s="36"/>
      <c r="J8" s="36"/>
      <c r="K8" s="36"/>
      <c r="L8" s="36"/>
      <c r="M8" s="36"/>
      <c r="N8" s="29" t="str">
        <f t="shared" si="0"/>
        <v/>
      </c>
      <c r="O8" s="29">
        <f t="shared" si="1"/>
        <v>1</v>
      </c>
      <c r="P8" s="29" t="str">
        <f t="shared" si="2"/>
        <v/>
      </c>
      <c r="Q8" s="28">
        <f t="shared" si="3"/>
        <v>1</v>
      </c>
      <c r="R8" s="28" t="str">
        <f t="shared" si="4"/>
        <v/>
      </c>
      <c r="S8" s="36"/>
      <c r="T8" s="36"/>
      <c r="U8" s="36"/>
      <c r="V8" s="36"/>
      <c r="W8" s="36"/>
      <c r="X8" s="36"/>
      <c r="Y8" s="36"/>
      <c r="Z8" s="36"/>
      <c r="AA8" s="24"/>
      <c r="AB8" s="24"/>
      <c r="AC8" s="24"/>
      <c r="AD8" s="24"/>
      <c r="AE8" s="24"/>
      <c r="AF8" s="24"/>
    </row>
    <row r="9" spans="1:32" x14ac:dyDescent="0.25">
      <c r="A9" s="59">
        <v>3441</v>
      </c>
      <c r="B9" s="60" t="s">
        <v>425</v>
      </c>
      <c r="C9" s="59" t="s">
        <v>446</v>
      </c>
      <c r="D9" s="59" t="s">
        <v>447</v>
      </c>
      <c r="E9" s="30" t="s">
        <v>119</v>
      </c>
      <c r="F9" s="1">
        <v>473528</v>
      </c>
      <c r="G9" s="36"/>
      <c r="H9" s="36"/>
      <c r="I9" s="36"/>
      <c r="J9" s="36"/>
      <c r="K9" s="36"/>
      <c r="L9" s="36"/>
      <c r="M9" s="27">
        <v>207117</v>
      </c>
      <c r="N9" s="29">
        <f t="shared" si="0"/>
        <v>1</v>
      </c>
      <c r="O9" s="29">
        <f t="shared" si="1"/>
        <v>1</v>
      </c>
      <c r="P9" s="29" t="str">
        <f t="shared" si="2"/>
        <v/>
      </c>
      <c r="Q9" s="28">
        <f t="shared" si="3"/>
        <v>1</v>
      </c>
      <c r="R9" s="28">
        <f t="shared" si="4"/>
        <v>1</v>
      </c>
      <c r="S9" s="36"/>
      <c r="T9" s="36"/>
      <c r="U9" s="36"/>
      <c r="V9" s="36"/>
      <c r="W9" s="36"/>
      <c r="X9" s="36"/>
      <c r="Y9" s="36"/>
      <c r="Z9" s="36"/>
      <c r="AA9" s="24"/>
      <c r="AB9" s="24"/>
      <c r="AC9" s="24"/>
      <c r="AD9" s="24"/>
      <c r="AE9" s="24"/>
      <c r="AF9" s="24"/>
    </row>
    <row r="10" spans="1:32" x14ac:dyDescent="0.25">
      <c r="A10" s="37"/>
      <c r="B10" s="58" t="s">
        <v>1088</v>
      </c>
      <c r="C10" s="59" t="s">
        <v>712</v>
      </c>
      <c r="D10" s="62" t="s">
        <v>713</v>
      </c>
      <c r="E10" s="30" t="s">
        <v>1087</v>
      </c>
      <c r="F10" s="32">
        <v>474526</v>
      </c>
      <c r="G10" s="24"/>
      <c r="H10" s="36"/>
      <c r="I10" s="36"/>
      <c r="J10" s="36"/>
      <c r="K10" s="36"/>
      <c r="L10" s="36"/>
      <c r="M10" s="36"/>
      <c r="N10" s="29" t="str">
        <f t="shared" si="0"/>
        <v/>
      </c>
      <c r="O10" s="29">
        <f t="shared" si="1"/>
        <v>1</v>
      </c>
      <c r="P10" s="29" t="str">
        <f t="shared" si="2"/>
        <v/>
      </c>
      <c r="Q10" s="28">
        <f t="shared" si="3"/>
        <v>1</v>
      </c>
      <c r="R10" s="28" t="str">
        <f t="shared" si="4"/>
        <v/>
      </c>
      <c r="S10" s="36"/>
      <c r="T10" s="36"/>
      <c r="U10" s="36"/>
      <c r="V10" s="36"/>
      <c r="W10" s="36"/>
      <c r="X10" s="36"/>
      <c r="Y10" s="36"/>
      <c r="Z10" s="36"/>
      <c r="AA10" s="24"/>
      <c r="AB10" s="24"/>
      <c r="AC10" s="24"/>
      <c r="AD10" s="24"/>
      <c r="AE10" s="24"/>
      <c r="AF10" s="24"/>
    </row>
    <row r="11" spans="1:32" x14ac:dyDescent="0.25">
      <c r="A11" s="59">
        <v>3708</v>
      </c>
      <c r="B11" s="60" t="s">
        <v>426</v>
      </c>
      <c r="C11" s="62" t="s">
        <v>148</v>
      </c>
      <c r="D11" s="62" t="s">
        <v>212</v>
      </c>
      <c r="E11" s="30" t="s">
        <v>119</v>
      </c>
      <c r="F11" s="1">
        <v>474523</v>
      </c>
      <c r="G11" s="36"/>
      <c r="H11" s="36"/>
      <c r="I11" s="36"/>
      <c r="J11" s="36"/>
      <c r="K11" s="36"/>
      <c r="L11" s="36"/>
      <c r="M11" s="27">
        <v>207124</v>
      </c>
      <c r="N11" s="29">
        <f t="shared" si="0"/>
        <v>1</v>
      </c>
      <c r="O11" s="29">
        <f t="shared" si="1"/>
        <v>1</v>
      </c>
      <c r="P11" s="29" t="str">
        <f t="shared" si="2"/>
        <v/>
      </c>
      <c r="Q11" s="28">
        <f t="shared" si="3"/>
        <v>1</v>
      </c>
      <c r="R11" s="28">
        <f t="shared" si="4"/>
        <v>1</v>
      </c>
      <c r="S11" s="36"/>
      <c r="T11" s="36"/>
      <c r="U11" s="36"/>
      <c r="V11" s="36"/>
      <c r="W11" s="36"/>
      <c r="X11" s="36"/>
      <c r="Y11" s="36"/>
      <c r="Z11" s="36"/>
    </row>
    <row r="12" spans="1:32" x14ac:dyDescent="0.25">
      <c r="A12" s="59">
        <v>3707</v>
      </c>
      <c r="B12" s="5" t="s">
        <v>448</v>
      </c>
      <c r="C12" s="59"/>
      <c r="D12" s="59"/>
      <c r="E12" s="30"/>
      <c r="F12" s="1">
        <v>474522</v>
      </c>
      <c r="G12" s="36"/>
      <c r="H12" s="36"/>
      <c r="I12" s="36"/>
      <c r="J12" s="36"/>
      <c r="K12" s="36"/>
      <c r="L12" s="36"/>
      <c r="M12" s="36"/>
      <c r="N12" s="29" t="str">
        <f t="shared" si="0"/>
        <v/>
      </c>
      <c r="O12" s="29">
        <f t="shared" si="1"/>
        <v>1</v>
      </c>
      <c r="P12" s="29" t="str">
        <f t="shared" si="2"/>
        <v/>
      </c>
      <c r="Q12" s="28">
        <f t="shared" si="3"/>
        <v>1</v>
      </c>
      <c r="R12" s="28" t="str">
        <f t="shared" si="4"/>
        <v/>
      </c>
      <c r="S12" s="36"/>
      <c r="T12" s="36"/>
      <c r="U12" s="36"/>
      <c r="V12" s="36"/>
      <c r="W12" s="36"/>
      <c r="X12" s="36"/>
      <c r="Y12" s="36"/>
      <c r="Z12" s="36"/>
      <c r="AA12" s="24"/>
      <c r="AB12" s="24"/>
      <c r="AC12" s="24"/>
      <c r="AD12" s="24"/>
      <c r="AE12" s="24"/>
      <c r="AF12" s="24"/>
    </row>
    <row r="13" spans="1:32" x14ac:dyDescent="0.25">
      <c r="A13" s="59">
        <v>3638</v>
      </c>
      <c r="B13" s="60" t="s">
        <v>427</v>
      </c>
      <c r="C13" s="59" t="s">
        <v>449</v>
      </c>
      <c r="D13" s="59" t="s">
        <v>450</v>
      </c>
      <c r="E13" s="99" t="s">
        <v>1263</v>
      </c>
      <c r="F13" s="1">
        <v>474433</v>
      </c>
      <c r="G13" s="36"/>
      <c r="H13" s="36"/>
      <c r="I13" s="36"/>
      <c r="J13" s="36"/>
      <c r="K13" s="36"/>
      <c r="L13" s="36"/>
      <c r="M13" s="27">
        <v>207121</v>
      </c>
      <c r="N13" s="29">
        <f t="shared" si="0"/>
        <v>1</v>
      </c>
      <c r="O13" s="29">
        <f t="shared" si="1"/>
        <v>1</v>
      </c>
      <c r="P13" s="29" t="str">
        <f t="shared" si="2"/>
        <v/>
      </c>
      <c r="Q13" s="28">
        <f t="shared" si="3"/>
        <v>1</v>
      </c>
      <c r="R13" s="28">
        <f t="shared" si="4"/>
        <v>1</v>
      </c>
      <c r="S13" s="36"/>
      <c r="T13" s="36"/>
      <c r="U13" s="36"/>
      <c r="V13" s="36"/>
      <c r="W13" s="36"/>
      <c r="X13" s="36"/>
      <c r="Y13" s="36"/>
      <c r="Z13" s="36"/>
      <c r="AA13" s="24"/>
      <c r="AB13" s="24"/>
      <c r="AC13" s="24"/>
      <c r="AD13" s="24"/>
      <c r="AE13" s="24"/>
      <c r="AF13" s="24"/>
    </row>
    <row r="14" spans="1:32" x14ac:dyDescent="0.25">
      <c r="A14" s="59">
        <v>3662</v>
      </c>
      <c r="B14" s="66" t="s">
        <v>329</v>
      </c>
      <c r="C14" s="59" t="s">
        <v>1070</v>
      </c>
      <c r="D14" s="59" t="s">
        <v>1071</v>
      </c>
      <c r="E14" s="30" t="s">
        <v>119</v>
      </c>
      <c r="F14" s="1">
        <v>442311</v>
      </c>
      <c r="G14" s="36"/>
      <c r="H14" s="36"/>
      <c r="I14" s="36"/>
      <c r="J14" s="36"/>
      <c r="K14" s="36"/>
      <c r="L14" s="36"/>
      <c r="M14" s="27">
        <v>207123</v>
      </c>
      <c r="N14" s="29">
        <f t="shared" si="0"/>
        <v>1</v>
      </c>
      <c r="O14" s="29">
        <f t="shared" si="1"/>
        <v>1</v>
      </c>
      <c r="P14" s="29" t="str">
        <f t="shared" si="2"/>
        <v/>
      </c>
      <c r="Q14" s="28">
        <f t="shared" si="3"/>
        <v>1</v>
      </c>
      <c r="R14" s="28">
        <f t="shared" si="4"/>
        <v>1</v>
      </c>
      <c r="S14" s="36"/>
      <c r="T14" s="36"/>
      <c r="U14" s="36"/>
      <c r="V14" s="36"/>
      <c r="W14" s="36"/>
      <c r="X14" s="36"/>
      <c r="Y14" s="36"/>
      <c r="Z14" s="36"/>
      <c r="AA14" s="24"/>
      <c r="AB14" s="24"/>
      <c r="AC14" s="24"/>
      <c r="AD14" s="24"/>
      <c r="AE14" s="24"/>
      <c r="AF14" s="24"/>
    </row>
    <row r="15" spans="1:32" x14ac:dyDescent="0.25">
      <c r="A15" s="59">
        <v>3709</v>
      </c>
      <c r="B15" s="60" t="s">
        <v>428</v>
      </c>
      <c r="C15" s="62" t="s">
        <v>108</v>
      </c>
      <c r="D15" s="62" t="s">
        <v>143</v>
      </c>
      <c r="E15" s="30" t="s">
        <v>119</v>
      </c>
      <c r="F15" s="1">
        <v>474524</v>
      </c>
      <c r="G15" s="36"/>
      <c r="H15" s="36"/>
      <c r="I15" s="36"/>
      <c r="J15" s="36"/>
      <c r="K15" s="36"/>
      <c r="L15" s="36"/>
      <c r="M15" s="27">
        <v>207139</v>
      </c>
      <c r="N15" s="29">
        <f t="shared" si="0"/>
        <v>1</v>
      </c>
      <c r="O15" s="29">
        <f t="shared" si="1"/>
        <v>1</v>
      </c>
      <c r="P15" s="29" t="str">
        <f t="shared" si="2"/>
        <v/>
      </c>
      <c r="Q15" s="28">
        <f t="shared" si="3"/>
        <v>1</v>
      </c>
      <c r="R15" s="28">
        <f t="shared" si="4"/>
        <v>1</v>
      </c>
      <c r="S15" s="36"/>
      <c r="T15" s="36"/>
      <c r="U15" s="36"/>
      <c r="V15" s="36"/>
      <c r="W15" s="36"/>
      <c r="X15" s="36"/>
      <c r="Y15" s="36"/>
      <c r="Z15" s="36"/>
    </row>
    <row r="16" spans="1:32" x14ac:dyDescent="0.25">
      <c r="A16" s="59">
        <v>3640</v>
      </c>
      <c r="B16" s="60" t="s">
        <v>429</v>
      </c>
      <c r="C16" s="59"/>
      <c r="D16" s="59" t="s">
        <v>451</v>
      </c>
      <c r="F16" s="1">
        <v>474435</v>
      </c>
      <c r="G16" s="36"/>
      <c r="H16" s="36"/>
      <c r="I16" s="36"/>
      <c r="J16" s="36"/>
      <c r="K16" s="36"/>
      <c r="L16" s="36"/>
      <c r="M16" s="36"/>
      <c r="N16" s="29" t="str">
        <f t="shared" si="0"/>
        <v/>
      </c>
      <c r="O16" s="29">
        <f t="shared" si="1"/>
        <v>1</v>
      </c>
      <c r="P16" s="29" t="str">
        <f t="shared" si="2"/>
        <v/>
      </c>
      <c r="Q16" s="28">
        <f t="shared" si="3"/>
        <v>1</v>
      </c>
      <c r="R16" s="28" t="str">
        <f t="shared" si="4"/>
        <v/>
      </c>
      <c r="S16" s="36"/>
      <c r="T16" s="36"/>
      <c r="U16" s="36"/>
      <c r="V16" s="36"/>
      <c r="W16" s="36"/>
      <c r="X16" s="36"/>
      <c r="Y16" s="36"/>
      <c r="Z16" s="36"/>
      <c r="AA16" s="24"/>
      <c r="AB16" s="24"/>
      <c r="AC16" s="24"/>
      <c r="AD16" s="24"/>
      <c r="AE16" s="24"/>
      <c r="AF16" s="24"/>
    </row>
    <row r="17" spans="1:32" x14ac:dyDescent="0.25">
      <c r="A17" s="59">
        <v>3663</v>
      </c>
      <c r="B17" s="66" t="s">
        <v>328</v>
      </c>
      <c r="C17" s="59" t="s">
        <v>1072</v>
      </c>
      <c r="D17" s="59" t="s">
        <v>245</v>
      </c>
      <c r="E17" s="30" t="s">
        <v>1202</v>
      </c>
      <c r="F17" s="1">
        <v>442309</v>
      </c>
      <c r="G17" s="36"/>
      <c r="H17" s="36"/>
      <c r="I17" s="36"/>
      <c r="J17" s="36"/>
      <c r="K17" s="36"/>
      <c r="L17" s="36"/>
      <c r="M17" s="27">
        <v>207133</v>
      </c>
      <c r="N17" s="29">
        <f t="shared" si="0"/>
        <v>1</v>
      </c>
      <c r="O17" s="29">
        <f t="shared" si="1"/>
        <v>1</v>
      </c>
      <c r="P17" s="29" t="str">
        <f t="shared" si="2"/>
        <v/>
      </c>
      <c r="Q17" s="28">
        <f t="shared" si="3"/>
        <v>1</v>
      </c>
      <c r="R17" s="28">
        <f t="shared" si="4"/>
        <v>1</v>
      </c>
      <c r="S17" s="36"/>
      <c r="T17" s="36"/>
      <c r="U17" s="36"/>
      <c r="V17" s="36"/>
      <c r="W17" s="36"/>
      <c r="X17" s="36"/>
      <c r="Y17" s="36"/>
      <c r="Z17" s="36"/>
    </row>
    <row r="18" spans="1:32" s="54" customFormat="1" x14ac:dyDescent="0.25">
      <c r="A18" s="59">
        <v>3661</v>
      </c>
      <c r="B18" s="60" t="s">
        <v>327</v>
      </c>
      <c r="C18" s="59"/>
      <c r="D18" s="59"/>
      <c r="E18" s="32"/>
      <c r="F18" s="1">
        <v>474457</v>
      </c>
      <c r="G18" s="36"/>
      <c r="H18" s="36"/>
      <c r="I18" s="36"/>
      <c r="J18" s="36"/>
      <c r="K18" s="36"/>
      <c r="L18" s="36"/>
      <c r="M18" s="36"/>
      <c r="N18" s="29" t="str">
        <f t="shared" si="0"/>
        <v/>
      </c>
      <c r="O18" s="29">
        <f t="shared" si="1"/>
        <v>1</v>
      </c>
      <c r="P18" s="29" t="str">
        <f t="shared" si="2"/>
        <v/>
      </c>
      <c r="Q18" s="28">
        <f t="shared" si="3"/>
        <v>1</v>
      </c>
      <c r="R18" s="28" t="str">
        <f t="shared" si="4"/>
        <v/>
      </c>
      <c r="S18" s="36"/>
      <c r="T18" s="36"/>
      <c r="U18" s="36"/>
      <c r="V18" s="36"/>
      <c r="W18" s="36"/>
      <c r="X18" s="36"/>
      <c r="Y18" s="36"/>
      <c r="Z18" s="36"/>
      <c r="AA18" s="24"/>
      <c r="AB18" s="24"/>
      <c r="AC18" s="24"/>
      <c r="AD18" s="24"/>
      <c r="AE18" s="24"/>
      <c r="AF18" s="24"/>
    </row>
    <row r="19" spans="1:32" x14ac:dyDescent="0.25">
      <c r="A19" s="51" t="s">
        <v>119</v>
      </c>
      <c r="B19" s="52" t="s">
        <v>1245</v>
      </c>
      <c r="C19" s="67" t="s">
        <v>302</v>
      </c>
      <c r="D19" s="53" t="s">
        <v>306</v>
      </c>
      <c r="E19" s="56" t="s">
        <v>267</v>
      </c>
      <c r="F19" s="1">
        <v>474387</v>
      </c>
      <c r="G19" s="55" t="s">
        <v>325</v>
      </c>
      <c r="H19" s="55">
        <v>180967</v>
      </c>
      <c r="I19" s="55"/>
      <c r="J19" s="55"/>
      <c r="K19" s="55"/>
      <c r="L19" s="55"/>
      <c r="M19" s="55"/>
      <c r="N19" s="29" t="str">
        <f t="shared" si="0"/>
        <v/>
      </c>
      <c r="O19" s="29">
        <f t="shared" si="1"/>
        <v>1</v>
      </c>
      <c r="P19" s="29">
        <f t="shared" si="2"/>
        <v>1</v>
      </c>
      <c r="Q19" s="28">
        <f t="shared" si="3"/>
        <v>1</v>
      </c>
      <c r="R19" s="28" t="str">
        <f t="shared" si="4"/>
        <v/>
      </c>
      <c r="S19" s="55"/>
      <c r="T19" s="55"/>
      <c r="U19" s="55"/>
      <c r="V19" s="55"/>
      <c r="W19" s="55"/>
      <c r="X19" s="55"/>
      <c r="Y19" s="55"/>
      <c r="Z19" s="55"/>
      <c r="AA19" s="24"/>
      <c r="AB19" s="24"/>
      <c r="AC19" s="24"/>
      <c r="AD19" s="24"/>
      <c r="AE19" s="24"/>
      <c r="AF19" s="24"/>
    </row>
    <row r="20" spans="1:32" x14ac:dyDescent="0.25">
      <c r="A20" s="59">
        <v>3352</v>
      </c>
      <c r="B20" s="60" t="s">
        <v>452</v>
      </c>
      <c r="C20" s="59" t="s">
        <v>453</v>
      </c>
      <c r="D20" s="59" t="s">
        <v>454</v>
      </c>
      <c r="E20" s="42" t="s">
        <v>1250</v>
      </c>
      <c r="F20" s="1">
        <v>474651</v>
      </c>
      <c r="G20" s="36"/>
      <c r="H20" s="36"/>
      <c r="I20" s="36"/>
      <c r="J20" s="36"/>
      <c r="K20" s="36"/>
      <c r="L20" s="36"/>
      <c r="M20" s="27">
        <v>212005</v>
      </c>
      <c r="N20" s="29">
        <f t="shared" si="0"/>
        <v>1</v>
      </c>
      <c r="O20" s="29">
        <f t="shared" si="1"/>
        <v>1</v>
      </c>
      <c r="P20" s="29" t="str">
        <f t="shared" si="2"/>
        <v/>
      </c>
      <c r="Q20" s="28">
        <f t="shared" si="3"/>
        <v>1</v>
      </c>
      <c r="R20" s="28">
        <f t="shared" si="4"/>
        <v>1</v>
      </c>
      <c r="S20" s="36"/>
      <c r="T20" s="36"/>
      <c r="U20" s="36"/>
      <c r="V20" s="36"/>
      <c r="W20" s="36"/>
      <c r="X20" s="36"/>
      <c r="Y20" s="36"/>
      <c r="Z20" s="36"/>
      <c r="AA20" s="24"/>
      <c r="AB20" s="24"/>
      <c r="AC20" s="24"/>
      <c r="AD20" s="24"/>
      <c r="AE20" s="24"/>
      <c r="AF20" s="24"/>
    </row>
    <row r="21" spans="1:32" ht="15.75" x14ac:dyDescent="0.25">
      <c r="A21" s="33" t="s">
        <v>1255</v>
      </c>
      <c r="B21" s="35" t="s">
        <v>18</v>
      </c>
      <c r="C21" s="34" t="s">
        <v>7</v>
      </c>
      <c r="D21" s="34" t="s">
        <v>8</v>
      </c>
      <c r="E21" s="80" t="s">
        <v>9</v>
      </c>
      <c r="F21" s="46"/>
      <c r="G21" s="46"/>
      <c r="H21" s="46"/>
      <c r="I21" s="46"/>
      <c r="J21" s="46"/>
      <c r="K21" s="46"/>
      <c r="L21" s="46"/>
      <c r="M21" s="46"/>
      <c r="N21" s="29" t="str">
        <f t="shared" si="0"/>
        <v/>
      </c>
      <c r="O21" s="29" t="str">
        <f t="shared" si="1"/>
        <v/>
      </c>
      <c r="P21" s="29" t="str">
        <f t="shared" si="2"/>
        <v/>
      </c>
      <c r="Q21" s="28" t="str">
        <f t="shared" si="3"/>
        <v/>
      </c>
      <c r="R21" s="28" t="str">
        <f t="shared" si="4"/>
        <v/>
      </c>
      <c r="Y21" s="36"/>
      <c r="Z21" s="36"/>
      <c r="AA21" s="24"/>
      <c r="AB21" s="24"/>
      <c r="AC21" s="24"/>
      <c r="AD21" s="24"/>
      <c r="AE21" s="24"/>
      <c r="AF21" s="24"/>
    </row>
    <row r="22" spans="1:32" x14ac:dyDescent="0.25">
      <c r="A22" s="59">
        <v>3750</v>
      </c>
      <c r="B22" s="60" t="s">
        <v>455</v>
      </c>
      <c r="C22" s="62" t="s">
        <v>98</v>
      </c>
      <c r="D22" s="62" t="s">
        <v>65</v>
      </c>
      <c r="E22" s="84"/>
      <c r="F22" s="1">
        <v>474595</v>
      </c>
      <c r="G22" s="36"/>
      <c r="H22" s="36"/>
      <c r="I22" s="36"/>
      <c r="J22" s="36"/>
      <c r="K22" s="36"/>
      <c r="L22" s="36"/>
      <c r="M22" s="36"/>
      <c r="N22" s="29" t="str">
        <f t="shared" si="0"/>
        <v/>
      </c>
      <c r="O22" s="29">
        <f t="shared" si="1"/>
        <v>1</v>
      </c>
      <c r="P22" s="29" t="str">
        <f t="shared" si="2"/>
        <v/>
      </c>
      <c r="Q22" s="28">
        <f t="shared" si="3"/>
        <v>1</v>
      </c>
      <c r="R22" s="28" t="str">
        <f t="shared" si="4"/>
        <v/>
      </c>
      <c r="S22" s="36"/>
      <c r="T22" s="36"/>
      <c r="U22" s="36"/>
      <c r="V22" s="36"/>
      <c r="W22" s="36"/>
      <c r="X22" s="36"/>
      <c r="Y22" s="36"/>
      <c r="Z22" s="36"/>
      <c r="AA22" s="24"/>
      <c r="AB22" s="24"/>
      <c r="AC22" s="24"/>
      <c r="AD22" s="24"/>
      <c r="AE22" s="24"/>
      <c r="AF22" s="24"/>
    </row>
    <row r="23" spans="1:32" x14ac:dyDescent="0.25">
      <c r="A23" s="59">
        <v>3750</v>
      </c>
      <c r="B23" s="60" t="s">
        <v>456</v>
      </c>
      <c r="C23" s="62" t="s">
        <v>106</v>
      </c>
      <c r="D23" s="62" t="s">
        <v>78</v>
      </c>
      <c r="E23" s="81"/>
      <c r="F23" s="1">
        <v>474594</v>
      </c>
      <c r="G23" s="36"/>
      <c r="H23" s="36"/>
      <c r="I23" s="36"/>
      <c r="J23" s="36"/>
      <c r="K23" s="36"/>
      <c r="L23" s="36"/>
      <c r="M23" s="36"/>
      <c r="N23" s="29" t="str">
        <f t="shared" si="0"/>
        <v/>
      </c>
      <c r="O23" s="29">
        <f t="shared" si="1"/>
        <v>1</v>
      </c>
      <c r="P23" s="29" t="str">
        <f t="shared" si="2"/>
        <v/>
      </c>
      <c r="Q23" s="28">
        <f t="shared" si="3"/>
        <v>1</v>
      </c>
      <c r="R23" s="28" t="str">
        <f t="shared" si="4"/>
        <v/>
      </c>
      <c r="S23" s="36"/>
      <c r="T23" s="36"/>
      <c r="U23" s="36"/>
      <c r="V23" s="36"/>
      <c r="W23" s="36"/>
      <c r="X23" s="36"/>
      <c r="Y23" s="36"/>
      <c r="Z23" s="36"/>
      <c r="AA23" s="24"/>
      <c r="AB23" s="24"/>
      <c r="AC23" s="24"/>
      <c r="AD23" s="24"/>
      <c r="AE23" s="24"/>
      <c r="AF23" s="24"/>
    </row>
    <row r="24" spans="1:32" x14ac:dyDescent="0.25">
      <c r="A24" s="59">
        <v>3627</v>
      </c>
      <c r="B24" s="60" t="s">
        <v>457</v>
      </c>
      <c r="C24" s="59" t="s">
        <v>458</v>
      </c>
      <c r="D24" s="59" t="s">
        <v>459</v>
      </c>
      <c r="E24" s="30"/>
      <c r="F24" s="1">
        <v>474418</v>
      </c>
      <c r="G24" s="36"/>
      <c r="H24" s="36"/>
      <c r="I24" s="36"/>
      <c r="J24" s="36"/>
      <c r="K24" s="36"/>
      <c r="L24" s="36"/>
      <c r="M24" s="36"/>
      <c r="N24" s="29" t="str">
        <f t="shared" si="0"/>
        <v/>
      </c>
      <c r="O24" s="29">
        <f t="shared" si="1"/>
        <v>1</v>
      </c>
      <c r="P24" s="29" t="str">
        <f t="shared" si="2"/>
        <v/>
      </c>
      <c r="Q24" s="28">
        <f t="shared" si="3"/>
        <v>1</v>
      </c>
      <c r="R24" s="28" t="str">
        <f t="shared" si="4"/>
        <v/>
      </c>
      <c r="S24" s="36"/>
      <c r="T24" s="36"/>
      <c r="U24" s="36"/>
      <c r="V24" s="36"/>
      <c r="W24" s="36"/>
      <c r="X24" s="36"/>
      <c r="Y24" s="36"/>
      <c r="Z24" s="36"/>
      <c r="AA24" s="24"/>
      <c r="AB24" s="24"/>
      <c r="AC24" s="24"/>
      <c r="AD24" s="24"/>
      <c r="AE24" s="24"/>
      <c r="AF24" s="24"/>
    </row>
    <row r="25" spans="1:32" x14ac:dyDescent="0.25">
      <c r="A25" s="59">
        <v>3623</v>
      </c>
      <c r="B25" s="60" t="s">
        <v>460</v>
      </c>
      <c r="C25" s="62" t="s">
        <v>97</v>
      </c>
      <c r="D25" s="62" t="s">
        <v>178</v>
      </c>
      <c r="E25" s="81"/>
      <c r="F25" s="1">
        <v>474409</v>
      </c>
      <c r="G25" s="36"/>
      <c r="H25" s="36"/>
      <c r="I25" s="36"/>
      <c r="J25" s="36"/>
      <c r="K25" s="36"/>
      <c r="L25" s="36"/>
      <c r="M25" s="36"/>
      <c r="N25" s="29" t="str">
        <f t="shared" si="0"/>
        <v/>
      </c>
      <c r="O25" s="29">
        <f t="shared" si="1"/>
        <v>1</v>
      </c>
      <c r="P25" s="29" t="str">
        <f t="shared" si="2"/>
        <v/>
      </c>
      <c r="Q25" s="28">
        <f t="shared" si="3"/>
        <v>1</v>
      </c>
      <c r="R25" s="28" t="str">
        <f t="shared" si="4"/>
        <v/>
      </c>
      <c r="S25" s="36"/>
      <c r="T25" s="36"/>
      <c r="U25" s="36"/>
      <c r="V25" s="36"/>
      <c r="W25" s="36"/>
      <c r="X25" s="36"/>
      <c r="Y25" s="36"/>
      <c r="Z25" s="36"/>
      <c r="AA25" s="24"/>
      <c r="AB25" s="24"/>
      <c r="AC25" s="24"/>
      <c r="AD25" s="24"/>
      <c r="AE25" s="24"/>
      <c r="AF25" s="24"/>
    </row>
    <row r="26" spans="1:32" s="24" customFormat="1" x14ac:dyDescent="0.25">
      <c r="A26" s="59">
        <v>3624</v>
      </c>
      <c r="B26" s="60" t="s">
        <v>461</v>
      </c>
      <c r="C26" s="59" t="s">
        <v>462</v>
      </c>
      <c r="D26" s="59" t="s">
        <v>463</v>
      </c>
      <c r="E26" s="32"/>
      <c r="F26" s="1">
        <v>474412</v>
      </c>
      <c r="G26" s="36"/>
      <c r="H26" s="36"/>
      <c r="I26" s="36"/>
      <c r="J26" s="36"/>
      <c r="K26" s="36"/>
      <c r="L26" s="36"/>
      <c r="M26" s="36"/>
      <c r="N26" s="29" t="str">
        <f t="shared" si="0"/>
        <v/>
      </c>
      <c r="O26" s="29">
        <f t="shared" si="1"/>
        <v>1</v>
      </c>
      <c r="P26" s="29" t="str">
        <f t="shared" si="2"/>
        <v/>
      </c>
      <c r="Q26" s="28">
        <f t="shared" si="3"/>
        <v>1</v>
      </c>
      <c r="R26" s="28" t="str">
        <f t="shared" si="4"/>
        <v/>
      </c>
      <c r="S26" s="36"/>
      <c r="T26" s="36"/>
      <c r="U26" s="36"/>
      <c r="V26" s="36"/>
      <c r="W26" s="36"/>
      <c r="X26" s="36"/>
      <c r="Y26" s="36"/>
      <c r="Z26" s="36"/>
    </row>
    <row r="27" spans="1:32" s="24" customFormat="1" x14ac:dyDescent="0.25">
      <c r="A27" s="1">
        <v>3626</v>
      </c>
      <c r="B27" s="5" t="s">
        <v>464</v>
      </c>
      <c r="C27" s="1" t="s">
        <v>465</v>
      </c>
      <c r="D27" s="1" t="s">
        <v>466</v>
      </c>
      <c r="E27" s="32"/>
      <c r="F27" s="1">
        <v>474417</v>
      </c>
      <c r="G27" s="36"/>
      <c r="H27" s="36"/>
      <c r="I27" s="36"/>
      <c r="J27" s="36"/>
      <c r="K27" s="36"/>
      <c r="L27" s="36"/>
      <c r="M27" s="36"/>
      <c r="N27" s="29" t="str">
        <f t="shared" si="0"/>
        <v/>
      </c>
      <c r="O27" s="29">
        <f t="shared" si="1"/>
        <v>1</v>
      </c>
      <c r="P27" s="29" t="str">
        <f t="shared" si="2"/>
        <v/>
      </c>
      <c r="Q27" s="28">
        <f t="shared" si="3"/>
        <v>1</v>
      </c>
      <c r="R27" s="28" t="str">
        <f t="shared" si="4"/>
        <v/>
      </c>
      <c r="S27" s="36"/>
      <c r="T27" s="36"/>
      <c r="U27" s="36"/>
      <c r="V27" s="36"/>
      <c r="W27" s="36"/>
      <c r="X27" s="36"/>
      <c r="Y27" s="36"/>
      <c r="Z27" s="36"/>
    </row>
    <row r="28" spans="1:32" s="24" customFormat="1" x14ac:dyDescent="0.25">
      <c r="A28" s="1">
        <v>3625</v>
      </c>
      <c r="B28" s="5" t="s">
        <v>467</v>
      </c>
      <c r="C28" s="1" t="s">
        <v>468</v>
      </c>
      <c r="D28" s="1" t="s">
        <v>469</v>
      </c>
      <c r="E28" s="32"/>
      <c r="F28" s="1">
        <v>474414</v>
      </c>
      <c r="G28" s="36"/>
      <c r="H28" s="36"/>
      <c r="I28" s="36"/>
      <c r="J28" s="36"/>
      <c r="K28" s="36"/>
      <c r="L28" s="36"/>
      <c r="M28" s="36"/>
      <c r="N28" s="29" t="str">
        <f t="shared" si="0"/>
        <v/>
      </c>
      <c r="O28" s="29">
        <f t="shared" si="1"/>
        <v>1</v>
      </c>
      <c r="P28" s="29" t="str">
        <f t="shared" si="2"/>
        <v/>
      </c>
      <c r="Q28" s="28">
        <f t="shared" si="3"/>
        <v>1</v>
      </c>
      <c r="R28" s="28" t="str">
        <f t="shared" si="4"/>
        <v/>
      </c>
      <c r="S28" s="36"/>
      <c r="T28" s="36"/>
      <c r="U28" s="36"/>
      <c r="V28" s="36"/>
      <c r="W28" s="36"/>
      <c r="X28" s="36"/>
      <c r="Y28" s="36"/>
      <c r="Z28" s="36"/>
    </row>
    <row r="29" spans="1:32" s="24" customFormat="1" x14ac:dyDescent="0.25">
      <c r="A29" s="1">
        <v>3622</v>
      </c>
      <c r="B29" s="5" t="s">
        <v>470</v>
      </c>
      <c r="C29" s="1"/>
      <c r="D29" s="1"/>
      <c r="E29" s="32"/>
      <c r="F29" s="1">
        <v>474408</v>
      </c>
      <c r="G29" s="36"/>
      <c r="H29" s="36"/>
      <c r="I29" s="36"/>
      <c r="J29" s="36"/>
      <c r="K29" s="36"/>
      <c r="L29" s="36"/>
      <c r="M29" s="36"/>
      <c r="N29" s="29" t="str">
        <f t="shared" si="0"/>
        <v/>
      </c>
      <c r="O29" s="29">
        <f t="shared" si="1"/>
        <v>1</v>
      </c>
      <c r="P29" s="29" t="str">
        <f t="shared" si="2"/>
        <v/>
      </c>
      <c r="Q29" s="28">
        <f t="shared" si="3"/>
        <v>1</v>
      </c>
      <c r="R29" s="28" t="str">
        <f t="shared" si="4"/>
        <v/>
      </c>
      <c r="S29" s="36"/>
      <c r="T29" s="36"/>
      <c r="U29" s="36"/>
      <c r="V29" s="36"/>
      <c r="W29" s="36"/>
      <c r="X29" s="36"/>
      <c r="Y29" s="36"/>
      <c r="Z29" s="36"/>
    </row>
    <row r="30" spans="1:32" s="24" customFormat="1" x14ac:dyDescent="0.25">
      <c r="A30" s="1">
        <v>3624</v>
      </c>
      <c r="B30" s="5" t="s">
        <v>471</v>
      </c>
      <c r="C30" s="1" t="s">
        <v>472</v>
      </c>
      <c r="D30" s="1" t="s">
        <v>473</v>
      </c>
      <c r="E30" s="32"/>
      <c r="F30" s="1">
        <v>474413</v>
      </c>
      <c r="G30" s="36"/>
      <c r="H30" s="36"/>
      <c r="I30" s="36"/>
      <c r="J30" s="36"/>
      <c r="K30" s="36"/>
      <c r="L30" s="36"/>
      <c r="M30" s="36"/>
      <c r="N30" s="29" t="str">
        <f t="shared" si="0"/>
        <v/>
      </c>
      <c r="O30" s="29">
        <f t="shared" si="1"/>
        <v>1</v>
      </c>
      <c r="P30" s="29" t="str">
        <f t="shared" si="2"/>
        <v/>
      </c>
      <c r="Q30" s="28">
        <f t="shared" si="3"/>
        <v>1</v>
      </c>
      <c r="R30" s="28" t="str">
        <f t="shared" si="4"/>
        <v/>
      </c>
      <c r="S30" s="36"/>
      <c r="T30" s="36"/>
      <c r="U30" s="36"/>
      <c r="V30" s="36"/>
      <c r="W30" s="36"/>
      <c r="X30" s="36"/>
      <c r="Y30" s="36"/>
      <c r="Z30" s="36"/>
    </row>
    <row r="31" spans="1:32" s="24" customFormat="1" x14ac:dyDescent="0.25">
      <c r="A31" s="1">
        <v>3628</v>
      </c>
      <c r="B31" s="5" t="s">
        <v>474</v>
      </c>
      <c r="C31" s="1" t="s">
        <v>475</v>
      </c>
      <c r="D31" s="1" t="s">
        <v>476</v>
      </c>
      <c r="E31" s="30"/>
      <c r="F31" s="1">
        <v>474419</v>
      </c>
      <c r="G31" s="36"/>
      <c r="H31" s="36"/>
      <c r="I31" s="36"/>
      <c r="J31" s="36"/>
      <c r="K31" s="36"/>
      <c r="L31" s="36"/>
      <c r="M31" s="36"/>
      <c r="N31" s="29" t="str">
        <f t="shared" si="0"/>
        <v/>
      </c>
      <c r="O31" s="29">
        <f t="shared" si="1"/>
        <v>1</v>
      </c>
      <c r="P31" s="29" t="str">
        <f t="shared" si="2"/>
        <v/>
      </c>
      <c r="Q31" s="28">
        <f t="shared" si="3"/>
        <v>1</v>
      </c>
      <c r="R31" s="28" t="str">
        <f t="shared" si="4"/>
        <v/>
      </c>
      <c r="S31" s="36"/>
      <c r="T31" s="36"/>
      <c r="U31" s="36"/>
      <c r="V31" s="36"/>
      <c r="W31" s="36"/>
      <c r="X31" s="36"/>
      <c r="Y31" s="36"/>
      <c r="Z31" s="36"/>
    </row>
    <row r="32" spans="1:32" s="24" customFormat="1" x14ac:dyDescent="0.25">
      <c r="A32" s="1">
        <v>3480</v>
      </c>
      <c r="B32" s="5" t="s">
        <v>477</v>
      </c>
      <c r="C32" s="3" t="s">
        <v>81</v>
      </c>
      <c r="D32" s="3" t="s">
        <v>478</v>
      </c>
      <c r="E32" s="81"/>
      <c r="F32" s="1">
        <v>473997</v>
      </c>
      <c r="G32" s="36"/>
      <c r="H32" s="36"/>
      <c r="I32" s="36"/>
      <c r="J32" s="36"/>
      <c r="K32" s="36"/>
      <c r="L32" s="36"/>
      <c r="M32" s="36"/>
      <c r="N32" s="29" t="str">
        <f t="shared" si="0"/>
        <v/>
      </c>
      <c r="O32" s="29">
        <f t="shared" si="1"/>
        <v>1</v>
      </c>
      <c r="P32" s="29" t="str">
        <f t="shared" si="2"/>
        <v/>
      </c>
      <c r="Q32" s="28">
        <f t="shared" si="3"/>
        <v>1</v>
      </c>
      <c r="R32" s="28" t="str">
        <f t="shared" si="4"/>
        <v/>
      </c>
      <c r="S32" s="36"/>
      <c r="T32" s="36"/>
      <c r="U32" s="36"/>
      <c r="V32" s="36"/>
      <c r="W32" s="36"/>
      <c r="X32" s="36"/>
      <c r="Y32" s="36"/>
      <c r="Z32" s="36"/>
    </row>
    <row r="33" spans="1:32" s="24" customFormat="1" x14ac:dyDescent="0.25">
      <c r="A33" s="1">
        <v>3479</v>
      </c>
      <c r="B33" s="5" t="s">
        <v>479</v>
      </c>
      <c r="C33" s="3" t="s">
        <v>64</v>
      </c>
      <c r="D33" s="3" t="s">
        <v>480</v>
      </c>
      <c r="E33" s="81"/>
      <c r="F33" s="1">
        <v>474656</v>
      </c>
      <c r="G33" s="36"/>
      <c r="H33" s="36"/>
      <c r="I33" s="36"/>
      <c r="J33" s="36"/>
      <c r="K33" s="36"/>
      <c r="L33" s="36"/>
      <c r="M33" s="36"/>
      <c r="N33" s="29" t="str">
        <f t="shared" si="0"/>
        <v/>
      </c>
      <c r="O33" s="29">
        <f t="shared" si="1"/>
        <v>1</v>
      </c>
      <c r="P33" s="29" t="str">
        <f t="shared" si="2"/>
        <v/>
      </c>
      <c r="Q33" s="28">
        <f t="shared" si="3"/>
        <v>1</v>
      </c>
      <c r="R33" s="28" t="str">
        <f t="shared" si="4"/>
        <v/>
      </c>
      <c r="S33" s="36"/>
      <c r="T33" s="36"/>
      <c r="U33" s="36"/>
      <c r="V33" s="36"/>
      <c r="W33" s="36"/>
      <c r="X33" s="36"/>
      <c r="Y33" s="36"/>
      <c r="Z33" s="36"/>
    </row>
    <row r="34" spans="1:32" s="24" customFormat="1" x14ac:dyDescent="0.25">
      <c r="A34" s="1">
        <v>3484</v>
      </c>
      <c r="B34" s="5" t="s">
        <v>247</v>
      </c>
      <c r="C34" s="1" t="s">
        <v>259</v>
      </c>
      <c r="D34" s="1" t="s">
        <v>1073</v>
      </c>
      <c r="E34" s="30"/>
      <c r="F34" s="1">
        <v>155774</v>
      </c>
      <c r="G34" s="36"/>
      <c r="H34" s="36"/>
      <c r="I34" s="36"/>
      <c r="J34" s="36"/>
      <c r="K34" s="36"/>
      <c r="L34" s="36"/>
      <c r="M34" s="36"/>
      <c r="N34" s="29" t="str">
        <f t="shared" si="0"/>
        <v/>
      </c>
      <c r="O34" s="29">
        <f t="shared" si="1"/>
        <v>1</v>
      </c>
      <c r="P34" s="29" t="str">
        <f t="shared" si="2"/>
        <v/>
      </c>
      <c r="Q34" s="28">
        <f t="shared" si="3"/>
        <v>1</v>
      </c>
      <c r="R34" s="28" t="str">
        <f t="shared" si="4"/>
        <v/>
      </c>
      <c r="S34" s="36"/>
      <c r="T34" s="36"/>
      <c r="U34" s="36"/>
      <c r="V34" s="36"/>
      <c r="W34" s="36"/>
      <c r="X34" s="36"/>
      <c r="Y34" s="36"/>
      <c r="Z34" s="36"/>
    </row>
    <row r="35" spans="1:32" s="24" customFormat="1" x14ac:dyDescent="0.25">
      <c r="A35" s="43"/>
      <c r="B35" s="2" t="s">
        <v>1090</v>
      </c>
      <c r="C35" s="3" t="s">
        <v>231</v>
      </c>
      <c r="D35" s="3" t="s">
        <v>235</v>
      </c>
      <c r="E35" s="32" t="s">
        <v>1089</v>
      </c>
      <c r="F35" s="32">
        <v>474576</v>
      </c>
      <c r="H35" s="36"/>
      <c r="I35" s="36"/>
      <c r="J35" s="36"/>
      <c r="K35" s="36"/>
      <c r="L35" s="36"/>
      <c r="M35" s="36"/>
      <c r="N35" s="29" t="str">
        <f t="shared" si="0"/>
        <v/>
      </c>
      <c r="O35" s="29">
        <f t="shared" si="1"/>
        <v>1</v>
      </c>
      <c r="P35" s="29" t="str">
        <f t="shared" si="2"/>
        <v/>
      </c>
      <c r="Q35" s="28">
        <f t="shared" si="3"/>
        <v>1</v>
      </c>
      <c r="R35" s="28" t="str">
        <f t="shared" si="4"/>
        <v/>
      </c>
      <c r="S35" s="36"/>
      <c r="T35" s="36"/>
      <c r="U35" s="36"/>
      <c r="V35" s="36"/>
      <c r="W35" s="36"/>
      <c r="X35" s="36"/>
      <c r="Y35" s="36"/>
      <c r="Z35" s="36"/>
    </row>
    <row r="36" spans="1:32" s="54" customFormat="1" x14ac:dyDescent="0.25">
      <c r="A36" s="1">
        <v>3479</v>
      </c>
      <c r="B36" s="5" t="s">
        <v>481</v>
      </c>
      <c r="C36" s="3" t="s">
        <v>144</v>
      </c>
      <c r="D36" s="3" t="s">
        <v>83</v>
      </c>
      <c r="E36" s="81"/>
      <c r="F36" s="1">
        <v>473996</v>
      </c>
      <c r="G36" s="36"/>
      <c r="H36" s="36"/>
      <c r="I36" s="36"/>
      <c r="J36" s="36"/>
      <c r="K36" s="36"/>
      <c r="L36" s="36"/>
      <c r="M36" s="36"/>
      <c r="N36" s="29" t="str">
        <f t="shared" si="0"/>
        <v/>
      </c>
      <c r="O36" s="29">
        <f t="shared" si="1"/>
        <v>1</v>
      </c>
      <c r="P36" s="29" t="str">
        <f t="shared" si="2"/>
        <v/>
      </c>
      <c r="Q36" s="28">
        <f t="shared" si="3"/>
        <v>1</v>
      </c>
      <c r="R36" s="28" t="str">
        <f t="shared" si="4"/>
        <v/>
      </c>
      <c r="S36" s="36"/>
      <c r="T36" s="36"/>
      <c r="U36" s="36"/>
      <c r="V36" s="36"/>
      <c r="W36" s="36"/>
      <c r="X36" s="36"/>
      <c r="Y36" s="36"/>
      <c r="Z36" s="36"/>
      <c r="AA36" s="24"/>
      <c r="AB36" s="24"/>
      <c r="AC36" s="24"/>
      <c r="AD36" s="24"/>
      <c r="AE36" s="24"/>
      <c r="AF36" s="24"/>
    </row>
    <row r="37" spans="1:32" s="24" customFormat="1" x14ac:dyDescent="0.25">
      <c r="A37" s="1">
        <v>3483</v>
      </c>
      <c r="B37" s="5" t="s">
        <v>249</v>
      </c>
      <c r="C37" s="1" t="s">
        <v>261</v>
      </c>
      <c r="D37" s="1" t="s">
        <v>1074</v>
      </c>
      <c r="E37" s="32"/>
      <c r="F37" s="1">
        <v>155776</v>
      </c>
      <c r="G37" s="36"/>
      <c r="H37" s="36"/>
      <c r="I37" s="36"/>
      <c r="J37" s="36"/>
      <c r="K37" s="36"/>
      <c r="L37" s="36"/>
      <c r="M37" s="36"/>
      <c r="N37" s="29" t="str">
        <f t="shared" ref="N37:N68" si="5">IF(M37="","",1)</f>
        <v/>
      </c>
      <c r="O37" s="29">
        <f t="shared" ref="O37:O68" si="6">IF(F37="","",1)</f>
        <v>1</v>
      </c>
      <c r="P37" s="29" t="str">
        <f t="shared" ref="P37:P68" si="7">IF(H37="","",1)</f>
        <v/>
      </c>
      <c r="Q37" s="28">
        <f t="shared" ref="Q37:Q68" si="8">IF(SUM(N37:P37)&gt;0,1,"")</f>
        <v>1</v>
      </c>
      <c r="R37" s="28" t="str">
        <f t="shared" ref="R37:R68" si="9">IF(SUM(N37:O37)=2,1,"")</f>
        <v/>
      </c>
      <c r="S37" s="36"/>
      <c r="T37" s="36"/>
      <c r="U37" s="36"/>
      <c r="V37" s="36"/>
      <c r="W37" s="36"/>
      <c r="X37" s="36"/>
      <c r="Y37" s="36"/>
      <c r="Z37" s="36"/>
    </row>
    <row r="38" spans="1:32" s="24" customFormat="1" x14ac:dyDescent="0.25">
      <c r="A38" s="28">
        <v>3427</v>
      </c>
      <c r="B38" s="56" t="s">
        <v>319</v>
      </c>
      <c r="C38" s="28" t="s">
        <v>1076</v>
      </c>
      <c r="D38" s="28" t="s">
        <v>1077</v>
      </c>
      <c r="E38" s="55"/>
      <c r="F38" s="28">
        <v>474829</v>
      </c>
      <c r="G38" s="55"/>
      <c r="H38" s="55"/>
      <c r="I38" s="55"/>
      <c r="J38" s="55"/>
      <c r="K38" s="55"/>
      <c r="L38" s="55"/>
      <c r="M38" s="55"/>
      <c r="N38" s="29" t="str">
        <f t="shared" si="5"/>
        <v/>
      </c>
      <c r="O38" s="29">
        <f t="shared" si="6"/>
        <v>1</v>
      </c>
      <c r="P38" s="29" t="str">
        <f t="shared" si="7"/>
        <v/>
      </c>
      <c r="Q38" s="28">
        <f t="shared" si="8"/>
        <v>1</v>
      </c>
      <c r="R38" s="28" t="str">
        <f t="shared" si="9"/>
        <v/>
      </c>
      <c r="S38" s="55"/>
      <c r="T38" s="55"/>
      <c r="U38" s="55"/>
      <c r="V38" s="55"/>
      <c r="W38" s="55"/>
      <c r="X38" s="55"/>
      <c r="Y38" s="55"/>
      <c r="Z38" s="55"/>
    </row>
    <row r="39" spans="1:32" s="24" customFormat="1" x14ac:dyDescent="0.25">
      <c r="A39" s="1">
        <v>3458</v>
      </c>
      <c r="B39" s="5" t="s">
        <v>482</v>
      </c>
      <c r="C39" s="3" t="s">
        <v>209</v>
      </c>
      <c r="D39" s="1" t="s">
        <v>483</v>
      </c>
      <c r="E39" s="30"/>
      <c r="F39" s="1">
        <v>473572</v>
      </c>
      <c r="G39" s="36"/>
      <c r="H39" s="36"/>
      <c r="I39" s="36"/>
      <c r="J39" s="36"/>
      <c r="K39" s="36"/>
      <c r="L39" s="36"/>
      <c r="M39" s="36"/>
      <c r="N39" s="29" t="str">
        <f t="shared" si="5"/>
        <v/>
      </c>
      <c r="O39" s="29">
        <f t="shared" si="6"/>
        <v>1</v>
      </c>
      <c r="P39" s="29" t="str">
        <f t="shared" si="7"/>
        <v/>
      </c>
      <c r="Q39" s="28">
        <f t="shared" si="8"/>
        <v>1</v>
      </c>
      <c r="R39" s="28" t="str">
        <f t="shared" si="9"/>
        <v/>
      </c>
      <c r="S39" s="36"/>
      <c r="T39" s="36"/>
      <c r="U39" s="36"/>
      <c r="V39" s="36"/>
      <c r="W39" s="36"/>
      <c r="X39" s="36"/>
      <c r="Y39" s="36"/>
      <c r="Z39" s="36"/>
    </row>
    <row r="40" spans="1:32" s="24" customFormat="1" x14ac:dyDescent="0.25">
      <c r="A40" s="1">
        <v>3482</v>
      </c>
      <c r="B40" s="5" t="s">
        <v>248</v>
      </c>
      <c r="C40" s="1" t="s">
        <v>260</v>
      </c>
      <c r="D40" s="1" t="s">
        <v>1075</v>
      </c>
      <c r="E40" s="32"/>
      <c r="F40" s="1">
        <v>155775</v>
      </c>
      <c r="G40" s="36"/>
      <c r="H40" s="36"/>
      <c r="I40" s="36"/>
      <c r="J40" s="36"/>
      <c r="K40" s="36"/>
      <c r="L40" s="36"/>
      <c r="M40" s="36"/>
      <c r="N40" s="29" t="str">
        <f t="shared" si="5"/>
        <v/>
      </c>
      <c r="O40" s="29">
        <f t="shared" si="6"/>
        <v>1</v>
      </c>
      <c r="P40" s="29" t="str">
        <f t="shared" si="7"/>
        <v/>
      </c>
      <c r="Q40" s="28">
        <f t="shared" si="8"/>
        <v>1</v>
      </c>
      <c r="R40" s="28" t="str">
        <f t="shared" si="9"/>
        <v/>
      </c>
      <c r="S40" s="36"/>
      <c r="T40" s="36"/>
      <c r="U40" s="36"/>
      <c r="V40" s="36"/>
      <c r="W40" s="36"/>
      <c r="X40" s="36"/>
      <c r="Y40" s="36"/>
      <c r="Z40" s="36"/>
    </row>
    <row r="41" spans="1:32" s="24" customFormat="1" x14ac:dyDescent="0.25">
      <c r="A41" s="1">
        <v>3481</v>
      </c>
      <c r="B41" s="5" t="s">
        <v>484</v>
      </c>
      <c r="C41" s="1"/>
      <c r="D41" s="1"/>
      <c r="E41" s="30"/>
      <c r="F41" s="36">
        <v>155777</v>
      </c>
      <c r="G41" s="36"/>
      <c r="H41" s="36"/>
      <c r="I41" s="36"/>
      <c r="J41" s="36"/>
      <c r="K41" s="36"/>
      <c r="L41" s="36"/>
      <c r="M41" s="36"/>
      <c r="N41" s="29" t="str">
        <f t="shared" si="5"/>
        <v/>
      </c>
      <c r="O41" s="29">
        <f t="shared" si="6"/>
        <v>1</v>
      </c>
      <c r="P41" s="29" t="str">
        <f t="shared" si="7"/>
        <v/>
      </c>
      <c r="Q41" s="28">
        <f t="shared" si="8"/>
        <v>1</v>
      </c>
      <c r="R41" s="28" t="str">
        <f t="shared" si="9"/>
        <v/>
      </c>
      <c r="S41" s="36"/>
      <c r="T41" s="36"/>
      <c r="U41" s="36"/>
      <c r="V41" s="36"/>
      <c r="W41" s="36"/>
      <c r="X41" s="36"/>
      <c r="Y41" s="36"/>
      <c r="Z41" s="36"/>
    </row>
    <row r="42" spans="1:32" s="24" customFormat="1" x14ac:dyDescent="0.25">
      <c r="A42" s="1">
        <v>3428</v>
      </c>
      <c r="B42" s="56" t="s">
        <v>246</v>
      </c>
      <c r="C42" s="1" t="s">
        <v>1078</v>
      </c>
      <c r="D42" s="1" t="s">
        <v>1079</v>
      </c>
      <c r="E42" s="30"/>
      <c r="F42" s="1">
        <v>474830</v>
      </c>
      <c r="G42" s="36"/>
      <c r="H42" s="36"/>
      <c r="I42" s="36"/>
      <c r="J42" s="36"/>
      <c r="K42" s="36"/>
      <c r="L42" s="36"/>
      <c r="M42" s="36"/>
      <c r="N42" s="29" t="str">
        <f t="shared" si="5"/>
        <v/>
      </c>
      <c r="O42" s="29">
        <f t="shared" si="6"/>
        <v>1</v>
      </c>
      <c r="P42" s="29" t="str">
        <f t="shared" si="7"/>
        <v/>
      </c>
      <c r="Q42" s="28">
        <f t="shared" si="8"/>
        <v>1</v>
      </c>
      <c r="R42" s="28" t="str">
        <f t="shared" si="9"/>
        <v/>
      </c>
      <c r="S42" s="36"/>
      <c r="T42" s="36"/>
      <c r="U42" s="36"/>
      <c r="V42" s="36"/>
      <c r="W42" s="36"/>
      <c r="X42" s="36"/>
      <c r="Y42" s="36"/>
      <c r="Z42" s="36"/>
    </row>
    <row r="43" spans="1:32" s="24" customFormat="1" x14ac:dyDescent="0.25">
      <c r="A43" s="44" t="s">
        <v>0</v>
      </c>
      <c r="B43" s="56" t="s">
        <v>1180</v>
      </c>
      <c r="C43" s="43"/>
      <c r="D43" s="43"/>
      <c r="E43" s="25"/>
      <c r="F43" s="36">
        <v>155764</v>
      </c>
      <c r="G43" s="42"/>
      <c r="H43" s="42"/>
      <c r="I43" s="42"/>
      <c r="J43" s="42"/>
      <c r="K43" s="42"/>
      <c r="L43" s="42"/>
      <c r="M43" s="42"/>
      <c r="N43" s="29" t="str">
        <f t="shared" si="5"/>
        <v/>
      </c>
      <c r="O43" s="29">
        <f t="shared" si="6"/>
        <v>1</v>
      </c>
      <c r="P43" s="29" t="str">
        <f t="shared" si="7"/>
        <v/>
      </c>
      <c r="Q43" s="28">
        <f t="shared" si="8"/>
        <v>1</v>
      </c>
      <c r="R43" s="28" t="str">
        <f t="shared" si="9"/>
        <v/>
      </c>
      <c r="S43" s="36"/>
      <c r="T43" s="36"/>
      <c r="U43" s="26"/>
      <c r="V43" s="27"/>
      <c r="W43" s="36"/>
      <c r="X43" s="36"/>
      <c r="Y43" s="32"/>
      <c r="Z43" s="32"/>
    </row>
    <row r="44" spans="1:32" s="24" customFormat="1" x14ac:dyDescent="0.25">
      <c r="A44" s="1">
        <v>3323</v>
      </c>
      <c r="B44" s="5" t="s">
        <v>485</v>
      </c>
      <c r="C44" s="1" t="s">
        <v>1123</v>
      </c>
      <c r="D44" s="1" t="s">
        <v>486</v>
      </c>
      <c r="E44" s="30"/>
      <c r="F44" s="1">
        <v>473273</v>
      </c>
      <c r="G44" s="36"/>
      <c r="H44" s="36"/>
      <c r="I44" s="36"/>
      <c r="J44" s="36"/>
      <c r="K44" s="36"/>
      <c r="L44" s="36"/>
      <c r="M44" s="36"/>
      <c r="N44" s="29" t="str">
        <f t="shared" si="5"/>
        <v/>
      </c>
      <c r="O44" s="29">
        <f t="shared" si="6"/>
        <v>1</v>
      </c>
      <c r="P44" s="29" t="str">
        <f t="shared" si="7"/>
        <v/>
      </c>
      <c r="Q44" s="28">
        <f t="shared" si="8"/>
        <v>1</v>
      </c>
      <c r="R44" s="28" t="str">
        <f t="shared" si="9"/>
        <v/>
      </c>
      <c r="S44" s="36"/>
      <c r="T44" s="36"/>
      <c r="U44" s="36"/>
      <c r="V44" s="36"/>
      <c r="W44" s="36"/>
      <c r="X44" s="36"/>
      <c r="Y44" s="36"/>
      <c r="Z44" s="36"/>
    </row>
    <row r="45" spans="1:32" s="24" customFormat="1" x14ac:dyDescent="0.25">
      <c r="A45" s="1">
        <v>3322</v>
      </c>
      <c r="B45" s="5" t="s">
        <v>487</v>
      </c>
      <c r="C45" s="1"/>
      <c r="D45" s="1"/>
      <c r="E45" s="30"/>
      <c r="F45" s="1">
        <v>473269</v>
      </c>
      <c r="G45" s="36"/>
      <c r="H45" s="36"/>
      <c r="I45" s="36"/>
      <c r="J45" s="36"/>
      <c r="K45" s="36"/>
      <c r="L45" s="36"/>
      <c r="M45" s="36"/>
      <c r="N45" s="29" t="str">
        <f t="shared" si="5"/>
        <v/>
      </c>
      <c r="O45" s="29">
        <f t="shared" si="6"/>
        <v>1</v>
      </c>
      <c r="P45" s="29" t="str">
        <f t="shared" si="7"/>
        <v/>
      </c>
      <c r="Q45" s="28">
        <f t="shared" si="8"/>
        <v>1</v>
      </c>
      <c r="R45" s="28" t="str">
        <f t="shared" si="9"/>
        <v/>
      </c>
      <c r="S45" s="36"/>
      <c r="T45" s="36"/>
      <c r="U45" s="36"/>
      <c r="V45" s="36"/>
      <c r="W45" s="36"/>
      <c r="X45" s="36"/>
      <c r="Y45" s="36"/>
      <c r="Z45" s="36"/>
    </row>
    <row r="46" spans="1:32" s="24" customFormat="1" x14ac:dyDescent="0.25">
      <c r="A46" s="1">
        <v>3324</v>
      </c>
      <c r="B46" s="5" t="s">
        <v>488</v>
      </c>
      <c r="C46" s="1" t="s">
        <v>489</v>
      </c>
      <c r="D46" s="1" t="s">
        <v>490</v>
      </c>
      <c r="E46" s="32"/>
      <c r="F46" s="1">
        <v>473274</v>
      </c>
      <c r="G46" s="36"/>
      <c r="H46" s="36"/>
      <c r="I46" s="36"/>
      <c r="J46" s="36"/>
      <c r="K46" s="36"/>
      <c r="L46" s="36"/>
      <c r="M46" s="36"/>
      <c r="N46" s="29" t="str">
        <f t="shared" si="5"/>
        <v/>
      </c>
      <c r="O46" s="29">
        <f t="shared" si="6"/>
        <v>1</v>
      </c>
      <c r="P46" s="29" t="str">
        <f t="shared" si="7"/>
        <v/>
      </c>
      <c r="Q46" s="28">
        <f t="shared" si="8"/>
        <v>1</v>
      </c>
      <c r="R46" s="28" t="str">
        <f t="shared" si="9"/>
        <v/>
      </c>
      <c r="S46" s="36"/>
      <c r="T46" s="36"/>
      <c r="U46" s="36"/>
      <c r="V46" s="36"/>
      <c r="W46" s="36"/>
      <c r="X46" s="36"/>
      <c r="Y46" s="36"/>
      <c r="Z46" s="36"/>
    </row>
    <row r="47" spans="1:32" s="54" customFormat="1" x14ac:dyDescent="0.25">
      <c r="A47" s="1">
        <v>3461</v>
      </c>
      <c r="B47" s="5" t="s">
        <v>491</v>
      </c>
      <c r="C47" s="1" t="s">
        <v>1124</v>
      </c>
      <c r="D47" s="1" t="s">
        <v>492</v>
      </c>
      <c r="E47" s="30"/>
      <c r="F47" s="1">
        <v>473587</v>
      </c>
      <c r="G47" s="36"/>
      <c r="H47" s="36"/>
      <c r="I47" s="36"/>
      <c r="J47" s="36"/>
      <c r="K47" s="36"/>
      <c r="L47" s="36"/>
      <c r="M47" s="36"/>
      <c r="N47" s="29" t="str">
        <f t="shared" si="5"/>
        <v/>
      </c>
      <c r="O47" s="29">
        <f t="shared" si="6"/>
        <v>1</v>
      </c>
      <c r="P47" s="29" t="str">
        <f t="shared" si="7"/>
        <v/>
      </c>
      <c r="Q47" s="28">
        <f t="shared" si="8"/>
        <v>1</v>
      </c>
      <c r="R47" s="28" t="str">
        <f t="shared" si="9"/>
        <v/>
      </c>
      <c r="S47" s="36"/>
      <c r="T47" s="36"/>
      <c r="U47" s="36"/>
      <c r="V47" s="36"/>
      <c r="W47" s="36"/>
      <c r="X47" s="36"/>
      <c r="Y47" s="36"/>
      <c r="Z47" s="36"/>
      <c r="AA47" s="24"/>
      <c r="AB47" s="24"/>
      <c r="AC47" s="24"/>
      <c r="AD47" s="24"/>
      <c r="AE47" s="24"/>
      <c r="AF47" s="24"/>
    </row>
    <row r="48" spans="1:32" s="24" customFormat="1" x14ac:dyDescent="0.25">
      <c r="A48" s="1">
        <v>3730</v>
      </c>
      <c r="B48" s="5" t="s">
        <v>493</v>
      </c>
      <c r="C48" s="3" t="s">
        <v>151</v>
      </c>
      <c r="D48" s="3" t="s">
        <v>494</v>
      </c>
      <c r="E48" s="81"/>
      <c r="F48" s="1">
        <v>474553</v>
      </c>
      <c r="G48" s="36"/>
      <c r="H48" s="36"/>
      <c r="I48" s="36"/>
      <c r="J48" s="36"/>
      <c r="K48" s="36"/>
      <c r="L48" s="36"/>
      <c r="M48" s="36"/>
      <c r="N48" s="29" t="str">
        <f t="shared" si="5"/>
        <v/>
      </c>
      <c r="O48" s="29">
        <f t="shared" si="6"/>
        <v>1</v>
      </c>
      <c r="P48" s="29" t="str">
        <f t="shared" si="7"/>
        <v/>
      </c>
      <c r="Q48" s="28">
        <f t="shared" si="8"/>
        <v>1</v>
      </c>
      <c r="R48" s="28" t="str">
        <f t="shared" si="9"/>
        <v/>
      </c>
      <c r="S48" s="36"/>
      <c r="T48" s="36"/>
      <c r="U48" s="36"/>
      <c r="V48" s="36"/>
      <c r="W48" s="36"/>
      <c r="X48" s="36"/>
      <c r="Y48" s="36"/>
      <c r="Z48" s="36"/>
    </row>
    <row r="49" spans="1:26" s="24" customFormat="1" x14ac:dyDescent="0.25">
      <c r="A49" s="78">
        <v>3730</v>
      </c>
      <c r="B49" s="68" t="s">
        <v>268</v>
      </c>
      <c r="C49" s="29" t="s">
        <v>269</v>
      </c>
      <c r="D49" s="105" t="s">
        <v>307</v>
      </c>
      <c r="E49" s="22" t="s">
        <v>270</v>
      </c>
      <c r="F49" s="28">
        <v>474554</v>
      </c>
      <c r="G49" s="55" t="s">
        <v>326</v>
      </c>
      <c r="H49" s="55">
        <v>80718</v>
      </c>
      <c r="I49" s="55"/>
      <c r="J49" s="55"/>
      <c r="K49" s="55"/>
      <c r="L49" s="55"/>
      <c r="M49" s="55"/>
      <c r="N49" s="29" t="str">
        <f t="shared" si="5"/>
        <v/>
      </c>
      <c r="O49" s="29">
        <f t="shared" si="6"/>
        <v>1</v>
      </c>
      <c r="P49" s="29">
        <f t="shared" si="7"/>
        <v>1</v>
      </c>
      <c r="Q49" s="28">
        <f t="shared" si="8"/>
        <v>1</v>
      </c>
      <c r="R49" s="28" t="str">
        <f t="shared" si="9"/>
        <v/>
      </c>
      <c r="S49" s="55"/>
      <c r="T49" s="55"/>
      <c r="U49" s="55"/>
      <c r="V49" s="55"/>
      <c r="W49" s="55"/>
      <c r="X49" s="55"/>
      <c r="Y49" s="55"/>
      <c r="Z49" s="55"/>
    </row>
    <row r="50" spans="1:26" s="24" customFormat="1" x14ac:dyDescent="0.25">
      <c r="A50" s="1">
        <v>3728</v>
      </c>
      <c r="B50" s="5" t="s">
        <v>496</v>
      </c>
      <c r="C50" s="3" t="s">
        <v>497</v>
      </c>
      <c r="D50" s="1" t="s">
        <v>498</v>
      </c>
      <c r="E50" s="30"/>
      <c r="F50" s="1">
        <v>474549</v>
      </c>
      <c r="G50" s="36"/>
      <c r="H50" s="36"/>
      <c r="I50" s="36"/>
      <c r="J50" s="36"/>
      <c r="K50" s="36"/>
      <c r="L50" s="36"/>
      <c r="M50" s="36"/>
      <c r="N50" s="29" t="str">
        <f t="shared" si="5"/>
        <v/>
      </c>
      <c r="O50" s="29">
        <f t="shared" si="6"/>
        <v>1</v>
      </c>
      <c r="P50" s="29" t="str">
        <f t="shared" si="7"/>
        <v/>
      </c>
      <c r="Q50" s="28">
        <f t="shared" si="8"/>
        <v>1</v>
      </c>
      <c r="R50" s="28" t="str">
        <f t="shared" si="9"/>
        <v/>
      </c>
      <c r="S50" s="36"/>
      <c r="T50" s="36"/>
      <c r="U50" s="36"/>
      <c r="V50" s="36"/>
      <c r="W50" s="36"/>
      <c r="X50" s="36"/>
      <c r="Y50" s="36"/>
      <c r="Z50" s="36"/>
    </row>
    <row r="51" spans="1:26" s="24" customFormat="1" x14ac:dyDescent="0.25">
      <c r="A51" s="75">
        <v>3533</v>
      </c>
      <c r="B51" s="101" t="s">
        <v>1272</v>
      </c>
      <c r="C51" s="75" t="s">
        <v>499</v>
      </c>
      <c r="D51" s="75" t="s">
        <v>500</v>
      </c>
      <c r="E51" s="30" t="s">
        <v>1275</v>
      </c>
      <c r="F51" s="1">
        <v>474240</v>
      </c>
      <c r="G51" s="55" t="s">
        <v>326</v>
      </c>
      <c r="H51" s="36">
        <v>362380</v>
      </c>
      <c r="I51" s="36"/>
      <c r="J51" s="36"/>
      <c r="K51" s="36"/>
      <c r="L51" s="36"/>
      <c r="M51" s="36"/>
      <c r="N51" s="29" t="str">
        <f t="shared" si="5"/>
        <v/>
      </c>
      <c r="O51" s="29">
        <f t="shared" si="6"/>
        <v>1</v>
      </c>
      <c r="P51" s="29">
        <f t="shared" si="7"/>
        <v>1</v>
      </c>
      <c r="Q51" s="28">
        <f t="shared" si="8"/>
        <v>1</v>
      </c>
      <c r="R51" s="28" t="str">
        <f t="shared" si="9"/>
        <v/>
      </c>
      <c r="S51" s="36"/>
      <c r="T51" s="36"/>
      <c r="U51" s="36"/>
      <c r="V51" s="36"/>
      <c r="W51" s="36"/>
      <c r="X51" s="36"/>
      <c r="Y51" s="36"/>
      <c r="Z51" s="36"/>
    </row>
    <row r="52" spans="1:26" s="24" customFormat="1" x14ac:dyDescent="0.25">
      <c r="A52" s="1">
        <v>3387</v>
      </c>
      <c r="B52" s="5" t="s">
        <v>501</v>
      </c>
      <c r="C52" s="3" t="s">
        <v>188</v>
      </c>
      <c r="D52" s="1" t="s">
        <v>502</v>
      </c>
      <c r="E52" s="30"/>
      <c r="F52" s="1">
        <v>473450</v>
      </c>
      <c r="G52" s="36"/>
      <c r="H52" s="36"/>
      <c r="I52" s="36"/>
      <c r="J52" s="36"/>
      <c r="K52" s="36"/>
      <c r="L52" s="36"/>
      <c r="M52" s="36"/>
      <c r="N52" s="29" t="str">
        <f t="shared" si="5"/>
        <v/>
      </c>
      <c r="O52" s="29">
        <f t="shared" si="6"/>
        <v>1</v>
      </c>
      <c r="P52" s="29" t="str">
        <f t="shared" si="7"/>
        <v/>
      </c>
      <c r="Q52" s="28">
        <f t="shared" si="8"/>
        <v>1</v>
      </c>
      <c r="R52" s="28" t="str">
        <f t="shared" si="9"/>
        <v/>
      </c>
      <c r="S52" s="36"/>
      <c r="T52" s="36"/>
      <c r="U52" s="36"/>
      <c r="V52" s="36"/>
      <c r="W52" s="36"/>
      <c r="X52" s="36"/>
      <c r="Y52" s="36"/>
      <c r="Z52" s="36"/>
    </row>
    <row r="53" spans="1:26" s="24" customFormat="1" x14ac:dyDescent="0.25">
      <c r="A53" s="1">
        <v>3386</v>
      </c>
      <c r="B53" s="5" t="s">
        <v>503</v>
      </c>
      <c r="C53" s="1" t="s">
        <v>1125</v>
      </c>
      <c r="D53" s="1" t="s">
        <v>504</v>
      </c>
      <c r="E53" s="32"/>
      <c r="F53" s="1">
        <v>473449</v>
      </c>
      <c r="G53" s="36"/>
      <c r="H53" s="36"/>
      <c r="I53" s="36"/>
      <c r="J53" s="36"/>
      <c r="K53" s="36"/>
      <c r="L53" s="36"/>
      <c r="M53" s="36"/>
      <c r="N53" s="29" t="str">
        <f t="shared" si="5"/>
        <v/>
      </c>
      <c r="O53" s="29">
        <f t="shared" si="6"/>
        <v>1</v>
      </c>
      <c r="P53" s="29" t="str">
        <f t="shared" si="7"/>
        <v/>
      </c>
      <c r="Q53" s="28">
        <f t="shared" si="8"/>
        <v>1</v>
      </c>
      <c r="R53" s="28" t="str">
        <f t="shared" si="9"/>
        <v/>
      </c>
      <c r="S53" s="36"/>
      <c r="T53" s="36"/>
      <c r="U53" s="36"/>
      <c r="V53" s="36"/>
      <c r="W53" s="36"/>
      <c r="X53" s="36"/>
      <c r="Y53" s="36"/>
      <c r="Z53" s="36"/>
    </row>
    <row r="54" spans="1:26" s="24" customFormat="1" x14ac:dyDescent="0.25">
      <c r="A54" s="1">
        <v>3407</v>
      </c>
      <c r="B54" s="5" t="s">
        <v>505</v>
      </c>
      <c r="C54" s="3" t="s">
        <v>74</v>
      </c>
      <c r="D54" s="1" t="s">
        <v>506</v>
      </c>
      <c r="E54" s="32"/>
      <c r="F54" s="1">
        <v>473480</v>
      </c>
      <c r="G54" s="36"/>
      <c r="H54" s="36"/>
      <c r="I54" s="36"/>
      <c r="J54" s="36"/>
      <c r="K54" s="36"/>
      <c r="L54" s="36"/>
      <c r="M54" s="36"/>
      <c r="N54" s="29" t="str">
        <f t="shared" si="5"/>
        <v/>
      </c>
      <c r="O54" s="29">
        <f t="shared" si="6"/>
        <v>1</v>
      </c>
      <c r="P54" s="29" t="str">
        <f t="shared" si="7"/>
        <v/>
      </c>
      <c r="Q54" s="28">
        <f t="shared" si="8"/>
        <v>1</v>
      </c>
      <c r="R54" s="28" t="str">
        <f t="shared" si="9"/>
        <v/>
      </c>
      <c r="S54" s="36"/>
      <c r="T54" s="36"/>
      <c r="U54" s="36"/>
      <c r="V54" s="36"/>
      <c r="W54" s="36"/>
      <c r="X54" s="36"/>
      <c r="Y54" s="36"/>
      <c r="Z54" s="36"/>
    </row>
    <row r="55" spans="1:26" s="24" customFormat="1" x14ac:dyDescent="0.25">
      <c r="A55" s="1">
        <v>3692</v>
      </c>
      <c r="B55" s="5" t="s">
        <v>507</v>
      </c>
      <c r="C55" s="1" t="s">
        <v>508</v>
      </c>
      <c r="D55" s="1" t="s">
        <v>509</v>
      </c>
      <c r="E55" s="32"/>
      <c r="F55" s="1">
        <v>474501</v>
      </c>
      <c r="G55" s="36"/>
      <c r="H55" s="36"/>
      <c r="I55" s="36"/>
      <c r="J55" s="36"/>
      <c r="K55" s="36"/>
      <c r="L55" s="36"/>
      <c r="M55" s="36"/>
      <c r="N55" s="29" t="str">
        <f t="shared" si="5"/>
        <v/>
      </c>
      <c r="O55" s="29">
        <f t="shared" si="6"/>
        <v>1</v>
      </c>
      <c r="P55" s="29" t="str">
        <f t="shared" si="7"/>
        <v/>
      </c>
      <c r="Q55" s="28">
        <f t="shared" si="8"/>
        <v>1</v>
      </c>
      <c r="R55" s="28" t="str">
        <f t="shared" si="9"/>
        <v/>
      </c>
      <c r="S55" s="36"/>
      <c r="T55" s="36"/>
      <c r="U55" s="36"/>
      <c r="V55" s="36"/>
      <c r="W55" s="36"/>
      <c r="X55" s="36"/>
      <c r="Y55" s="36"/>
      <c r="Z55" s="36"/>
    </row>
    <row r="56" spans="1:26" s="24" customFormat="1" x14ac:dyDescent="0.25">
      <c r="A56" s="1">
        <v>3691</v>
      </c>
      <c r="B56" s="5" t="s">
        <v>510</v>
      </c>
      <c r="C56" s="1"/>
      <c r="D56" s="1"/>
      <c r="E56" s="32"/>
      <c r="F56" s="1">
        <v>474500</v>
      </c>
      <c r="G56" s="36"/>
      <c r="H56" s="36"/>
      <c r="I56" s="36"/>
      <c r="J56" s="36"/>
      <c r="K56" s="36"/>
      <c r="L56" s="36"/>
      <c r="M56" s="36"/>
      <c r="N56" s="29" t="str">
        <f t="shared" si="5"/>
        <v/>
      </c>
      <c r="O56" s="29">
        <f t="shared" si="6"/>
        <v>1</v>
      </c>
      <c r="P56" s="29" t="str">
        <f t="shared" si="7"/>
        <v/>
      </c>
      <c r="Q56" s="28">
        <f t="shared" si="8"/>
        <v>1</v>
      </c>
      <c r="R56" s="28" t="str">
        <f t="shared" si="9"/>
        <v/>
      </c>
      <c r="S56" s="36"/>
      <c r="T56" s="36"/>
      <c r="U56" s="36"/>
      <c r="V56" s="36"/>
      <c r="W56" s="36"/>
      <c r="X56" s="36"/>
      <c r="Y56" s="36"/>
      <c r="Z56" s="36"/>
    </row>
    <row r="57" spans="1:26" s="24" customFormat="1" x14ac:dyDescent="0.25">
      <c r="A57" s="1">
        <v>3614</v>
      </c>
      <c r="B57" s="5" t="s">
        <v>511</v>
      </c>
      <c r="C57" s="3" t="s">
        <v>66</v>
      </c>
      <c r="D57" s="3" t="s">
        <v>512</v>
      </c>
      <c r="E57" s="81"/>
      <c r="F57" s="1">
        <v>474399</v>
      </c>
      <c r="G57" s="36"/>
      <c r="H57" s="36"/>
      <c r="I57" s="36"/>
      <c r="J57" s="36"/>
      <c r="K57" s="36"/>
      <c r="L57" s="36"/>
      <c r="M57" s="36"/>
      <c r="N57" s="29" t="str">
        <f t="shared" si="5"/>
        <v/>
      </c>
      <c r="O57" s="29">
        <f t="shared" si="6"/>
        <v>1</v>
      </c>
      <c r="P57" s="29" t="str">
        <f t="shared" si="7"/>
        <v/>
      </c>
      <c r="Q57" s="28">
        <f t="shared" si="8"/>
        <v>1</v>
      </c>
      <c r="R57" s="28" t="str">
        <f t="shared" si="9"/>
        <v/>
      </c>
      <c r="S57" s="36"/>
      <c r="T57" s="36"/>
      <c r="U57" s="36"/>
      <c r="V57" s="36"/>
      <c r="W57" s="36"/>
      <c r="X57" s="36"/>
      <c r="Y57" s="36"/>
      <c r="Z57" s="36"/>
    </row>
    <row r="58" spans="1:26" s="24" customFormat="1" x14ac:dyDescent="0.25">
      <c r="A58" s="1">
        <v>3613</v>
      </c>
      <c r="B58" s="5" t="s">
        <v>513</v>
      </c>
      <c r="C58" s="3" t="s">
        <v>72</v>
      </c>
      <c r="D58" s="3" t="s">
        <v>154</v>
      </c>
      <c r="E58" s="81"/>
      <c r="F58" s="1">
        <v>474398</v>
      </c>
      <c r="G58" s="36"/>
      <c r="H58" s="36"/>
      <c r="I58" s="36"/>
      <c r="J58" s="36"/>
      <c r="K58" s="36"/>
      <c r="L58" s="36"/>
      <c r="M58" s="36"/>
      <c r="N58" s="29" t="str">
        <f t="shared" si="5"/>
        <v/>
      </c>
      <c r="O58" s="29">
        <f t="shared" si="6"/>
        <v>1</v>
      </c>
      <c r="P58" s="29" t="str">
        <f t="shared" si="7"/>
        <v/>
      </c>
      <c r="Q58" s="28">
        <f t="shared" si="8"/>
        <v>1</v>
      </c>
      <c r="R58" s="28" t="str">
        <f t="shared" si="9"/>
        <v/>
      </c>
      <c r="S58" s="36"/>
      <c r="T58" s="36"/>
      <c r="U58" s="36"/>
      <c r="V58" s="36"/>
      <c r="W58" s="36"/>
      <c r="X58" s="36"/>
      <c r="Y58" s="36"/>
      <c r="Z58" s="36"/>
    </row>
    <row r="59" spans="1:26" s="24" customFormat="1" x14ac:dyDescent="0.25">
      <c r="A59" s="1">
        <v>3615</v>
      </c>
      <c r="B59" s="5" t="s">
        <v>514</v>
      </c>
      <c r="C59" s="1" t="s">
        <v>515</v>
      </c>
      <c r="D59" s="1" t="s">
        <v>516</v>
      </c>
      <c r="E59" s="32"/>
      <c r="F59" s="1">
        <v>474400</v>
      </c>
      <c r="G59" s="36"/>
      <c r="H59" s="36"/>
      <c r="I59" s="36"/>
      <c r="J59" s="36"/>
      <c r="K59" s="36"/>
      <c r="L59" s="36"/>
      <c r="M59" s="36"/>
      <c r="N59" s="29" t="str">
        <f t="shared" si="5"/>
        <v/>
      </c>
      <c r="O59" s="29">
        <f t="shared" si="6"/>
        <v>1</v>
      </c>
      <c r="P59" s="29" t="str">
        <f t="shared" si="7"/>
        <v/>
      </c>
      <c r="Q59" s="28">
        <f t="shared" si="8"/>
        <v>1</v>
      </c>
      <c r="R59" s="28" t="str">
        <f t="shared" si="9"/>
        <v/>
      </c>
      <c r="S59" s="36"/>
      <c r="T59" s="36"/>
      <c r="U59" s="36"/>
      <c r="V59" s="36"/>
      <c r="W59" s="36"/>
      <c r="X59" s="36"/>
      <c r="Y59" s="36"/>
      <c r="Z59" s="36"/>
    </row>
    <row r="60" spans="1:26" s="24" customFormat="1" x14ac:dyDescent="0.25">
      <c r="A60" s="1">
        <v>3318</v>
      </c>
      <c r="B60" s="5" t="s">
        <v>517</v>
      </c>
      <c r="C60" s="1" t="s">
        <v>518</v>
      </c>
      <c r="D60" s="1" t="s">
        <v>519</v>
      </c>
      <c r="E60" s="30"/>
      <c r="F60" s="1">
        <v>473265</v>
      </c>
      <c r="G60" s="36"/>
      <c r="H60" s="36"/>
      <c r="I60" s="36"/>
      <c r="J60" s="36"/>
      <c r="K60" s="36"/>
      <c r="L60" s="36"/>
      <c r="M60" s="36"/>
      <c r="N60" s="29" t="str">
        <f t="shared" si="5"/>
        <v/>
      </c>
      <c r="O60" s="29">
        <f t="shared" si="6"/>
        <v>1</v>
      </c>
      <c r="P60" s="29" t="str">
        <f t="shared" si="7"/>
        <v/>
      </c>
      <c r="Q60" s="28">
        <f t="shared" si="8"/>
        <v>1</v>
      </c>
      <c r="R60" s="28" t="str">
        <f t="shared" si="9"/>
        <v/>
      </c>
      <c r="S60" s="36"/>
      <c r="T60" s="36"/>
      <c r="U60" s="36"/>
      <c r="V60" s="36"/>
      <c r="W60" s="36"/>
      <c r="X60" s="36"/>
      <c r="Y60" s="36"/>
      <c r="Z60" s="36"/>
    </row>
    <row r="61" spans="1:26" s="24" customFormat="1" x14ac:dyDescent="0.25">
      <c r="A61" s="1">
        <v>3408</v>
      </c>
      <c r="B61" s="5" t="s">
        <v>520</v>
      </c>
      <c r="C61" s="1" t="s">
        <v>1126</v>
      </c>
      <c r="D61" s="1" t="s">
        <v>521</v>
      </c>
      <c r="E61" s="32"/>
      <c r="F61" s="1">
        <v>473483</v>
      </c>
      <c r="G61" s="36"/>
      <c r="H61" s="36"/>
      <c r="I61" s="36"/>
      <c r="J61" s="36"/>
      <c r="K61" s="36"/>
      <c r="L61" s="36"/>
      <c r="M61" s="36"/>
      <c r="N61" s="29" t="str">
        <f t="shared" si="5"/>
        <v/>
      </c>
      <c r="O61" s="29">
        <f t="shared" si="6"/>
        <v>1</v>
      </c>
      <c r="P61" s="29" t="str">
        <f t="shared" si="7"/>
        <v/>
      </c>
      <c r="Q61" s="28">
        <f t="shared" si="8"/>
        <v>1</v>
      </c>
      <c r="R61" s="28" t="str">
        <f t="shared" si="9"/>
        <v/>
      </c>
      <c r="S61" s="36"/>
      <c r="T61" s="36"/>
      <c r="U61" s="36"/>
      <c r="V61" s="36"/>
      <c r="W61" s="36"/>
      <c r="X61" s="36"/>
      <c r="Y61" s="36"/>
      <c r="Z61" s="36"/>
    </row>
    <row r="62" spans="1:26" s="24" customFormat="1" x14ac:dyDescent="0.25">
      <c r="A62" s="1">
        <v>3693</v>
      </c>
      <c r="B62" s="5" t="s">
        <v>1261</v>
      </c>
      <c r="C62" s="3" t="s">
        <v>94</v>
      </c>
      <c r="D62" s="3" t="s">
        <v>127</v>
      </c>
      <c r="E62" s="32" t="s">
        <v>1267</v>
      </c>
      <c r="F62" s="1">
        <v>474502</v>
      </c>
      <c r="G62" s="36"/>
      <c r="H62" s="36"/>
      <c r="I62" s="36"/>
      <c r="J62" s="36"/>
      <c r="K62" s="36"/>
      <c r="L62" s="36"/>
      <c r="M62" s="36"/>
      <c r="N62" s="29" t="str">
        <f t="shared" si="5"/>
        <v/>
      </c>
      <c r="O62" s="29">
        <f t="shared" si="6"/>
        <v>1</v>
      </c>
      <c r="P62" s="29" t="str">
        <f t="shared" si="7"/>
        <v/>
      </c>
      <c r="Q62" s="28">
        <f t="shared" si="8"/>
        <v>1</v>
      </c>
      <c r="R62" s="28" t="str">
        <f t="shared" si="9"/>
        <v/>
      </c>
      <c r="S62" s="36"/>
      <c r="T62" s="36"/>
      <c r="U62" s="36"/>
      <c r="V62" s="36"/>
      <c r="W62" s="36"/>
      <c r="X62" s="36"/>
      <c r="Y62" s="36"/>
      <c r="Z62" s="36"/>
    </row>
    <row r="63" spans="1:26" s="24" customFormat="1" x14ac:dyDescent="0.25">
      <c r="A63" s="1">
        <v>3317</v>
      </c>
      <c r="B63" s="5" t="s">
        <v>522</v>
      </c>
      <c r="C63" s="3" t="s">
        <v>523</v>
      </c>
      <c r="D63" s="3" t="s">
        <v>159</v>
      </c>
      <c r="E63" s="81"/>
      <c r="F63" s="1">
        <v>473262</v>
      </c>
      <c r="G63" s="36"/>
      <c r="H63" s="36"/>
      <c r="I63" s="36"/>
      <c r="J63" s="36"/>
      <c r="K63" s="36"/>
      <c r="L63" s="36"/>
      <c r="M63" s="36"/>
      <c r="N63" s="29" t="str">
        <f t="shared" si="5"/>
        <v/>
      </c>
      <c r="O63" s="29">
        <f t="shared" si="6"/>
        <v>1</v>
      </c>
      <c r="P63" s="29" t="str">
        <f t="shared" si="7"/>
        <v/>
      </c>
      <c r="Q63" s="28">
        <f t="shared" si="8"/>
        <v>1</v>
      </c>
      <c r="R63" s="28" t="str">
        <f t="shared" si="9"/>
        <v/>
      </c>
      <c r="S63" s="36"/>
      <c r="T63" s="36"/>
      <c r="U63" s="36"/>
      <c r="V63" s="36"/>
      <c r="W63" s="36"/>
      <c r="X63" s="36"/>
      <c r="Y63" s="36"/>
      <c r="Z63" s="36"/>
    </row>
    <row r="64" spans="1:26" s="24" customFormat="1" x14ac:dyDescent="0.25">
      <c r="A64" s="1">
        <v>3616</v>
      </c>
      <c r="B64" s="5" t="s">
        <v>524</v>
      </c>
      <c r="C64" s="1" t="s">
        <v>525</v>
      </c>
      <c r="D64" s="1" t="s">
        <v>526</v>
      </c>
      <c r="E64" s="32"/>
      <c r="F64" s="1">
        <v>474402</v>
      </c>
      <c r="G64" s="36"/>
      <c r="H64" s="36"/>
      <c r="I64" s="36"/>
      <c r="J64" s="36"/>
      <c r="K64" s="36"/>
      <c r="L64" s="36"/>
      <c r="M64" s="36"/>
      <c r="N64" s="29" t="str">
        <f t="shared" si="5"/>
        <v/>
      </c>
      <c r="O64" s="29">
        <f t="shared" si="6"/>
        <v>1</v>
      </c>
      <c r="P64" s="29" t="str">
        <f t="shared" si="7"/>
        <v/>
      </c>
      <c r="Q64" s="28">
        <f t="shared" si="8"/>
        <v>1</v>
      </c>
      <c r="R64" s="28" t="str">
        <f t="shared" si="9"/>
        <v/>
      </c>
      <c r="S64" s="36"/>
      <c r="T64" s="36"/>
      <c r="U64" s="36"/>
      <c r="V64" s="36"/>
      <c r="W64" s="36"/>
      <c r="X64" s="36"/>
      <c r="Y64" s="36"/>
      <c r="Z64" s="36"/>
    </row>
    <row r="65" spans="1:32" s="24" customFormat="1" x14ac:dyDescent="0.25">
      <c r="A65" s="1">
        <v>3317</v>
      </c>
      <c r="B65" s="5" t="s">
        <v>527</v>
      </c>
      <c r="C65" s="3" t="s">
        <v>243</v>
      </c>
      <c r="D65" s="3" t="s">
        <v>159</v>
      </c>
      <c r="E65" s="81"/>
      <c r="F65" s="1">
        <v>473263</v>
      </c>
      <c r="G65" s="36"/>
      <c r="H65" s="36"/>
      <c r="I65" s="36"/>
      <c r="J65" s="36"/>
      <c r="K65" s="36"/>
      <c r="L65" s="36"/>
      <c r="M65" s="36"/>
      <c r="N65" s="29" t="str">
        <f t="shared" si="5"/>
        <v/>
      </c>
      <c r="O65" s="29">
        <f t="shared" si="6"/>
        <v>1</v>
      </c>
      <c r="P65" s="29" t="str">
        <f t="shared" si="7"/>
        <v/>
      </c>
      <c r="Q65" s="28">
        <f t="shared" si="8"/>
        <v>1</v>
      </c>
      <c r="R65" s="28" t="str">
        <f t="shared" si="9"/>
        <v/>
      </c>
      <c r="S65" s="36"/>
      <c r="T65" s="36"/>
      <c r="U65" s="36"/>
      <c r="V65" s="36"/>
      <c r="W65" s="36"/>
      <c r="X65" s="36"/>
      <c r="Y65" s="36"/>
      <c r="Z65" s="36"/>
    </row>
    <row r="66" spans="1:32" s="24" customFormat="1" x14ac:dyDescent="0.25">
      <c r="A66" s="1">
        <v>3409</v>
      </c>
      <c r="B66" s="5" t="s">
        <v>528</v>
      </c>
      <c r="C66" s="1" t="s">
        <v>1127</v>
      </c>
      <c r="D66" s="1" t="s">
        <v>529</v>
      </c>
      <c r="E66" s="32"/>
      <c r="F66" s="1">
        <v>473484</v>
      </c>
      <c r="G66" s="36"/>
      <c r="H66" s="36"/>
      <c r="I66" s="36"/>
      <c r="J66" s="36"/>
      <c r="K66" s="36"/>
      <c r="L66" s="36"/>
      <c r="M66" s="36"/>
      <c r="N66" s="29" t="str">
        <f t="shared" si="5"/>
        <v/>
      </c>
      <c r="O66" s="29">
        <f t="shared" si="6"/>
        <v>1</v>
      </c>
      <c r="P66" s="29" t="str">
        <f t="shared" si="7"/>
        <v/>
      </c>
      <c r="Q66" s="28">
        <f t="shared" si="8"/>
        <v>1</v>
      </c>
      <c r="R66" s="28" t="str">
        <f t="shared" si="9"/>
        <v/>
      </c>
      <c r="S66" s="36"/>
      <c r="T66" s="36"/>
      <c r="U66" s="36"/>
      <c r="V66" s="36"/>
      <c r="W66" s="36"/>
      <c r="X66" s="36"/>
      <c r="Y66" s="36"/>
      <c r="Z66" s="36"/>
    </row>
    <row r="67" spans="1:32" s="24" customFormat="1" x14ac:dyDescent="0.25">
      <c r="A67" s="1">
        <v>3459</v>
      </c>
      <c r="B67" s="5" t="s">
        <v>530</v>
      </c>
      <c r="C67" s="1" t="s">
        <v>531</v>
      </c>
      <c r="D67" s="1" t="s">
        <v>532</v>
      </c>
      <c r="E67" s="32"/>
      <c r="F67" s="1">
        <v>473576</v>
      </c>
      <c r="G67" s="36"/>
      <c r="H67" s="36"/>
      <c r="I67" s="36"/>
      <c r="J67" s="36"/>
      <c r="K67" s="36"/>
      <c r="L67" s="36"/>
      <c r="M67" s="36"/>
      <c r="N67" s="29" t="str">
        <f t="shared" si="5"/>
        <v/>
      </c>
      <c r="O67" s="29">
        <f t="shared" si="6"/>
        <v>1</v>
      </c>
      <c r="P67" s="29" t="str">
        <f t="shared" si="7"/>
        <v/>
      </c>
      <c r="Q67" s="28">
        <f t="shared" si="8"/>
        <v>1</v>
      </c>
      <c r="R67" s="28" t="str">
        <f t="shared" si="9"/>
        <v/>
      </c>
      <c r="S67" s="36"/>
      <c r="T67" s="36"/>
      <c r="U67" s="36"/>
      <c r="V67" s="36"/>
      <c r="W67" s="36"/>
      <c r="X67" s="36"/>
      <c r="Y67" s="36"/>
      <c r="Z67" s="36"/>
    </row>
    <row r="68" spans="1:32" s="24" customFormat="1" x14ac:dyDescent="0.25">
      <c r="A68" s="1">
        <v>3460</v>
      </c>
      <c r="B68" s="5" t="s">
        <v>530</v>
      </c>
      <c r="C68" s="1" t="s">
        <v>531</v>
      </c>
      <c r="D68" s="1" t="s">
        <v>532</v>
      </c>
      <c r="E68" s="30"/>
      <c r="F68" s="1">
        <v>473579</v>
      </c>
      <c r="G68" s="36"/>
      <c r="H68" s="36"/>
      <c r="I68" s="36"/>
      <c r="J68" s="36"/>
      <c r="K68" s="36"/>
      <c r="L68" s="36"/>
      <c r="M68" s="36"/>
      <c r="N68" s="29" t="str">
        <f t="shared" si="5"/>
        <v/>
      </c>
      <c r="O68" s="29">
        <f t="shared" si="6"/>
        <v>1</v>
      </c>
      <c r="P68" s="29" t="str">
        <f t="shared" si="7"/>
        <v/>
      </c>
      <c r="Q68" s="28">
        <f t="shared" si="8"/>
        <v>1</v>
      </c>
      <c r="R68" s="28" t="str">
        <f t="shared" si="9"/>
        <v/>
      </c>
      <c r="S68" s="36"/>
      <c r="T68" s="36"/>
      <c r="U68" s="36"/>
      <c r="V68" s="36"/>
      <c r="W68" s="36"/>
      <c r="X68" s="36"/>
      <c r="Y68" s="36"/>
      <c r="Z68" s="36"/>
    </row>
    <row r="69" spans="1:32" s="24" customFormat="1" x14ac:dyDescent="0.25">
      <c r="A69" s="1">
        <v>3632</v>
      </c>
      <c r="B69" s="5" t="s">
        <v>533</v>
      </c>
      <c r="C69" s="1" t="s">
        <v>1128</v>
      </c>
      <c r="D69" s="1" t="s">
        <v>534</v>
      </c>
      <c r="E69" s="30"/>
      <c r="F69" s="1">
        <v>474425</v>
      </c>
      <c r="G69" s="36"/>
      <c r="H69" s="36"/>
      <c r="I69" s="36"/>
      <c r="J69" s="36"/>
      <c r="K69" s="36"/>
      <c r="L69" s="36"/>
      <c r="M69" s="36"/>
      <c r="N69" s="29" t="str">
        <f t="shared" ref="N69:N79" si="10">IF(M69="","",1)</f>
        <v/>
      </c>
      <c r="O69" s="29">
        <f t="shared" ref="O69:O79" si="11">IF(F69="","",1)</f>
        <v>1</v>
      </c>
      <c r="P69" s="29" t="str">
        <f t="shared" ref="P69:P79" si="12">IF(H69="","",1)</f>
        <v/>
      </c>
      <c r="Q69" s="28">
        <f t="shared" ref="Q69:Q79" si="13">IF(SUM(N69:P69)&gt;0,1,"")</f>
        <v>1</v>
      </c>
      <c r="R69" s="28" t="str">
        <f t="shared" ref="R69:R79" si="14">IF(SUM(N69:O69)=2,1,"")</f>
        <v/>
      </c>
      <c r="S69" s="36"/>
      <c r="T69" s="36"/>
      <c r="U69" s="36"/>
      <c r="V69" s="36"/>
      <c r="W69" s="36"/>
      <c r="X69" s="36"/>
      <c r="Y69" s="36"/>
      <c r="Z69" s="36"/>
    </row>
    <row r="70" spans="1:32" s="24" customFormat="1" x14ac:dyDescent="0.25">
      <c r="A70" s="1">
        <v>3633</v>
      </c>
      <c r="B70" s="5" t="s">
        <v>535</v>
      </c>
      <c r="C70" s="3" t="s">
        <v>151</v>
      </c>
      <c r="D70" s="3" t="s">
        <v>151</v>
      </c>
      <c r="E70" s="84"/>
      <c r="F70" s="1">
        <v>474426</v>
      </c>
      <c r="G70" s="36"/>
      <c r="H70" s="36"/>
      <c r="I70" s="36"/>
      <c r="J70" s="36"/>
      <c r="K70" s="36"/>
      <c r="L70" s="36"/>
      <c r="M70" s="36"/>
      <c r="N70" s="29" t="str">
        <f t="shared" si="10"/>
        <v/>
      </c>
      <c r="O70" s="29">
        <f t="shared" si="11"/>
        <v>1</v>
      </c>
      <c r="P70" s="29" t="str">
        <f t="shared" si="12"/>
        <v/>
      </c>
      <c r="Q70" s="28">
        <f t="shared" si="13"/>
        <v>1</v>
      </c>
      <c r="R70" s="28" t="str">
        <f t="shared" si="14"/>
        <v/>
      </c>
      <c r="S70" s="36"/>
      <c r="T70" s="36"/>
      <c r="U70" s="36"/>
      <c r="V70" s="36"/>
      <c r="W70" s="36"/>
      <c r="X70" s="36"/>
      <c r="Y70" s="36"/>
      <c r="Z70" s="36"/>
    </row>
    <row r="71" spans="1:32" s="24" customFormat="1" x14ac:dyDescent="0.25">
      <c r="A71" s="1">
        <v>3561</v>
      </c>
      <c r="B71" s="5" t="s">
        <v>536</v>
      </c>
      <c r="C71" s="1" t="s">
        <v>1129</v>
      </c>
      <c r="D71" s="1" t="s">
        <v>537</v>
      </c>
      <c r="E71" s="30"/>
      <c r="F71" s="1">
        <v>474279</v>
      </c>
      <c r="G71" s="36"/>
      <c r="H71" s="36"/>
      <c r="I71" s="36"/>
      <c r="J71" s="36"/>
      <c r="K71" s="36"/>
      <c r="L71" s="36"/>
      <c r="M71" s="36"/>
      <c r="N71" s="29" t="str">
        <f t="shared" si="10"/>
        <v/>
      </c>
      <c r="O71" s="29">
        <f t="shared" si="11"/>
        <v>1</v>
      </c>
      <c r="P71" s="29" t="str">
        <f t="shared" si="12"/>
        <v/>
      </c>
      <c r="Q71" s="28">
        <f t="shared" si="13"/>
        <v>1</v>
      </c>
      <c r="R71" s="28" t="str">
        <f t="shared" si="14"/>
        <v/>
      </c>
      <c r="S71" s="36"/>
      <c r="T71" s="36"/>
      <c r="U71" s="36"/>
      <c r="V71" s="36"/>
      <c r="W71" s="36"/>
      <c r="X71" s="36"/>
      <c r="Y71" s="36"/>
      <c r="Z71" s="36"/>
    </row>
    <row r="72" spans="1:32" s="24" customFormat="1" x14ac:dyDescent="0.25">
      <c r="A72" s="1">
        <v>3679</v>
      </c>
      <c r="B72" s="5" t="s">
        <v>538</v>
      </c>
      <c r="C72" s="3" t="s">
        <v>176</v>
      </c>
      <c r="D72" s="3" t="s">
        <v>539</v>
      </c>
      <c r="E72" s="84"/>
      <c r="F72" s="1">
        <v>474478</v>
      </c>
      <c r="G72" s="36"/>
      <c r="H72" s="36"/>
      <c r="I72" s="36"/>
      <c r="J72" s="36"/>
      <c r="K72" s="36"/>
      <c r="L72" s="36"/>
      <c r="M72" s="36"/>
      <c r="N72" s="29" t="str">
        <f t="shared" si="10"/>
        <v/>
      </c>
      <c r="O72" s="29">
        <f t="shared" si="11"/>
        <v>1</v>
      </c>
      <c r="P72" s="29" t="str">
        <f t="shared" si="12"/>
        <v/>
      </c>
      <c r="Q72" s="28">
        <f t="shared" si="13"/>
        <v>1</v>
      </c>
      <c r="R72" s="28" t="str">
        <f t="shared" si="14"/>
        <v/>
      </c>
      <c r="S72" s="36"/>
      <c r="T72" s="36"/>
      <c r="U72" s="36"/>
      <c r="V72" s="36"/>
      <c r="W72" s="36"/>
      <c r="X72" s="36"/>
      <c r="Y72" s="36"/>
      <c r="Z72" s="36"/>
    </row>
    <row r="73" spans="1:32" s="24" customFormat="1" x14ac:dyDescent="0.25">
      <c r="A73" s="75">
        <v>3679</v>
      </c>
      <c r="B73" s="101" t="s">
        <v>1181</v>
      </c>
      <c r="C73" s="102" t="s">
        <v>206</v>
      </c>
      <c r="D73" s="102" t="s">
        <v>540</v>
      </c>
      <c r="E73" s="81"/>
      <c r="F73" s="1">
        <v>474479</v>
      </c>
      <c r="G73" s="36" t="s">
        <v>325</v>
      </c>
      <c r="H73" s="36">
        <v>53218</v>
      </c>
      <c r="I73" s="36"/>
      <c r="J73" s="36"/>
      <c r="K73" s="36"/>
      <c r="L73" s="36"/>
      <c r="M73" s="36"/>
      <c r="N73" s="29" t="str">
        <f t="shared" si="10"/>
        <v/>
      </c>
      <c r="O73" s="29">
        <f t="shared" si="11"/>
        <v>1</v>
      </c>
      <c r="P73" s="29">
        <f t="shared" si="12"/>
        <v>1</v>
      </c>
      <c r="Q73" s="28">
        <f t="shared" si="13"/>
        <v>1</v>
      </c>
      <c r="R73" s="28" t="str">
        <f t="shared" si="14"/>
        <v/>
      </c>
      <c r="S73" s="36"/>
      <c r="T73" s="36"/>
      <c r="U73" s="36"/>
      <c r="V73" s="36"/>
      <c r="W73" s="36"/>
      <c r="X73" s="36"/>
      <c r="Y73" s="36"/>
      <c r="Z73" s="36"/>
    </row>
    <row r="74" spans="1:32" s="24" customFormat="1" x14ac:dyDescent="0.25">
      <c r="A74" s="1">
        <v>3655</v>
      </c>
      <c r="B74" s="5" t="s">
        <v>541</v>
      </c>
      <c r="C74" s="1" t="s">
        <v>1130</v>
      </c>
      <c r="D74" s="1" t="s">
        <v>542</v>
      </c>
      <c r="E74" s="32"/>
      <c r="F74" s="1">
        <v>474451</v>
      </c>
      <c r="G74" s="36"/>
      <c r="H74" s="36"/>
      <c r="I74" s="36"/>
      <c r="J74" s="36"/>
      <c r="K74" s="36"/>
      <c r="L74" s="36"/>
      <c r="M74" s="36"/>
      <c r="N74" s="29" t="str">
        <f t="shared" si="10"/>
        <v/>
      </c>
      <c r="O74" s="29">
        <f t="shared" si="11"/>
        <v>1</v>
      </c>
      <c r="P74" s="29" t="str">
        <f t="shared" si="12"/>
        <v/>
      </c>
      <c r="Q74" s="28">
        <f t="shared" si="13"/>
        <v>1</v>
      </c>
      <c r="R74" s="28" t="str">
        <f t="shared" si="14"/>
        <v/>
      </c>
      <c r="S74" s="36"/>
      <c r="T74" s="36"/>
      <c r="U74" s="36"/>
      <c r="V74" s="36"/>
      <c r="W74" s="36"/>
      <c r="X74" s="36"/>
      <c r="Y74" s="36"/>
      <c r="Z74" s="36"/>
    </row>
    <row r="75" spans="1:32" s="24" customFormat="1" x14ac:dyDescent="0.25">
      <c r="A75" s="1">
        <v>3656</v>
      </c>
      <c r="B75" s="5" t="s">
        <v>543</v>
      </c>
      <c r="C75" s="1" t="s">
        <v>1131</v>
      </c>
      <c r="D75" s="1" t="s">
        <v>544</v>
      </c>
      <c r="E75" s="30"/>
      <c r="F75" s="1">
        <v>474452</v>
      </c>
      <c r="G75" s="36"/>
      <c r="H75" s="36"/>
      <c r="I75" s="36"/>
      <c r="J75" s="36"/>
      <c r="K75" s="36"/>
      <c r="L75" s="36"/>
      <c r="M75" s="36"/>
      <c r="N75" s="29" t="str">
        <f t="shared" si="10"/>
        <v/>
      </c>
      <c r="O75" s="29">
        <f t="shared" si="11"/>
        <v>1</v>
      </c>
      <c r="P75" s="29" t="str">
        <f t="shared" si="12"/>
        <v/>
      </c>
      <c r="Q75" s="28">
        <f t="shared" si="13"/>
        <v>1</v>
      </c>
      <c r="R75" s="28" t="str">
        <f t="shared" si="14"/>
        <v/>
      </c>
      <c r="S75" s="36"/>
      <c r="T75" s="36"/>
      <c r="U75" s="36"/>
      <c r="V75" s="36"/>
      <c r="W75" s="36"/>
      <c r="X75" s="36"/>
      <c r="Y75" s="36"/>
      <c r="Z75" s="36"/>
    </row>
    <row r="76" spans="1:32" s="24" customFormat="1" x14ac:dyDescent="0.25">
      <c r="A76" s="75">
        <v>3533</v>
      </c>
      <c r="B76" s="101" t="s">
        <v>1273</v>
      </c>
      <c r="C76" s="75" t="s">
        <v>499</v>
      </c>
      <c r="D76" s="75" t="s">
        <v>500</v>
      </c>
      <c r="E76" s="30" t="s">
        <v>1275</v>
      </c>
      <c r="F76" s="1">
        <v>474241</v>
      </c>
      <c r="G76" s="55" t="s">
        <v>326</v>
      </c>
      <c r="H76" s="36">
        <v>362380</v>
      </c>
      <c r="I76" s="36"/>
      <c r="J76" s="36"/>
      <c r="K76" s="36"/>
      <c r="L76" s="36"/>
      <c r="M76" s="36"/>
      <c r="N76" s="29" t="str">
        <f t="shared" si="10"/>
        <v/>
      </c>
      <c r="O76" s="29">
        <f t="shared" si="11"/>
        <v>1</v>
      </c>
      <c r="P76" s="29">
        <f t="shared" si="12"/>
        <v>1</v>
      </c>
      <c r="Q76" s="28">
        <f t="shared" si="13"/>
        <v>1</v>
      </c>
      <c r="R76" s="28" t="str">
        <f t="shared" si="14"/>
        <v/>
      </c>
      <c r="S76" s="36"/>
      <c r="T76" s="36"/>
      <c r="U76" s="36"/>
      <c r="V76" s="36"/>
      <c r="W76" s="36"/>
      <c r="X76" s="36"/>
      <c r="Y76" s="36"/>
      <c r="Z76" s="36"/>
    </row>
    <row r="77" spans="1:32" s="24" customFormat="1" x14ac:dyDescent="0.25">
      <c r="A77" s="1">
        <v>3664</v>
      </c>
      <c r="B77" s="5" t="s">
        <v>545</v>
      </c>
      <c r="C77" s="3" t="s">
        <v>546</v>
      </c>
      <c r="D77" s="1" t="s">
        <v>547</v>
      </c>
      <c r="E77" s="32"/>
      <c r="F77" s="1">
        <v>474458</v>
      </c>
      <c r="G77" s="36"/>
      <c r="H77" s="36"/>
      <c r="I77" s="36"/>
      <c r="J77" s="36"/>
      <c r="K77" s="36"/>
      <c r="L77" s="36"/>
      <c r="M77" s="36"/>
      <c r="N77" s="29" t="str">
        <f t="shared" si="10"/>
        <v/>
      </c>
      <c r="O77" s="29">
        <f t="shared" si="11"/>
        <v>1</v>
      </c>
      <c r="P77" s="29" t="str">
        <f t="shared" si="12"/>
        <v/>
      </c>
      <c r="Q77" s="28">
        <f t="shared" si="13"/>
        <v>1</v>
      </c>
      <c r="R77" s="28" t="str">
        <f t="shared" si="14"/>
        <v/>
      </c>
      <c r="S77" s="36"/>
      <c r="T77" s="36"/>
      <c r="U77" s="36"/>
      <c r="V77" s="36"/>
      <c r="W77" s="36"/>
      <c r="X77" s="36"/>
      <c r="Y77" s="36"/>
      <c r="Z77" s="36"/>
    </row>
    <row r="78" spans="1:32" s="24" customFormat="1" x14ac:dyDescent="0.25">
      <c r="A78" s="1">
        <v>3580</v>
      </c>
      <c r="B78" s="5" t="s">
        <v>548</v>
      </c>
      <c r="C78" s="1" t="s">
        <v>1132</v>
      </c>
      <c r="D78" s="1" t="s">
        <v>549</v>
      </c>
      <c r="E78" s="30"/>
      <c r="F78" s="1">
        <v>474298</v>
      </c>
      <c r="G78" s="36"/>
      <c r="H78" s="36"/>
      <c r="I78" s="36"/>
      <c r="J78" s="36"/>
      <c r="K78" s="36"/>
      <c r="L78" s="36"/>
      <c r="M78" s="36"/>
      <c r="N78" s="29" t="str">
        <f t="shared" si="10"/>
        <v/>
      </c>
      <c r="O78" s="29">
        <f t="shared" si="11"/>
        <v>1</v>
      </c>
      <c r="P78" s="29" t="str">
        <f t="shared" si="12"/>
        <v/>
      </c>
      <c r="Q78" s="28">
        <f t="shared" si="13"/>
        <v>1</v>
      </c>
      <c r="R78" s="28" t="str">
        <f t="shared" si="14"/>
        <v/>
      </c>
      <c r="S78" s="36"/>
      <c r="T78" s="36"/>
      <c r="U78" s="36"/>
      <c r="V78" s="36"/>
      <c r="W78" s="36"/>
      <c r="X78" s="36"/>
      <c r="Y78" s="36"/>
      <c r="Z78" s="36"/>
    </row>
    <row r="79" spans="1:32" s="24" customFormat="1" x14ac:dyDescent="0.25">
      <c r="A79" s="1">
        <v>3346</v>
      </c>
      <c r="B79" s="5" t="s">
        <v>363</v>
      </c>
      <c r="C79" s="3" t="s">
        <v>166</v>
      </c>
      <c r="D79" s="3" t="s">
        <v>129</v>
      </c>
      <c r="E79" s="30" t="s">
        <v>119</v>
      </c>
      <c r="F79" s="1">
        <v>473369</v>
      </c>
      <c r="G79" s="36"/>
      <c r="H79" s="36"/>
      <c r="I79" s="36"/>
      <c r="J79" s="36"/>
      <c r="K79" s="36"/>
      <c r="L79" s="36"/>
      <c r="M79" s="27">
        <v>207878</v>
      </c>
      <c r="N79" s="29">
        <f t="shared" si="10"/>
        <v>1</v>
      </c>
      <c r="O79" s="29">
        <f t="shared" si="11"/>
        <v>1</v>
      </c>
      <c r="P79" s="29" t="str">
        <f t="shared" si="12"/>
        <v/>
      </c>
      <c r="Q79" s="28">
        <f t="shared" si="13"/>
        <v>1</v>
      </c>
      <c r="R79" s="28">
        <f t="shared" si="14"/>
        <v>1</v>
      </c>
      <c r="S79" s="36"/>
      <c r="T79" s="36"/>
      <c r="U79" s="36"/>
      <c r="V79" s="36"/>
      <c r="W79" s="36"/>
      <c r="X79" s="36"/>
      <c r="Y79" s="36"/>
      <c r="Z79" s="36"/>
      <c r="AA79" s="2"/>
      <c r="AB79" s="2"/>
      <c r="AC79" s="2"/>
      <c r="AD79" s="2"/>
      <c r="AE79" s="2"/>
      <c r="AF79" s="2"/>
    </row>
    <row r="80" spans="1:32" s="24" customFormat="1" x14ac:dyDescent="0.25">
      <c r="A80" s="29"/>
      <c r="B80" s="101" t="s">
        <v>1242</v>
      </c>
      <c r="C80" s="103" t="s">
        <v>302</v>
      </c>
      <c r="D80" s="105" t="s">
        <v>306</v>
      </c>
      <c r="E80" s="30" t="s">
        <v>1243</v>
      </c>
      <c r="F80" s="1">
        <v>474387</v>
      </c>
      <c r="G80" s="55" t="s">
        <v>325</v>
      </c>
      <c r="H80" s="55">
        <v>180967</v>
      </c>
      <c r="I80" s="55"/>
      <c r="J80" s="55"/>
      <c r="K80" s="55"/>
      <c r="L80" s="55"/>
      <c r="M80" s="55"/>
      <c r="N80" s="29"/>
      <c r="O80" s="29"/>
      <c r="P80" s="29"/>
      <c r="Q80" s="28"/>
      <c r="R80" s="28"/>
      <c r="S80" s="55"/>
      <c r="T80" s="55"/>
      <c r="U80" s="55"/>
      <c r="V80" s="55"/>
      <c r="W80" s="55"/>
      <c r="X80" s="55"/>
      <c r="Y80" s="55"/>
      <c r="Z80" s="55"/>
    </row>
    <row r="81" spans="1:32" s="24" customFormat="1" x14ac:dyDescent="0.25">
      <c r="A81" s="1">
        <v>3402</v>
      </c>
      <c r="B81" s="5" t="s">
        <v>364</v>
      </c>
      <c r="C81" s="3" t="s">
        <v>108</v>
      </c>
      <c r="D81" s="3" t="s">
        <v>100</v>
      </c>
      <c r="E81" s="30" t="s">
        <v>119</v>
      </c>
      <c r="F81" s="1">
        <v>473469</v>
      </c>
      <c r="G81" s="36"/>
      <c r="H81" s="36"/>
      <c r="I81" s="36"/>
      <c r="J81" s="36"/>
      <c r="K81" s="36"/>
      <c r="L81" s="36"/>
      <c r="M81" s="27">
        <v>207879</v>
      </c>
      <c r="N81" s="29">
        <f t="shared" ref="N81:N112" si="15">IF(M81="","",1)</f>
        <v>1</v>
      </c>
      <c r="O81" s="29">
        <f t="shared" ref="O81:O112" si="16">IF(F81="","",1)</f>
        <v>1</v>
      </c>
      <c r="P81" s="29" t="str">
        <f t="shared" ref="P81:P112" si="17">IF(H81="","",1)</f>
        <v/>
      </c>
      <c r="Q81" s="28">
        <f t="shared" ref="Q81:Q112" si="18">IF(SUM(N81:P81)&gt;0,1,"")</f>
        <v>1</v>
      </c>
      <c r="R81" s="28">
        <f t="shared" ref="R81:R112" si="19">IF(SUM(N81:O81)=2,1,"")</f>
        <v>1</v>
      </c>
      <c r="S81" s="36"/>
      <c r="T81" s="36"/>
      <c r="U81" s="36"/>
      <c r="V81" s="36"/>
      <c r="W81" s="36"/>
      <c r="X81" s="36"/>
      <c r="Y81" s="36"/>
      <c r="Z81" s="36"/>
      <c r="AA81" s="2"/>
      <c r="AB81" s="2"/>
      <c r="AC81" s="2"/>
      <c r="AD81" s="2"/>
      <c r="AE81" s="2"/>
      <c r="AF81" s="2"/>
    </row>
    <row r="82" spans="1:32" s="24" customFormat="1" x14ac:dyDescent="0.25">
      <c r="A82" s="1">
        <v>3344</v>
      </c>
      <c r="B82" s="5" t="s">
        <v>550</v>
      </c>
      <c r="C82" s="3" t="s">
        <v>84</v>
      </c>
      <c r="D82" s="3" t="s">
        <v>57</v>
      </c>
      <c r="E82" s="30" t="s">
        <v>119</v>
      </c>
      <c r="F82" s="1">
        <v>473366</v>
      </c>
      <c r="G82" s="36"/>
      <c r="H82" s="36"/>
      <c r="I82" s="36"/>
      <c r="J82" s="36"/>
      <c r="K82" s="36"/>
      <c r="L82" s="36"/>
      <c r="M82" s="27">
        <v>207873</v>
      </c>
      <c r="N82" s="29">
        <f t="shared" si="15"/>
        <v>1</v>
      </c>
      <c r="O82" s="29">
        <f t="shared" si="16"/>
        <v>1</v>
      </c>
      <c r="P82" s="29" t="str">
        <f t="shared" si="17"/>
        <v/>
      </c>
      <c r="Q82" s="28">
        <f t="shared" si="18"/>
        <v>1</v>
      </c>
      <c r="R82" s="28">
        <f t="shared" si="19"/>
        <v>1</v>
      </c>
      <c r="S82" s="36"/>
      <c r="T82" s="36"/>
      <c r="U82" s="36"/>
      <c r="V82" s="36"/>
      <c r="W82" s="36"/>
      <c r="X82" s="36"/>
      <c r="Y82" s="36"/>
      <c r="Z82" s="36"/>
      <c r="AA82" s="2"/>
      <c r="AB82" s="2"/>
      <c r="AC82" s="2"/>
      <c r="AD82" s="2"/>
      <c r="AE82" s="2"/>
      <c r="AF82" s="2"/>
    </row>
    <row r="83" spans="1:32" s="24" customFormat="1" x14ac:dyDescent="0.25">
      <c r="A83" s="1">
        <v>3530</v>
      </c>
      <c r="B83" s="5" t="s">
        <v>551</v>
      </c>
      <c r="C83" s="3" t="s">
        <v>177</v>
      </c>
      <c r="D83" s="3" t="s">
        <v>178</v>
      </c>
      <c r="E83" s="30" t="s">
        <v>119</v>
      </c>
      <c r="F83" s="1">
        <v>474238</v>
      </c>
      <c r="G83" s="36"/>
      <c r="H83" s="36"/>
      <c r="I83" s="36"/>
      <c r="J83" s="36"/>
      <c r="K83" s="36"/>
      <c r="L83" s="36"/>
      <c r="M83" s="27">
        <v>207875</v>
      </c>
      <c r="N83" s="29">
        <f t="shared" si="15"/>
        <v>1</v>
      </c>
      <c r="O83" s="29">
        <f t="shared" si="16"/>
        <v>1</v>
      </c>
      <c r="P83" s="29" t="str">
        <f t="shared" si="17"/>
        <v/>
      </c>
      <c r="Q83" s="28">
        <f t="shared" si="18"/>
        <v>1</v>
      </c>
      <c r="R83" s="28">
        <f t="shared" si="19"/>
        <v>1</v>
      </c>
      <c r="S83" s="36"/>
      <c r="T83" s="36"/>
      <c r="U83" s="36"/>
      <c r="V83" s="36"/>
      <c r="W83" s="36"/>
      <c r="X83" s="36"/>
      <c r="Y83" s="36"/>
      <c r="Z83" s="36"/>
      <c r="AA83" s="2"/>
      <c r="AB83" s="2"/>
      <c r="AC83" s="2"/>
      <c r="AD83" s="2"/>
      <c r="AE83" s="2"/>
      <c r="AF83" s="2"/>
    </row>
    <row r="84" spans="1:32" s="24" customFormat="1" x14ac:dyDescent="0.25">
      <c r="A84" s="1">
        <v>3529</v>
      </c>
      <c r="B84" s="5" t="s">
        <v>552</v>
      </c>
      <c r="C84" s="1"/>
      <c r="D84" s="1"/>
      <c r="E84" s="30"/>
      <c r="F84" s="1">
        <v>474237</v>
      </c>
      <c r="G84" s="36"/>
      <c r="H84" s="36"/>
      <c r="I84" s="36"/>
      <c r="J84" s="36"/>
      <c r="K84" s="36"/>
      <c r="L84" s="36"/>
      <c r="M84" s="36"/>
      <c r="N84" s="29" t="str">
        <f t="shared" si="15"/>
        <v/>
      </c>
      <c r="O84" s="29">
        <f t="shared" si="16"/>
        <v>1</v>
      </c>
      <c r="P84" s="29" t="str">
        <f t="shared" si="17"/>
        <v/>
      </c>
      <c r="Q84" s="28">
        <f t="shared" si="18"/>
        <v>1</v>
      </c>
      <c r="R84" s="28" t="str">
        <f t="shared" si="19"/>
        <v/>
      </c>
      <c r="S84" s="36"/>
      <c r="T84" s="36"/>
      <c r="U84" s="36"/>
      <c r="V84" s="36"/>
      <c r="W84" s="36"/>
      <c r="X84" s="36"/>
      <c r="Y84" s="36"/>
      <c r="Z84" s="36"/>
    </row>
    <row r="85" spans="1:32" s="24" customFormat="1" x14ac:dyDescent="0.25">
      <c r="A85" s="1">
        <v>3532</v>
      </c>
      <c r="B85" s="5" t="s">
        <v>553</v>
      </c>
      <c r="C85" s="1" t="s">
        <v>554</v>
      </c>
      <c r="D85" s="1" t="s">
        <v>555</v>
      </c>
      <c r="E85" s="32"/>
      <c r="F85" s="1">
        <v>474657</v>
      </c>
      <c r="G85" s="36"/>
      <c r="H85" s="36"/>
      <c r="I85" s="36"/>
      <c r="J85" s="36"/>
      <c r="K85" s="36"/>
      <c r="L85" s="36"/>
      <c r="M85" s="36"/>
      <c r="N85" s="29" t="str">
        <f t="shared" si="15"/>
        <v/>
      </c>
      <c r="O85" s="29">
        <f t="shared" si="16"/>
        <v>1</v>
      </c>
      <c r="P85" s="29" t="str">
        <f t="shared" si="17"/>
        <v/>
      </c>
      <c r="Q85" s="28">
        <f t="shared" si="18"/>
        <v>1</v>
      </c>
      <c r="R85" s="28" t="str">
        <f t="shared" si="19"/>
        <v/>
      </c>
      <c r="S85" s="36"/>
      <c r="T85" s="36"/>
      <c r="U85" s="36"/>
      <c r="V85" s="36"/>
      <c r="W85" s="36"/>
      <c r="X85" s="36"/>
      <c r="Y85" s="36"/>
      <c r="Z85" s="36"/>
    </row>
    <row r="86" spans="1:32" s="24" customFormat="1" x14ac:dyDescent="0.25">
      <c r="A86" s="1">
        <v>3531</v>
      </c>
      <c r="B86" s="5" t="s">
        <v>556</v>
      </c>
      <c r="C86" s="3" t="s">
        <v>242</v>
      </c>
      <c r="D86" s="3" t="s">
        <v>557</v>
      </c>
      <c r="E86" s="84"/>
      <c r="F86" s="1">
        <v>474239</v>
      </c>
      <c r="G86" s="36"/>
      <c r="H86" s="36"/>
      <c r="I86" s="36"/>
      <c r="J86" s="36"/>
      <c r="K86" s="36"/>
      <c r="L86" s="36"/>
      <c r="M86" s="36"/>
      <c r="N86" s="29" t="str">
        <f t="shared" si="15"/>
        <v/>
      </c>
      <c r="O86" s="29">
        <f t="shared" si="16"/>
        <v>1</v>
      </c>
      <c r="P86" s="29" t="str">
        <f t="shared" si="17"/>
        <v/>
      </c>
      <c r="Q86" s="28">
        <f t="shared" si="18"/>
        <v>1</v>
      </c>
      <c r="R86" s="28" t="str">
        <f t="shared" si="19"/>
        <v/>
      </c>
      <c r="S86" s="36"/>
      <c r="T86" s="36"/>
      <c r="U86" s="36"/>
      <c r="V86" s="36"/>
      <c r="W86" s="36"/>
      <c r="X86" s="36"/>
      <c r="Y86" s="36"/>
      <c r="Z86" s="36"/>
    </row>
    <row r="87" spans="1:32" s="24" customFormat="1" x14ac:dyDescent="0.25">
      <c r="A87" s="75">
        <v>3533</v>
      </c>
      <c r="B87" s="101" t="s">
        <v>1274</v>
      </c>
      <c r="C87" s="75" t="s">
        <v>499</v>
      </c>
      <c r="D87" s="75" t="s">
        <v>500</v>
      </c>
      <c r="E87" s="30" t="s">
        <v>1275</v>
      </c>
      <c r="F87" s="1">
        <v>474240</v>
      </c>
      <c r="G87" s="55" t="s">
        <v>326</v>
      </c>
      <c r="H87" s="36">
        <v>362380</v>
      </c>
      <c r="I87" s="36"/>
      <c r="J87" s="36"/>
      <c r="K87" s="36"/>
      <c r="L87" s="36"/>
      <c r="M87" s="36"/>
      <c r="N87" s="29" t="str">
        <f t="shared" si="15"/>
        <v/>
      </c>
      <c r="O87" s="29">
        <f t="shared" si="16"/>
        <v>1</v>
      </c>
      <c r="P87" s="29">
        <f t="shared" si="17"/>
        <v>1</v>
      </c>
      <c r="Q87" s="28">
        <f t="shared" si="18"/>
        <v>1</v>
      </c>
      <c r="R87" s="28" t="str">
        <f t="shared" si="19"/>
        <v/>
      </c>
      <c r="S87" s="36"/>
      <c r="T87" s="36"/>
      <c r="U87" s="36"/>
      <c r="V87" s="36"/>
      <c r="W87" s="36"/>
      <c r="X87" s="36"/>
      <c r="Y87" s="36"/>
      <c r="Z87" s="36"/>
    </row>
    <row r="88" spans="1:32" s="24" customFormat="1" x14ac:dyDescent="0.25">
      <c r="A88" s="1">
        <v>3345</v>
      </c>
      <c r="B88" s="5" t="s">
        <v>558</v>
      </c>
      <c r="C88" s="3" t="s">
        <v>151</v>
      </c>
      <c r="D88" s="3" t="s">
        <v>178</v>
      </c>
      <c r="E88" s="30" t="s">
        <v>119</v>
      </c>
      <c r="F88" s="1">
        <v>473368</v>
      </c>
      <c r="G88" s="36"/>
      <c r="H88" s="36"/>
      <c r="I88" s="36"/>
      <c r="J88" s="36"/>
      <c r="K88" s="36"/>
      <c r="L88" s="36"/>
      <c r="M88" s="27">
        <v>207877</v>
      </c>
      <c r="N88" s="29">
        <f t="shared" si="15"/>
        <v>1</v>
      </c>
      <c r="O88" s="29">
        <f t="shared" si="16"/>
        <v>1</v>
      </c>
      <c r="P88" s="29" t="str">
        <f t="shared" si="17"/>
        <v/>
      </c>
      <c r="Q88" s="28">
        <f t="shared" si="18"/>
        <v>1</v>
      </c>
      <c r="R88" s="28">
        <f t="shared" si="19"/>
        <v>1</v>
      </c>
      <c r="S88" s="36"/>
      <c r="T88" s="36"/>
      <c r="U88" s="36"/>
      <c r="V88" s="36"/>
      <c r="W88" s="36"/>
      <c r="X88" s="36"/>
      <c r="Y88" s="36"/>
      <c r="Z88" s="36"/>
      <c r="AA88" s="2"/>
      <c r="AB88" s="2"/>
      <c r="AC88" s="2"/>
      <c r="AD88" s="2"/>
      <c r="AE88" s="2"/>
      <c r="AF88" s="2"/>
    </row>
    <row r="89" spans="1:32" s="24" customFormat="1" x14ac:dyDescent="0.25">
      <c r="A89" s="1">
        <v>3344</v>
      </c>
      <c r="B89" s="5" t="s">
        <v>365</v>
      </c>
      <c r="C89" s="3" t="s">
        <v>62</v>
      </c>
      <c r="D89" s="3" t="s">
        <v>115</v>
      </c>
      <c r="E89" s="30" t="s">
        <v>119</v>
      </c>
      <c r="F89" s="1">
        <v>473365</v>
      </c>
      <c r="G89" s="36"/>
      <c r="H89" s="36"/>
      <c r="I89" s="36"/>
      <c r="J89" s="36"/>
      <c r="K89" s="36"/>
      <c r="L89" s="36"/>
      <c r="M89" s="27">
        <v>207872</v>
      </c>
      <c r="N89" s="29">
        <f t="shared" si="15"/>
        <v>1</v>
      </c>
      <c r="O89" s="29">
        <f t="shared" si="16"/>
        <v>1</v>
      </c>
      <c r="P89" s="29" t="str">
        <f t="shared" si="17"/>
        <v/>
      </c>
      <c r="Q89" s="28">
        <f t="shared" si="18"/>
        <v>1</v>
      </c>
      <c r="R89" s="28">
        <f t="shared" si="19"/>
        <v>1</v>
      </c>
      <c r="S89" s="36"/>
      <c r="T89" s="36"/>
      <c r="U89" s="36"/>
      <c r="V89" s="36"/>
      <c r="W89" s="36"/>
      <c r="X89" s="36"/>
      <c r="Y89" s="36"/>
      <c r="Z89" s="36"/>
      <c r="AA89" s="2"/>
      <c r="AB89" s="2"/>
      <c r="AC89" s="2"/>
      <c r="AD89" s="2"/>
      <c r="AE89" s="2"/>
      <c r="AF89" s="2"/>
    </row>
    <row r="90" spans="1:32" s="24" customFormat="1" x14ac:dyDescent="0.25">
      <c r="A90" s="1">
        <v>3344</v>
      </c>
      <c r="B90" s="5" t="s">
        <v>559</v>
      </c>
      <c r="C90" s="3" t="s">
        <v>66</v>
      </c>
      <c r="D90" s="3" t="s">
        <v>154</v>
      </c>
      <c r="E90" s="30" t="s">
        <v>119</v>
      </c>
      <c r="F90" s="1">
        <v>473367</v>
      </c>
      <c r="G90" s="36"/>
      <c r="H90" s="36"/>
      <c r="I90" s="36"/>
      <c r="J90" s="36"/>
      <c r="K90" s="36"/>
      <c r="L90" s="36"/>
      <c r="M90" s="27">
        <v>207874</v>
      </c>
      <c r="N90" s="29">
        <f t="shared" si="15"/>
        <v>1</v>
      </c>
      <c r="O90" s="29">
        <f t="shared" si="16"/>
        <v>1</v>
      </c>
      <c r="P90" s="29" t="str">
        <f t="shared" si="17"/>
        <v/>
      </c>
      <c r="Q90" s="28">
        <f t="shared" si="18"/>
        <v>1</v>
      </c>
      <c r="R90" s="28">
        <f t="shared" si="19"/>
        <v>1</v>
      </c>
      <c r="S90" s="36"/>
      <c r="T90" s="36"/>
      <c r="U90" s="36"/>
      <c r="V90" s="36"/>
      <c r="W90" s="36"/>
      <c r="X90" s="36"/>
      <c r="Y90" s="36"/>
      <c r="Z90" s="36"/>
      <c r="AA90" s="2"/>
      <c r="AB90" s="2"/>
      <c r="AC90" s="2"/>
      <c r="AD90" s="2"/>
      <c r="AE90" s="2"/>
      <c r="AF90" s="2"/>
    </row>
    <row r="91" spans="1:32" s="24" customFormat="1" x14ac:dyDescent="0.25">
      <c r="A91" s="1">
        <v>3320</v>
      </c>
      <c r="B91" s="5" t="s">
        <v>366</v>
      </c>
      <c r="C91" s="1" t="s">
        <v>179</v>
      </c>
      <c r="D91" s="1" t="s">
        <v>560</v>
      </c>
      <c r="E91" s="30" t="s">
        <v>119</v>
      </c>
      <c r="F91" s="1">
        <v>473268</v>
      </c>
      <c r="G91" s="36"/>
      <c r="H91" s="36"/>
      <c r="I91" s="36"/>
      <c r="J91" s="36"/>
      <c r="K91" s="36"/>
      <c r="L91" s="36"/>
      <c r="M91" s="27">
        <v>207893</v>
      </c>
      <c r="N91" s="29">
        <f t="shared" si="15"/>
        <v>1</v>
      </c>
      <c r="O91" s="29">
        <f t="shared" si="16"/>
        <v>1</v>
      </c>
      <c r="P91" s="29" t="str">
        <f t="shared" si="17"/>
        <v/>
      </c>
      <c r="Q91" s="28">
        <f t="shared" si="18"/>
        <v>1</v>
      </c>
      <c r="R91" s="28">
        <f t="shared" si="19"/>
        <v>1</v>
      </c>
      <c r="S91" s="36"/>
      <c r="T91" s="36"/>
      <c r="U91" s="36"/>
      <c r="V91" s="36"/>
      <c r="W91" s="36"/>
      <c r="X91" s="36"/>
      <c r="Y91" s="36"/>
      <c r="Z91" s="36"/>
      <c r="AA91" s="2"/>
      <c r="AB91" s="2"/>
      <c r="AC91" s="2"/>
      <c r="AD91" s="2"/>
      <c r="AE91" s="2"/>
      <c r="AF91" s="2"/>
    </row>
    <row r="92" spans="1:32" s="24" customFormat="1" x14ac:dyDescent="0.25">
      <c r="A92" s="1">
        <v>3320</v>
      </c>
      <c r="B92" s="5" t="s">
        <v>561</v>
      </c>
      <c r="C92" s="1" t="s">
        <v>562</v>
      </c>
      <c r="D92" s="1" t="s">
        <v>563</v>
      </c>
      <c r="E92" s="32" t="s">
        <v>119</v>
      </c>
      <c r="F92" s="1">
        <v>473266</v>
      </c>
      <c r="G92" s="36"/>
      <c r="H92" s="36"/>
      <c r="I92" s="36"/>
      <c r="J92" s="36"/>
      <c r="K92" s="36"/>
      <c r="L92" s="36"/>
      <c r="M92" s="27">
        <v>207891</v>
      </c>
      <c r="N92" s="29">
        <f t="shared" si="15"/>
        <v>1</v>
      </c>
      <c r="O92" s="29">
        <f t="shared" si="16"/>
        <v>1</v>
      </c>
      <c r="P92" s="29" t="str">
        <f t="shared" si="17"/>
        <v/>
      </c>
      <c r="Q92" s="28">
        <f t="shared" si="18"/>
        <v>1</v>
      </c>
      <c r="R92" s="28">
        <f t="shared" si="19"/>
        <v>1</v>
      </c>
      <c r="S92" s="36"/>
      <c r="T92" s="36"/>
      <c r="U92" s="36"/>
      <c r="V92" s="36"/>
      <c r="W92" s="36"/>
      <c r="X92" s="36"/>
      <c r="Y92" s="36"/>
      <c r="Z92" s="36"/>
      <c r="AA92" s="2"/>
      <c r="AB92" s="2"/>
      <c r="AC92" s="2"/>
      <c r="AD92" s="2"/>
      <c r="AE92" s="2"/>
      <c r="AF92" s="2"/>
    </row>
    <row r="93" spans="1:32" s="24" customFormat="1" x14ac:dyDescent="0.25">
      <c r="A93" s="1">
        <v>3320</v>
      </c>
      <c r="B93" s="5" t="s">
        <v>367</v>
      </c>
      <c r="C93" s="1" t="s">
        <v>564</v>
      </c>
      <c r="D93" s="1" t="s">
        <v>180</v>
      </c>
      <c r="E93" s="32" t="s">
        <v>119</v>
      </c>
      <c r="F93" s="75">
        <v>473267</v>
      </c>
      <c r="G93" s="41"/>
      <c r="H93" s="41"/>
      <c r="I93" s="41"/>
      <c r="J93" s="41"/>
      <c r="K93" s="41"/>
      <c r="L93" s="41"/>
      <c r="M93" s="95">
        <v>207890</v>
      </c>
      <c r="N93" s="29">
        <f t="shared" si="15"/>
        <v>1</v>
      </c>
      <c r="O93" s="29">
        <f t="shared" si="16"/>
        <v>1</v>
      </c>
      <c r="P93" s="29" t="str">
        <f t="shared" si="17"/>
        <v/>
      </c>
      <c r="Q93" s="28">
        <f t="shared" si="18"/>
        <v>1</v>
      </c>
      <c r="R93" s="28">
        <f t="shared" si="19"/>
        <v>1</v>
      </c>
      <c r="S93" s="36"/>
      <c r="T93" s="36"/>
      <c r="U93" s="36"/>
      <c r="V93" s="36"/>
      <c r="W93" s="36"/>
      <c r="X93" s="36"/>
      <c r="Y93" s="36"/>
      <c r="Z93" s="36"/>
      <c r="AA93" s="54"/>
      <c r="AB93" s="54"/>
      <c r="AC93" s="54"/>
      <c r="AD93" s="54"/>
      <c r="AE93" s="54"/>
      <c r="AF93" s="54"/>
    </row>
    <row r="94" spans="1:32" s="24" customFormat="1" x14ac:dyDescent="0.25">
      <c r="A94" s="43"/>
      <c r="B94" s="2" t="s">
        <v>1092</v>
      </c>
      <c r="C94" s="1" t="s">
        <v>796</v>
      </c>
      <c r="D94" s="1" t="s">
        <v>797</v>
      </c>
      <c r="E94" s="30" t="s">
        <v>1091</v>
      </c>
      <c r="F94" s="32">
        <v>473376</v>
      </c>
      <c r="H94" s="36"/>
      <c r="I94" s="36"/>
      <c r="J94" s="36"/>
      <c r="K94" s="36"/>
      <c r="L94" s="36"/>
      <c r="M94" s="36"/>
      <c r="N94" s="29" t="str">
        <f t="shared" si="15"/>
        <v/>
      </c>
      <c r="O94" s="29">
        <f t="shared" si="16"/>
        <v>1</v>
      </c>
      <c r="P94" s="29" t="str">
        <f t="shared" si="17"/>
        <v/>
      </c>
      <c r="Q94" s="28">
        <f t="shared" si="18"/>
        <v>1</v>
      </c>
      <c r="R94" s="28" t="str">
        <f t="shared" si="19"/>
        <v/>
      </c>
      <c r="S94" s="36"/>
      <c r="T94" s="36"/>
      <c r="U94" s="36"/>
      <c r="V94" s="36"/>
      <c r="W94" s="36"/>
      <c r="X94" s="36"/>
      <c r="Y94" s="36"/>
      <c r="Z94" s="36"/>
    </row>
    <row r="95" spans="1:32" s="24" customFormat="1" ht="15.75" x14ac:dyDescent="0.25">
      <c r="A95" s="45" t="s">
        <v>1255</v>
      </c>
      <c r="B95" s="47" t="s">
        <v>19</v>
      </c>
      <c r="C95" s="46" t="s">
        <v>7</v>
      </c>
      <c r="D95" s="46" t="s">
        <v>8</v>
      </c>
      <c r="E95" s="82" t="s">
        <v>9</v>
      </c>
      <c r="F95" s="46"/>
      <c r="G95" s="46"/>
      <c r="H95" s="46"/>
      <c r="I95" s="46"/>
      <c r="J95" s="46"/>
      <c r="K95" s="46"/>
      <c r="L95" s="46"/>
      <c r="M95" s="46"/>
      <c r="N95" s="29" t="str">
        <f t="shared" si="15"/>
        <v/>
      </c>
      <c r="O95" s="29" t="str">
        <f t="shared" si="16"/>
        <v/>
      </c>
      <c r="P95" s="29" t="str">
        <f t="shared" si="17"/>
        <v/>
      </c>
      <c r="Q95" s="28" t="str">
        <f t="shared" si="18"/>
        <v/>
      </c>
      <c r="R95" s="28" t="str">
        <f t="shared" si="19"/>
        <v/>
      </c>
      <c r="S95" s="32"/>
      <c r="T95" s="32"/>
      <c r="U95" s="32"/>
      <c r="V95" s="32"/>
      <c r="W95" s="32"/>
      <c r="X95" s="32"/>
      <c r="Y95" s="36"/>
      <c r="Z95" s="36"/>
    </row>
    <row r="96" spans="1:32" s="24" customFormat="1" x14ac:dyDescent="0.25">
      <c r="A96" s="1">
        <v>3659</v>
      </c>
      <c r="B96" s="5" t="s">
        <v>565</v>
      </c>
      <c r="C96" s="1" t="s">
        <v>1133</v>
      </c>
      <c r="D96" s="1" t="s">
        <v>214</v>
      </c>
      <c r="E96" s="30" t="s">
        <v>1234</v>
      </c>
      <c r="F96" s="1">
        <v>474456</v>
      </c>
      <c r="G96" s="36"/>
      <c r="H96" s="36"/>
      <c r="I96" s="36"/>
      <c r="J96" s="36"/>
      <c r="K96" s="36"/>
      <c r="L96" s="36"/>
      <c r="M96" s="27">
        <v>216055</v>
      </c>
      <c r="N96" s="29">
        <f t="shared" si="15"/>
        <v>1</v>
      </c>
      <c r="O96" s="29">
        <f t="shared" si="16"/>
        <v>1</v>
      </c>
      <c r="P96" s="29" t="str">
        <f t="shared" si="17"/>
        <v/>
      </c>
      <c r="Q96" s="28">
        <f t="shared" si="18"/>
        <v>1</v>
      </c>
      <c r="R96" s="28">
        <f t="shared" si="19"/>
        <v>1</v>
      </c>
      <c r="S96" s="36"/>
      <c r="T96" s="36"/>
      <c r="U96" s="36"/>
      <c r="V96" s="36"/>
      <c r="W96" s="36"/>
      <c r="X96" s="36"/>
      <c r="Y96" s="36"/>
      <c r="Z96" s="36"/>
    </row>
    <row r="97" spans="1:32" s="24" customFormat="1" x14ac:dyDescent="0.25">
      <c r="A97" s="1">
        <v>3657</v>
      </c>
      <c r="B97" s="5" t="s">
        <v>566</v>
      </c>
      <c r="C97" s="1" t="s">
        <v>1134</v>
      </c>
      <c r="D97" s="1" t="s">
        <v>215</v>
      </c>
      <c r="E97" s="30" t="s">
        <v>1231</v>
      </c>
      <c r="F97" s="1">
        <v>474453</v>
      </c>
      <c r="G97" s="36"/>
      <c r="H97" s="36"/>
      <c r="I97" s="36"/>
      <c r="J97" s="36"/>
      <c r="K97" s="36"/>
      <c r="L97" s="36"/>
      <c r="M97" s="27">
        <v>216050</v>
      </c>
      <c r="N97" s="29">
        <f t="shared" si="15"/>
        <v>1</v>
      </c>
      <c r="O97" s="29">
        <f t="shared" si="16"/>
        <v>1</v>
      </c>
      <c r="P97" s="29" t="str">
        <f t="shared" si="17"/>
        <v/>
      </c>
      <c r="Q97" s="28">
        <f t="shared" si="18"/>
        <v>1</v>
      </c>
      <c r="R97" s="28">
        <f t="shared" si="19"/>
        <v>1</v>
      </c>
      <c r="S97" s="36"/>
      <c r="T97" s="36"/>
      <c r="U97" s="36"/>
      <c r="V97" s="36"/>
      <c r="W97" s="36"/>
      <c r="X97" s="36"/>
      <c r="Y97" s="36"/>
      <c r="Z97" s="36"/>
    </row>
    <row r="98" spans="1:32" s="24" customFormat="1" x14ac:dyDescent="0.25">
      <c r="A98" s="1">
        <v>3660</v>
      </c>
      <c r="B98" s="5" t="s">
        <v>567</v>
      </c>
      <c r="C98" s="1" t="s">
        <v>1135</v>
      </c>
      <c r="D98" s="1" t="s">
        <v>568</v>
      </c>
      <c r="E98" s="30"/>
      <c r="F98" s="1">
        <v>474455</v>
      </c>
      <c r="G98" s="36"/>
      <c r="H98" s="36"/>
      <c r="I98" s="36"/>
      <c r="J98" s="36"/>
      <c r="K98" s="36"/>
      <c r="L98" s="36"/>
      <c r="M98" s="36"/>
      <c r="N98" s="29" t="str">
        <f t="shared" si="15"/>
        <v/>
      </c>
      <c r="O98" s="29">
        <f t="shared" si="16"/>
        <v>1</v>
      </c>
      <c r="P98" s="29" t="str">
        <f t="shared" si="17"/>
        <v/>
      </c>
      <c r="Q98" s="28">
        <f t="shared" si="18"/>
        <v>1</v>
      </c>
      <c r="R98" s="28" t="str">
        <f t="shared" si="19"/>
        <v/>
      </c>
      <c r="S98" s="36"/>
      <c r="T98" s="36"/>
      <c r="U98" s="36"/>
      <c r="V98" s="36"/>
      <c r="W98" s="36"/>
      <c r="X98" s="36"/>
      <c r="Y98" s="36"/>
      <c r="Z98" s="36"/>
    </row>
    <row r="99" spans="1:32" s="24" customFormat="1" x14ac:dyDescent="0.25">
      <c r="A99" s="1">
        <v>3584</v>
      </c>
      <c r="B99" s="5" t="s">
        <v>569</v>
      </c>
      <c r="C99" s="1" t="s">
        <v>570</v>
      </c>
      <c r="D99" s="1" t="s">
        <v>571</v>
      </c>
      <c r="E99" s="30" t="s">
        <v>119</v>
      </c>
      <c r="F99" s="1">
        <v>474301</v>
      </c>
      <c r="G99" s="36"/>
      <c r="H99" s="36"/>
      <c r="I99" s="36"/>
      <c r="J99" s="36"/>
      <c r="K99" s="36"/>
      <c r="L99" s="36"/>
      <c r="M99" s="27">
        <v>207960</v>
      </c>
      <c r="N99" s="29">
        <f t="shared" si="15"/>
        <v>1</v>
      </c>
      <c r="O99" s="29">
        <f t="shared" si="16"/>
        <v>1</v>
      </c>
      <c r="P99" s="29" t="str">
        <f t="shared" si="17"/>
        <v/>
      </c>
      <c r="Q99" s="28">
        <f t="shared" si="18"/>
        <v>1</v>
      </c>
      <c r="R99" s="28">
        <f t="shared" si="19"/>
        <v>1</v>
      </c>
      <c r="S99" s="36"/>
      <c r="T99" s="36"/>
      <c r="U99" s="36"/>
      <c r="V99" s="36"/>
      <c r="W99" s="36"/>
      <c r="X99" s="36"/>
      <c r="Y99" s="36"/>
      <c r="Z99" s="36"/>
      <c r="AA99" s="2"/>
      <c r="AB99" s="2"/>
      <c r="AC99" s="2"/>
      <c r="AD99" s="2"/>
      <c r="AE99" s="2"/>
      <c r="AF99" s="2"/>
    </row>
    <row r="100" spans="1:32" s="24" customFormat="1" x14ac:dyDescent="0.25">
      <c r="A100" s="1">
        <v>3582</v>
      </c>
      <c r="B100" s="5" t="s">
        <v>572</v>
      </c>
      <c r="C100" s="1"/>
      <c r="D100" s="1"/>
      <c r="E100" s="32"/>
      <c r="F100" s="1">
        <v>474299</v>
      </c>
      <c r="G100" s="36"/>
      <c r="H100" s="36"/>
      <c r="I100" s="36"/>
      <c r="J100" s="36"/>
      <c r="K100" s="36"/>
      <c r="L100" s="36"/>
      <c r="M100" s="36"/>
      <c r="N100" s="29" t="str">
        <f t="shared" si="15"/>
        <v/>
      </c>
      <c r="O100" s="29">
        <f t="shared" si="16"/>
        <v>1</v>
      </c>
      <c r="P100" s="29" t="str">
        <f t="shared" si="17"/>
        <v/>
      </c>
      <c r="Q100" s="28">
        <f t="shared" si="18"/>
        <v>1</v>
      </c>
      <c r="R100" s="28" t="str">
        <f t="shared" si="19"/>
        <v/>
      </c>
      <c r="S100" s="36"/>
      <c r="T100" s="36"/>
      <c r="U100" s="36"/>
      <c r="V100" s="36"/>
      <c r="W100" s="36"/>
      <c r="X100" s="36"/>
      <c r="Y100" s="36"/>
      <c r="Z100" s="36"/>
    </row>
    <row r="101" spans="1:32" s="24" customFormat="1" x14ac:dyDescent="0.25">
      <c r="A101" s="1">
        <v>3452</v>
      </c>
      <c r="B101" s="5" t="s">
        <v>573</v>
      </c>
      <c r="C101" s="1" t="s">
        <v>574</v>
      </c>
      <c r="D101" s="1" t="s">
        <v>575</v>
      </c>
      <c r="E101" s="30" t="s">
        <v>119</v>
      </c>
      <c r="F101" s="1">
        <v>473548</v>
      </c>
      <c r="G101" s="36"/>
      <c r="H101" s="36"/>
      <c r="I101" s="36"/>
      <c r="J101" s="36"/>
      <c r="K101" s="36"/>
      <c r="L101" s="36"/>
      <c r="M101" s="27">
        <v>207959</v>
      </c>
      <c r="N101" s="29">
        <f t="shared" si="15"/>
        <v>1</v>
      </c>
      <c r="O101" s="29">
        <f t="shared" si="16"/>
        <v>1</v>
      </c>
      <c r="P101" s="29" t="str">
        <f t="shared" si="17"/>
        <v/>
      </c>
      <c r="Q101" s="28">
        <f t="shared" si="18"/>
        <v>1</v>
      </c>
      <c r="R101" s="28">
        <f t="shared" si="19"/>
        <v>1</v>
      </c>
      <c r="S101" s="36"/>
      <c r="T101" s="36"/>
      <c r="U101" s="36"/>
      <c r="V101" s="36"/>
      <c r="W101" s="36"/>
      <c r="X101" s="36"/>
      <c r="Y101" s="36"/>
      <c r="Z101" s="36"/>
      <c r="AA101" s="2"/>
      <c r="AB101" s="2"/>
      <c r="AC101" s="2"/>
      <c r="AD101" s="2"/>
      <c r="AE101" s="2"/>
      <c r="AF101" s="2"/>
    </row>
    <row r="102" spans="1:32" s="24" customFormat="1" x14ac:dyDescent="0.25">
      <c r="A102" s="1">
        <v>3583</v>
      </c>
      <c r="B102" s="5" t="s">
        <v>573</v>
      </c>
      <c r="C102" s="1" t="s">
        <v>576</v>
      </c>
      <c r="D102" s="1" t="s">
        <v>577</v>
      </c>
      <c r="E102" s="30" t="s">
        <v>119</v>
      </c>
      <c r="F102" s="1">
        <v>474300</v>
      </c>
      <c r="G102" s="36"/>
      <c r="H102" s="36"/>
      <c r="I102" s="36"/>
      <c r="J102" s="36"/>
      <c r="K102" s="36"/>
      <c r="L102" s="36"/>
      <c r="M102" s="27">
        <v>207958</v>
      </c>
      <c r="N102" s="29">
        <f t="shared" si="15"/>
        <v>1</v>
      </c>
      <c r="O102" s="29">
        <f t="shared" si="16"/>
        <v>1</v>
      </c>
      <c r="P102" s="29" t="str">
        <f t="shared" si="17"/>
        <v/>
      </c>
      <c r="Q102" s="28">
        <f t="shared" si="18"/>
        <v>1</v>
      </c>
      <c r="R102" s="28">
        <f t="shared" si="19"/>
        <v>1</v>
      </c>
      <c r="S102" s="36"/>
      <c r="T102" s="36"/>
      <c r="U102" s="36"/>
      <c r="V102" s="36"/>
      <c r="W102" s="36"/>
      <c r="X102" s="36"/>
      <c r="Y102" s="36"/>
      <c r="Z102" s="36"/>
      <c r="AA102" s="2"/>
      <c r="AB102" s="2"/>
      <c r="AC102" s="2"/>
      <c r="AD102" s="2"/>
      <c r="AE102" s="2"/>
      <c r="AF102" s="2"/>
    </row>
    <row r="103" spans="1:32" s="24" customFormat="1" x14ac:dyDescent="0.25">
      <c r="A103" s="1">
        <v>3454</v>
      </c>
      <c r="B103" s="5" t="s">
        <v>578</v>
      </c>
      <c r="C103" s="1"/>
      <c r="D103" s="1" t="s">
        <v>579</v>
      </c>
      <c r="E103" s="32"/>
      <c r="F103" s="1">
        <v>473550</v>
      </c>
      <c r="G103" s="36"/>
      <c r="H103" s="36"/>
      <c r="I103" s="36"/>
      <c r="J103" s="36"/>
      <c r="K103" s="36"/>
      <c r="L103" s="36"/>
      <c r="M103" s="36"/>
      <c r="N103" s="29" t="str">
        <f t="shared" si="15"/>
        <v/>
      </c>
      <c r="O103" s="29">
        <f t="shared" si="16"/>
        <v>1</v>
      </c>
      <c r="P103" s="29" t="str">
        <f t="shared" si="17"/>
        <v/>
      </c>
      <c r="Q103" s="28">
        <f t="shared" si="18"/>
        <v>1</v>
      </c>
      <c r="R103" s="28" t="str">
        <f t="shared" si="19"/>
        <v/>
      </c>
      <c r="S103" s="36"/>
      <c r="T103" s="36"/>
      <c r="U103" s="36"/>
      <c r="V103" s="36"/>
      <c r="W103" s="36"/>
      <c r="X103" s="36"/>
      <c r="Y103" s="36"/>
      <c r="Z103" s="36"/>
    </row>
    <row r="104" spans="1:32" s="24" customFormat="1" x14ac:dyDescent="0.25">
      <c r="A104" s="1">
        <v>3453</v>
      </c>
      <c r="B104" s="5" t="s">
        <v>580</v>
      </c>
      <c r="C104" s="1" t="s">
        <v>1136</v>
      </c>
      <c r="D104" s="1" t="s">
        <v>581</v>
      </c>
      <c r="E104" s="32"/>
      <c r="F104" s="1">
        <v>473549</v>
      </c>
      <c r="G104" s="36"/>
      <c r="H104" s="36"/>
      <c r="I104" s="36"/>
      <c r="J104" s="36"/>
      <c r="K104" s="36"/>
      <c r="L104" s="36"/>
      <c r="M104" s="36"/>
      <c r="N104" s="29" t="str">
        <f t="shared" si="15"/>
        <v/>
      </c>
      <c r="O104" s="29">
        <f t="shared" si="16"/>
        <v>1</v>
      </c>
      <c r="P104" s="29" t="str">
        <f t="shared" si="17"/>
        <v/>
      </c>
      <c r="Q104" s="28">
        <f t="shared" si="18"/>
        <v>1</v>
      </c>
      <c r="R104" s="28" t="str">
        <f t="shared" si="19"/>
        <v/>
      </c>
      <c r="S104" s="36"/>
      <c r="T104" s="36"/>
      <c r="U104" s="36"/>
      <c r="V104" s="36"/>
      <c r="W104" s="36"/>
      <c r="X104" s="36"/>
      <c r="Y104" s="36"/>
      <c r="Z104" s="36"/>
    </row>
    <row r="105" spans="1:32" s="24" customFormat="1" x14ac:dyDescent="0.25">
      <c r="A105" s="1">
        <v>3451</v>
      </c>
      <c r="B105" s="5" t="s">
        <v>59</v>
      </c>
      <c r="C105" s="1" t="s">
        <v>1137</v>
      </c>
      <c r="D105" s="1" t="s">
        <v>582</v>
      </c>
      <c r="E105" s="30" t="s">
        <v>119</v>
      </c>
      <c r="F105" s="1">
        <v>473540</v>
      </c>
      <c r="G105" s="36"/>
      <c r="H105" s="36"/>
      <c r="I105" s="36"/>
      <c r="J105" s="36"/>
      <c r="K105" s="36"/>
      <c r="L105" s="36"/>
      <c r="M105" s="27">
        <v>207957</v>
      </c>
      <c r="N105" s="29">
        <f t="shared" si="15"/>
        <v>1</v>
      </c>
      <c r="O105" s="29">
        <f t="shared" si="16"/>
        <v>1</v>
      </c>
      <c r="P105" s="29" t="str">
        <f t="shared" si="17"/>
        <v/>
      </c>
      <c r="Q105" s="28">
        <f t="shared" si="18"/>
        <v>1</v>
      </c>
      <c r="R105" s="28">
        <f t="shared" si="19"/>
        <v>1</v>
      </c>
      <c r="S105" s="36"/>
      <c r="T105" s="36"/>
      <c r="U105" s="36"/>
      <c r="V105" s="36"/>
      <c r="W105" s="36"/>
      <c r="X105" s="36"/>
      <c r="Y105" s="36"/>
      <c r="Z105" s="36"/>
      <c r="AA105" s="2"/>
      <c r="AB105" s="2"/>
      <c r="AC105" s="2"/>
      <c r="AD105" s="2"/>
      <c r="AE105" s="2"/>
      <c r="AF105" s="2"/>
    </row>
    <row r="106" spans="1:32" s="24" customFormat="1" x14ac:dyDescent="0.25">
      <c r="A106" s="1">
        <v>3477</v>
      </c>
      <c r="B106" s="5" t="s">
        <v>61</v>
      </c>
      <c r="C106" s="3" t="s">
        <v>62</v>
      </c>
      <c r="D106" s="3" t="s">
        <v>63</v>
      </c>
      <c r="E106" s="32" t="s">
        <v>119</v>
      </c>
      <c r="F106" s="1">
        <v>473994</v>
      </c>
      <c r="G106" s="36"/>
      <c r="H106" s="36"/>
      <c r="I106" s="36"/>
      <c r="J106" s="36"/>
      <c r="K106" s="36"/>
      <c r="L106" s="36"/>
      <c r="M106" s="27">
        <v>207983</v>
      </c>
      <c r="N106" s="29">
        <f t="shared" si="15"/>
        <v>1</v>
      </c>
      <c r="O106" s="29">
        <f t="shared" si="16"/>
        <v>1</v>
      </c>
      <c r="P106" s="29" t="str">
        <f t="shared" si="17"/>
        <v/>
      </c>
      <c r="Q106" s="28">
        <f t="shared" si="18"/>
        <v>1</v>
      </c>
      <c r="R106" s="28">
        <f t="shared" si="19"/>
        <v>1</v>
      </c>
      <c r="S106" s="36"/>
      <c r="T106" s="36"/>
      <c r="U106" s="36"/>
      <c r="V106" s="36"/>
      <c r="W106" s="36"/>
      <c r="X106" s="36"/>
      <c r="Y106" s="36"/>
      <c r="Z106" s="36"/>
      <c r="AA106" s="2"/>
      <c r="AB106" s="2"/>
      <c r="AC106" s="2"/>
      <c r="AD106" s="2"/>
      <c r="AE106" s="2"/>
      <c r="AF106" s="2"/>
    </row>
    <row r="107" spans="1:32" s="24" customFormat="1" x14ac:dyDescent="0.25">
      <c r="A107" s="1">
        <v>3478</v>
      </c>
      <c r="B107" s="5" t="s">
        <v>583</v>
      </c>
      <c r="C107" s="3" t="s">
        <v>149</v>
      </c>
      <c r="D107" s="3" t="s">
        <v>584</v>
      </c>
      <c r="E107" s="81"/>
      <c r="F107" s="1">
        <v>473995</v>
      </c>
      <c r="G107" s="36"/>
      <c r="H107" s="36"/>
      <c r="I107" s="36"/>
      <c r="J107" s="36"/>
      <c r="K107" s="36"/>
      <c r="L107" s="36"/>
      <c r="M107" s="36"/>
      <c r="N107" s="29" t="str">
        <f t="shared" si="15"/>
        <v/>
      </c>
      <c r="O107" s="29">
        <f t="shared" si="16"/>
        <v>1</v>
      </c>
      <c r="P107" s="29" t="str">
        <f t="shared" si="17"/>
        <v/>
      </c>
      <c r="Q107" s="28">
        <f t="shared" si="18"/>
        <v>1</v>
      </c>
      <c r="R107" s="28" t="str">
        <f t="shared" si="19"/>
        <v/>
      </c>
      <c r="S107" s="36"/>
      <c r="T107" s="36"/>
      <c r="U107" s="36"/>
      <c r="V107" s="36"/>
      <c r="W107" s="36"/>
      <c r="X107" s="36"/>
      <c r="Y107" s="36"/>
      <c r="Z107" s="36"/>
    </row>
    <row r="108" spans="1:32" s="24" customFormat="1" x14ac:dyDescent="0.25">
      <c r="A108" s="1">
        <v>3558</v>
      </c>
      <c r="B108" s="5" t="s">
        <v>585</v>
      </c>
      <c r="C108" s="3" t="s">
        <v>64</v>
      </c>
      <c r="D108" s="3" t="s">
        <v>65</v>
      </c>
      <c r="E108" s="32" t="s">
        <v>119</v>
      </c>
      <c r="F108" s="1">
        <v>474272</v>
      </c>
      <c r="G108" s="36"/>
      <c r="H108" s="36"/>
      <c r="I108" s="36"/>
      <c r="J108" s="36"/>
      <c r="K108" s="36"/>
      <c r="L108" s="36"/>
      <c r="M108" s="27">
        <v>208016</v>
      </c>
      <c r="N108" s="29">
        <f t="shared" si="15"/>
        <v>1</v>
      </c>
      <c r="O108" s="29">
        <f t="shared" si="16"/>
        <v>1</v>
      </c>
      <c r="P108" s="29" t="str">
        <f t="shared" si="17"/>
        <v/>
      </c>
      <c r="Q108" s="28">
        <f t="shared" si="18"/>
        <v>1</v>
      </c>
      <c r="R108" s="28">
        <f t="shared" si="19"/>
        <v>1</v>
      </c>
      <c r="S108" s="36"/>
      <c r="T108" s="36"/>
      <c r="U108" s="36"/>
      <c r="V108" s="36"/>
      <c r="W108" s="36"/>
      <c r="X108" s="36"/>
      <c r="Y108" s="36"/>
      <c r="Z108" s="36"/>
    </row>
    <row r="109" spans="1:32" s="24" customFormat="1" x14ac:dyDescent="0.25">
      <c r="A109" s="1">
        <v>3553</v>
      </c>
      <c r="B109" s="5" t="s">
        <v>586</v>
      </c>
      <c r="C109" s="3" t="s">
        <v>587</v>
      </c>
      <c r="D109" s="3" t="s">
        <v>156</v>
      </c>
      <c r="E109" s="84"/>
      <c r="F109" s="1">
        <v>474267</v>
      </c>
      <c r="G109" s="36"/>
      <c r="H109" s="36"/>
      <c r="I109" s="36"/>
      <c r="J109" s="36"/>
      <c r="K109" s="36"/>
      <c r="L109" s="36"/>
      <c r="M109" s="36"/>
      <c r="N109" s="29" t="str">
        <f t="shared" si="15"/>
        <v/>
      </c>
      <c r="O109" s="29">
        <f t="shared" si="16"/>
        <v>1</v>
      </c>
      <c r="P109" s="29" t="str">
        <f t="shared" si="17"/>
        <v/>
      </c>
      <c r="Q109" s="28">
        <f t="shared" si="18"/>
        <v>1</v>
      </c>
      <c r="R109" s="28" t="str">
        <f t="shared" si="19"/>
        <v/>
      </c>
      <c r="S109" s="36"/>
      <c r="T109" s="36"/>
      <c r="U109" s="36"/>
      <c r="V109" s="36"/>
      <c r="W109" s="36"/>
      <c r="X109" s="36"/>
      <c r="Y109" s="36"/>
      <c r="Z109" s="36"/>
    </row>
    <row r="110" spans="1:32" s="24" customFormat="1" x14ac:dyDescent="0.25">
      <c r="A110" s="1">
        <v>3554</v>
      </c>
      <c r="B110" s="5" t="s">
        <v>588</v>
      </c>
      <c r="C110" s="3" t="s">
        <v>66</v>
      </c>
      <c r="D110" s="3" t="s">
        <v>67</v>
      </c>
      <c r="E110" s="30" t="s">
        <v>119</v>
      </c>
      <c r="F110" s="1">
        <v>474268</v>
      </c>
      <c r="G110" s="36"/>
      <c r="H110" s="36"/>
      <c r="I110" s="36"/>
      <c r="J110" s="36"/>
      <c r="K110" s="36"/>
      <c r="L110" s="36"/>
      <c r="M110" s="27">
        <v>208011</v>
      </c>
      <c r="N110" s="29">
        <f t="shared" si="15"/>
        <v>1</v>
      </c>
      <c r="O110" s="29">
        <f t="shared" si="16"/>
        <v>1</v>
      </c>
      <c r="P110" s="29" t="str">
        <f t="shared" si="17"/>
        <v/>
      </c>
      <c r="Q110" s="28">
        <f t="shared" si="18"/>
        <v>1</v>
      </c>
      <c r="R110" s="28">
        <f t="shared" si="19"/>
        <v>1</v>
      </c>
      <c r="S110" s="36"/>
      <c r="T110" s="36"/>
      <c r="U110" s="36"/>
      <c r="V110" s="36"/>
      <c r="W110" s="36"/>
      <c r="X110" s="36"/>
      <c r="Y110" s="36"/>
      <c r="Z110" s="36"/>
      <c r="AA110" s="2"/>
      <c r="AB110" s="2"/>
      <c r="AC110" s="2"/>
      <c r="AD110" s="2"/>
      <c r="AE110" s="2"/>
      <c r="AF110" s="2"/>
    </row>
    <row r="111" spans="1:32" s="24" customFormat="1" x14ac:dyDescent="0.25">
      <c r="A111" s="1">
        <v>3555</v>
      </c>
      <c r="B111" s="5" t="s">
        <v>589</v>
      </c>
      <c r="C111" s="3" t="s">
        <v>218</v>
      </c>
      <c r="D111" s="3" t="s">
        <v>68</v>
      </c>
      <c r="E111" s="30" t="s">
        <v>119</v>
      </c>
      <c r="F111" s="1">
        <v>474269</v>
      </c>
      <c r="G111" s="36"/>
      <c r="H111" s="36"/>
      <c r="I111" s="36"/>
      <c r="J111" s="36"/>
      <c r="K111" s="36"/>
      <c r="L111" s="36"/>
      <c r="M111" s="27">
        <v>208014</v>
      </c>
      <c r="N111" s="29">
        <f t="shared" si="15"/>
        <v>1</v>
      </c>
      <c r="O111" s="29">
        <f t="shared" si="16"/>
        <v>1</v>
      </c>
      <c r="P111" s="29" t="str">
        <f t="shared" si="17"/>
        <v/>
      </c>
      <c r="Q111" s="28">
        <f t="shared" si="18"/>
        <v>1</v>
      </c>
      <c r="R111" s="28">
        <f t="shared" si="19"/>
        <v>1</v>
      </c>
      <c r="S111" s="36"/>
      <c r="T111" s="36"/>
      <c r="U111" s="36"/>
      <c r="V111" s="36"/>
      <c r="W111" s="36"/>
      <c r="X111" s="36"/>
      <c r="Y111" s="36"/>
      <c r="Z111" s="36"/>
    </row>
    <row r="112" spans="1:32" s="24" customFormat="1" x14ac:dyDescent="0.25">
      <c r="A112" s="1">
        <v>3564</v>
      </c>
      <c r="B112" s="5" t="s">
        <v>590</v>
      </c>
      <c r="C112" s="1">
        <v>1854</v>
      </c>
      <c r="D112" s="1"/>
      <c r="E112" s="32"/>
      <c r="F112" s="1">
        <v>474283</v>
      </c>
      <c r="G112" s="36"/>
      <c r="H112" s="36"/>
      <c r="I112" s="36"/>
      <c r="J112" s="36"/>
      <c r="K112" s="36"/>
      <c r="L112" s="36"/>
      <c r="M112" s="36"/>
      <c r="N112" s="29" t="str">
        <f t="shared" si="15"/>
        <v/>
      </c>
      <c r="O112" s="29">
        <f t="shared" si="16"/>
        <v>1</v>
      </c>
      <c r="P112" s="29" t="str">
        <f t="shared" si="17"/>
        <v/>
      </c>
      <c r="Q112" s="28">
        <f t="shared" si="18"/>
        <v>1</v>
      </c>
      <c r="R112" s="28" t="str">
        <f t="shared" si="19"/>
        <v/>
      </c>
      <c r="S112" s="36"/>
      <c r="T112" s="36"/>
      <c r="U112" s="36"/>
      <c r="V112" s="36"/>
      <c r="W112" s="36"/>
      <c r="X112" s="36"/>
      <c r="Y112" s="36"/>
      <c r="Z112" s="36"/>
    </row>
    <row r="113" spans="1:32" s="24" customFormat="1" x14ac:dyDescent="0.25">
      <c r="A113" s="1">
        <v>3555</v>
      </c>
      <c r="B113" s="5" t="s">
        <v>591</v>
      </c>
      <c r="C113" s="3" t="s">
        <v>69</v>
      </c>
      <c r="D113" s="3" t="s">
        <v>70</v>
      </c>
      <c r="E113" s="32" t="s">
        <v>119</v>
      </c>
      <c r="F113" s="1">
        <v>474270</v>
      </c>
      <c r="G113" s="36"/>
      <c r="H113" s="36"/>
      <c r="I113" s="36"/>
      <c r="J113" s="36"/>
      <c r="K113" s="36"/>
      <c r="L113" s="36"/>
      <c r="M113" s="27">
        <v>208013</v>
      </c>
      <c r="N113" s="29">
        <f t="shared" ref="N113:N144" si="20">IF(M113="","",1)</f>
        <v>1</v>
      </c>
      <c r="O113" s="29">
        <f t="shared" ref="O113:O144" si="21">IF(F113="","",1)</f>
        <v>1</v>
      </c>
      <c r="P113" s="29" t="str">
        <f t="shared" ref="P113:P144" si="22">IF(H113="","",1)</f>
        <v/>
      </c>
      <c r="Q113" s="28">
        <f t="shared" ref="Q113:Q144" si="23">IF(SUM(N113:P113)&gt;0,1,"")</f>
        <v>1</v>
      </c>
      <c r="R113" s="28">
        <f t="shared" ref="R113:R144" si="24">IF(SUM(N113:O113)=2,1,"")</f>
        <v>1</v>
      </c>
      <c r="S113" s="36"/>
      <c r="T113" s="36"/>
      <c r="U113" s="36"/>
      <c r="V113" s="36"/>
      <c r="W113" s="36"/>
      <c r="X113" s="36"/>
      <c r="Y113" s="36"/>
      <c r="Z113" s="36"/>
    </row>
    <row r="114" spans="1:32" s="24" customFormat="1" x14ac:dyDescent="0.25">
      <c r="A114" s="1">
        <v>3564</v>
      </c>
      <c r="B114" s="5" t="s">
        <v>592</v>
      </c>
      <c r="C114" s="1">
        <v>1849</v>
      </c>
      <c r="D114" s="1"/>
      <c r="E114" s="30"/>
      <c r="F114" s="1">
        <v>474282</v>
      </c>
      <c r="G114" s="36"/>
      <c r="H114" s="36"/>
      <c r="I114" s="36"/>
      <c r="J114" s="36"/>
      <c r="K114" s="36"/>
      <c r="L114" s="36"/>
      <c r="M114" s="36"/>
      <c r="N114" s="29" t="str">
        <f t="shared" si="20"/>
        <v/>
      </c>
      <c r="O114" s="29">
        <f t="shared" si="21"/>
        <v>1</v>
      </c>
      <c r="P114" s="29" t="str">
        <f t="shared" si="22"/>
        <v/>
      </c>
      <c r="Q114" s="28">
        <f t="shared" si="23"/>
        <v>1</v>
      </c>
      <c r="R114" s="28" t="str">
        <f t="shared" si="24"/>
        <v/>
      </c>
      <c r="S114" s="36"/>
      <c r="T114" s="36"/>
      <c r="U114" s="36"/>
      <c r="V114" s="36"/>
      <c r="W114" s="36"/>
      <c r="X114" s="36"/>
      <c r="Y114" s="36"/>
      <c r="Z114" s="36"/>
    </row>
    <row r="115" spans="1:32" s="24" customFormat="1" x14ac:dyDescent="0.25">
      <c r="A115" s="1">
        <v>3557</v>
      </c>
      <c r="B115" s="5" t="s">
        <v>593</v>
      </c>
      <c r="C115" s="3" t="s">
        <v>101</v>
      </c>
      <c r="D115" s="3" t="s">
        <v>594</v>
      </c>
      <c r="E115" s="84"/>
      <c r="F115" s="1">
        <v>474271</v>
      </c>
      <c r="G115" s="36"/>
      <c r="H115" s="36"/>
      <c r="I115" s="36"/>
      <c r="J115" s="36"/>
      <c r="K115" s="36"/>
      <c r="L115" s="36"/>
      <c r="M115" s="36"/>
      <c r="N115" s="29" t="str">
        <f t="shared" si="20"/>
        <v/>
      </c>
      <c r="O115" s="29">
        <f t="shared" si="21"/>
        <v>1</v>
      </c>
      <c r="P115" s="29" t="str">
        <f t="shared" si="22"/>
        <v/>
      </c>
      <c r="Q115" s="28">
        <f t="shared" si="23"/>
        <v>1</v>
      </c>
      <c r="R115" s="28" t="str">
        <f t="shared" si="24"/>
        <v/>
      </c>
      <c r="S115" s="36"/>
      <c r="T115" s="36"/>
      <c r="U115" s="36"/>
      <c r="V115" s="36"/>
      <c r="W115" s="36"/>
      <c r="X115" s="36"/>
      <c r="Y115" s="36"/>
      <c r="Z115" s="36"/>
    </row>
    <row r="116" spans="1:32" s="24" customFormat="1" x14ac:dyDescent="0.25">
      <c r="A116" s="1">
        <v>3722</v>
      </c>
      <c r="B116" s="5" t="s">
        <v>71</v>
      </c>
      <c r="C116" s="3" t="s">
        <v>72</v>
      </c>
      <c r="D116" s="3" t="s">
        <v>73</v>
      </c>
      <c r="E116" s="30" t="s">
        <v>119</v>
      </c>
      <c r="F116" s="1">
        <v>474542</v>
      </c>
      <c r="G116" s="36"/>
      <c r="H116" s="36"/>
      <c r="I116" s="36"/>
      <c r="J116" s="36"/>
      <c r="K116" s="36"/>
      <c r="L116" s="36"/>
      <c r="M116" s="27">
        <v>208015</v>
      </c>
      <c r="N116" s="29">
        <f t="shared" si="20"/>
        <v>1</v>
      </c>
      <c r="O116" s="29">
        <f t="shared" si="21"/>
        <v>1</v>
      </c>
      <c r="P116" s="29" t="str">
        <f t="shared" si="22"/>
        <v/>
      </c>
      <c r="Q116" s="28">
        <f t="shared" si="23"/>
        <v>1</v>
      </c>
      <c r="R116" s="28">
        <f t="shared" si="24"/>
        <v>1</v>
      </c>
      <c r="S116" s="36"/>
      <c r="T116" s="36"/>
      <c r="U116" s="36"/>
      <c r="V116" s="36"/>
      <c r="W116" s="36"/>
      <c r="X116" s="36"/>
      <c r="Y116" s="36"/>
      <c r="Z116" s="36"/>
    </row>
    <row r="117" spans="1:32" s="24" customFormat="1" x14ac:dyDescent="0.25">
      <c r="A117" s="1">
        <v>3461</v>
      </c>
      <c r="B117" s="5" t="s">
        <v>1271</v>
      </c>
      <c r="C117" s="1" t="s">
        <v>1176</v>
      </c>
      <c r="D117" s="1" t="s">
        <v>222</v>
      </c>
      <c r="E117" s="5" t="s">
        <v>1269</v>
      </c>
      <c r="F117" s="1">
        <v>473586</v>
      </c>
      <c r="G117" s="36"/>
      <c r="H117" s="36"/>
      <c r="I117" s="36"/>
      <c r="J117" s="36"/>
      <c r="K117" s="36"/>
      <c r="L117" s="36"/>
      <c r="M117" s="27">
        <v>216211</v>
      </c>
      <c r="N117" s="29">
        <f t="shared" si="20"/>
        <v>1</v>
      </c>
      <c r="O117" s="29">
        <f t="shared" si="21"/>
        <v>1</v>
      </c>
      <c r="P117" s="29" t="str">
        <f t="shared" si="22"/>
        <v/>
      </c>
      <c r="Q117" s="28">
        <f t="shared" si="23"/>
        <v>1</v>
      </c>
      <c r="R117" s="28">
        <f t="shared" si="24"/>
        <v>1</v>
      </c>
      <c r="S117" s="36"/>
      <c r="T117" s="36"/>
      <c r="U117" s="36"/>
      <c r="V117" s="36"/>
      <c r="W117" s="36"/>
      <c r="X117" s="36"/>
      <c r="Y117" s="36"/>
      <c r="Z117" s="36"/>
    </row>
    <row r="118" spans="1:32" s="24" customFormat="1" x14ac:dyDescent="0.25">
      <c r="A118" s="1">
        <v>3465</v>
      </c>
      <c r="B118" s="5" t="s">
        <v>1264</v>
      </c>
      <c r="C118" s="1" t="s">
        <v>1138</v>
      </c>
      <c r="D118" s="1" t="s">
        <v>595</v>
      </c>
      <c r="E118" s="32" t="s">
        <v>1265</v>
      </c>
      <c r="F118" s="1">
        <v>473593</v>
      </c>
      <c r="G118" s="36"/>
      <c r="H118" s="36"/>
      <c r="I118" s="36"/>
      <c r="J118" s="36"/>
      <c r="K118" s="36"/>
      <c r="L118" s="36"/>
      <c r="M118" s="27">
        <v>208132</v>
      </c>
      <c r="N118" s="29">
        <f t="shared" si="20"/>
        <v>1</v>
      </c>
      <c r="O118" s="29">
        <f t="shared" si="21"/>
        <v>1</v>
      </c>
      <c r="P118" s="29" t="str">
        <f t="shared" si="22"/>
        <v/>
      </c>
      <c r="Q118" s="28">
        <f t="shared" si="23"/>
        <v>1</v>
      </c>
      <c r="R118" s="28">
        <f t="shared" si="24"/>
        <v>1</v>
      </c>
      <c r="S118" s="36"/>
      <c r="T118" s="36"/>
      <c r="U118" s="36"/>
      <c r="V118" s="36"/>
      <c r="W118" s="36"/>
      <c r="X118" s="36"/>
      <c r="Y118" s="36"/>
      <c r="Z118" s="36"/>
    </row>
    <row r="119" spans="1:32" s="24" customFormat="1" x14ac:dyDescent="0.25">
      <c r="A119" s="1">
        <v>3466</v>
      </c>
      <c r="B119" s="5" t="s">
        <v>596</v>
      </c>
      <c r="C119" s="1" t="s">
        <v>1139</v>
      </c>
      <c r="D119" s="1" t="s">
        <v>597</v>
      </c>
      <c r="E119" s="32" t="s">
        <v>1268</v>
      </c>
      <c r="F119" s="75">
        <v>473594</v>
      </c>
      <c r="G119" s="41"/>
      <c r="H119" s="41"/>
      <c r="I119" s="41"/>
      <c r="J119" s="41"/>
      <c r="K119" s="41"/>
      <c r="L119" s="41"/>
      <c r="M119" s="95">
        <v>208130</v>
      </c>
      <c r="N119" s="29">
        <f t="shared" si="20"/>
        <v>1</v>
      </c>
      <c r="O119" s="29">
        <f t="shared" si="21"/>
        <v>1</v>
      </c>
      <c r="P119" s="29" t="str">
        <f t="shared" si="22"/>
        <v/>
      </c>
      <c r="Q119" s="28">
        <f t="shared" si="23"/>
        <v>1</v>
      </c>
      <c r="R119" s="28">
        <f t="shared" si="24"/>
        <v>1</v>
      </c>
      <c r="S119" s="36"/>
      <c r="T119" s="36"/>
      <c r="U119" s="36"/>
      <c r="V119" s="36"/>
      <c r="W119" s="36"/>
      <c r="X119" s="36"/>
      <c r="Y119" s="36"/>
      <c r="Z119" s="36"/>
    </row>
    <row r="120" spans="1:32" s="24" customFormat="1" x14ac:dyDescent="0.25">
      <c r="A120" s="1">
        <v>3467</v>
      </c>
      <c r="B120" s="5" t="s">
        <v>75</v>
      </c>
      <c r="C120" s="1" t="s">
        <v>1140</v>
      </c>
      <c r="D120" s="1" t="s">
        <v>598</v>
      </c>
      <c r="E120" s="30"/>
      <c r="F120" s="1">
        <v>473595</v>
      </c>
      <c r="G120" s="36"/>
      <c r="H120" s="36"/>
      <c r="I120" s="36"/>
      <c r="J120" s="36"/>
      <c r="K120" s="36"/>
      <c r="L120" s="36"/>
      <c r="M120" s="36"/>
      <c r="N120" s="29" t="str">
        <f t="shared" si="20"/>
        <v/>
      </c>
      <c r="O120" s="29">
        <f t="shared" si="21"/>
        <v>1</v>
      </c>
      <c r="P120" s="29" t="str">
        <f t="shared" si="22"/>
        <v/>
      </c>
      <c r="Q120" s="28">
        <f t="shared" si="23"/>
        <v>1</v>
      </c>
      <c r="R120" s="28" t="str">
        <f t="shared" si="24"/>
        <v/>
      </c>
      <c r="S120" s="36"/>
      <c r="T120" s="36"/>
      <c r="U120" s="36"/>
      <c r="V120" s="36"/>
      <c r="W120" s="36"/>
      <c r="X120" s="36"/>
      <c r="Y120" s="36"/>
      <c r="Z120" s="36"/>
    </row>
    <row r="121" spans="1:32" s="24" customFormat="1" x14ac:dyDescent="0.25">
      <c r="A121" s="1">
        <v>3469</v>
      </c>
      <c r="B121" s="5" t="s">
        <v>77</v>
      </c>
      <c r="C121" s="3" t="s">
        <v>60</v>
      </c>
      <c r="D121" s="3" t="s">
        <v>78</v>
      </c>
      <c r="E121" s="32" t="s">
        <v>119</v>
      </c>
      <c r="F121" s="1">
        <v>473597</v>
      </c>
      <c r="G121" s="36"/>
      <c r="H121" s="36"/>
      <c r="I121" s="36"/>
      <c r="J121" s="36"/>
      <c r="K121" s="36"/>
      <c r="L121" s="36"/>
      <c r="M121" s="27">
        <v>208138</v>
      </c>
      <c r="N121" s="29">
        <f t="shared" si="20"/>
        <v>1</v>
      </c>
      <c r="O121" s="29">
        <f t="shared" si="21"/>
        <v>1</v>
      </c>
      <c r="P121" s="29" t="str">
        <f t="shared" si="22"/>
        <v/>
      </c>
      <c r="Q121" s="28">
        <f t="shared" si="23"/>
        <v>1</v>
      </c>
      <c r="R121" s="28">
        <f t="shared" si="24"/>
        <v>1</v>
      </c>
      <c r="S121" s="36"/>
      <c r="T121" s="36"/>
      <c r="U121" s="36"/>
      <c r="V121" s="36"/>
      <c r="W121" s="36"/>
      <c r="X121" s="36"/>
      <c r="Y121" s="36"/>
      <c r="Z121" s="36"/>
    </row>
    <row r="122" spans="1:32" s="24" customFormat="1" x14ac:dyDescent="0.25">
      <c r="A122" s="1">
        <v>3468</v>
      </c>
      <c r="B122" s="5" t="s">
        <v>599</v>
      </c>
      <c r="C122" s="1"/>
      <c r="D122" s="1"/>
      <c r="E122" s="32"/>
      <c r="F122" s="1">
        <v>473596</v>
      </c>
      <c r="G122" s="36"/>
      <c r="H122" s="36"/>
      <c r="I122" s="36"/>
      <c r="J122" s="36"/>
      <c r="K122" s="36"/>
      <c r="L122" s="36"/>
      <c r="M122" s="36"/>
      <c r="N122" s="29" t="str">
        <f t="shared" si="20"/>
        <v/>
      </c>
      <c r="O122" s="29">
        <f t="shared" si="21"/>
        <v>1</v>
      </c>
      <c r="P122" s="29" t="str">
        <f t="shared" si="22"/>
        <v/>
      </c>
      <c r="Q122" s="28">
        <f t="shared" si="23"/>
        <v>1</v>
      </c>
      <c r="R122" s="28" t="str">
        <f t="shared" si="24"/>
        <v/>
      </c>
      <c r="S122" s="36"/>
      <c r="T122" s="36"/>
      <c r="U122" s="36"/>
      <c r="V122" s="36"/>
      <c r="W122" s="36"/>
      <c r="X122" s="36"/>
      <c r="Y122" s="36"/>
      <c r="Z122" s="36"/>
    </row>
    <row r="123" spans="1:32" s="24" customFormat="1" x14ac:dyDescent="0.25">
      <c r="A123" s="43"/>
      <c r="B123" s="54" t="s">
        <v>1094</v>
      </c>
      <c r="C123" s="1" t="s">
        <v>1070</v>
      </c>
      <c r="D123" s="1" t="s">
        <v>1071</v>
      </c>
      <c r="E123" s="55" t="s">
        <v>1093</v>
      </c>
      <c r="F123" s="55">
        <v>442311</v>
      </c>
      <c r="G123" s="32"/>
      <c r="H123" s="36"/>
      <c r="I123" s="36"/>
      <c r="J123" s="36"/>
      <c r="K123" s="36"/>
      <c r="L123" s="36"/>
      <c r="M123" s="36"/>
      <c r="N123" s="29" t="str">
        <f t="shared" si="20"/>
        <v/>
      </c>
      <c r="O123" s="29">
        <f t="shared" si="21"/>
        <v>1</v>
      </c>
      <c r="P123" s="29" t="str">
        <f t="shared" si="22"/>
        <v/>
      </c>
      <c r="Q123" s="28">
        <f t="shared" si="23"/>
        <v>1</v>
      </c>
      <c r="R123" s="28" t="str">
        <f t="shared" si="24"/>
        <v/>
      </c>
      <c r="S123" s="36"/>
      <c r="T123" s="36"/>
      <c r="U123" s="36"/>
      <c r="V123" s="36"/>
      <c r="W123" s="36"/>
      <c r="X123" s="36"/>
      <c r="Y123" s="36"/>
      <c r="Z123" s="36"/>
    </row>
    <row r="124" spans="1:32" s="24" customFormat="1" x14ac:dyDescent="0.25">
      <c r="A124" s="1">
        <v>3671</v>
      </c>
      <c r="B124" s="5" t="s">
        <v>79</v>
      </c>
      <c r="C124" s="1" t="s">
        <v>1141</v>
      </c>
      <c r="D124" s="1" t="s">
        <v>120</v>
      </c>
      <c r="E124" s="32" t="s">
        <v>119</v>
      </c>
      <c r="F124" s="1">
        <v>474469</v>
      </c>
      <c r="G124" s="36"/>
      <c r="H124" s="36"/>
      <c r="I124" s="36"/>
      <c r="J124" s="36"/>
      <c r="K124" s="36"/>
      <c r="L124" s="36"/>
      <c r="M124" s="27">
        <v>208202</v>
      </c>
      <c r="N124" s="29">
        <f t="shared" si="20"/>
        <v>1</v>
      </c>
      <c r="O124" s="29">
        <f t="shared" si="21"/>
        <v>1</v>
      </c>
      <c r="P124" s="29" t="str">
        <f t="shared" si="22"/>
        <v/>
      </c>
      <c r="Q124" s="28">
        <f t="shared" si="23"/>
        <v>1</v>
      </c>
      <c r="R124" s="28">
        <f t="shared" si="24"/>
        <v>1</v>
      </c>
      <c r="S124" s="36"/>
      <c r="T124" s="36"/>
      <c r="U124" s="36"/>
      <c r="V124" s="36"/>
      <c r="W124" s="36"/>
      <c r="X124" s="36"/>
      <c r="Y124" s="36"/>
      <c r="Z124" s="36"/>
    </row>
    <row r="125" spans="1:32" s="24" customFormat="1" x14ac:dyDescent="0.25">
      <c r="A125" s="43" t="s">
        <v>2</v>
      </c>
      <c r="B125" s="42" t="s">
        <v>80</v>
      </c>
      <c r="C125" s="43" t="s">
        <v>56</v>
      </c>
      <c r="D125" s="43" t="s">
        <v>81</v>
      </c>
      <c r="E125" s="30" t="s">
        <v>119</v>
      </c>
      <c r="F125" s="25"/>
      <c r="G125" s="25"/>
      <c r="H125" s="25"/>
      <c r="I125" s="25"/>
      <c r="J125" s="25"/>
      <c r="K125" s="25"/>
      <c r="L125" s="25"/>
      <c r="M125" s="27">
        <v>208226</v>
      </c>
      <c r="N125" s="29">
        <f t="shared" si="20"/>
        <v>1</v>
      </c>
      <c r="O125" s="29" t="str">
        <f t="shared" si="21"/>
        <v/>
      </c>
      <c r="P125" s="29" t="str">
        <f t="shared" si="22"/>
        <v/>
      </c>
      <c r="Q125" s="28">
        <f t="shared" si="23"/>
        <v>1</v>
      </c>
      <c r="R125" s="28" t="str">
        <f t="shared" si="24"/>
        <v/>
      </c>
      <c r="S125" s="36"/>
      <c r="T125" s="36"/>
      <c r="U125" s="36"/>
      <c r="V125" s="36"/>
      <c r="W125" s="36"/>
      <c r="X125" s="36"/>
      <c r="Y125" s="36"/>
      <c r="Z125" s="36"/>
    </row>
    <row r="126" spans="1:32" s="24" customFormat="1" x14ac:dyDescent="0.25">
      <c r="A126" s="1">
        <v>3719</v>
      </c>
      <c r="B126" s="5" t="s">
        <v>600</v>
      </c>
      <c r="C126" s="3" t="s">
        <v>161</v>
      </c>
      <c r="D126" s="1"/>
      <c r="E126" s="30"/>
      <c r="F126" s="1">
        <v>474535</v>
      </c>
      <c r="G126" s="36"/>
      <c r="H126" s="36"/>
      <c r="I126" s="36"/>
      <c r="J126" s="36"/>
      <c r="K126" s="36"/>
      <c r="L126" s="36"/>
      <c r="M126" s="36"/>
      <c r="N126" s="29" t="str">
        <f t="shared" si="20"/>
        <v/>
      </c>
      <c r="O126" s="29">
        <f t="shared" si="21"/>
        <v>1</v>
      </c>
      <c r="P126" s="29" t="str">
        <f t="shared" si="22"/>
        <v/>
      </c>
      <c r="Q126" s="28">
        <f t="shared" si="23"/>
        <v>1</v>
      </c>
      <c r="R126" s="28" t="str">
        <f t="shared" si="24"/>
        <v/>
      </c>
      <c r="S126" s="36"/>
      <c r="T126" s="36"/>
      <c r="U126" s="36"/>
      <c r="V126" s="36"/>
      <c r="W126" s="36"/>
      <c r="X126" s="36"/>
      <c r="Y126" s="36"/>
      <c r="Z126" s="36"/>
      <c r="AA126" s="54"/>
      <c r="AB126" s="54"/>
      <c r="AC126" s="54"/>
      <c r="AD126" s="54"/>
      <c r="AE126" s="54"/>
      <c r="AF126" s="54"/>
    </row>
    <row r="127" spans="1:32" s="24" customFormat="1" x14ac:dyDescent="0.25">
      <c r="A127" s="1">
        <v>3560</v>
      </c>
      <c r="B127" s="5" t="s">
        <v>601</v>
      </c>
      <c r="C127" s="3" t="s">
        <v>108</v>
      </c>
      <c r="D127" s="3" t="s">
        <v>193</v>
      </c>
      <c r="E127" s="84"/>
      <c r="F127" s="1">
        <v>474277</v>
      </c>
      <c r="G127" s="36"/>
      <c r="H127" s="36"/>
      <c r="I127" s="36"/>
      <c r="J127" s="36"/>
      <c r="K127" s="36"/>
      <c r="L127" s="36"/>
      <c r="M127" s="36"/>
      <c r="N127" s="29" t="str">
        <f t="shared" si="20"/>
        <v/>
      </c>
      <c r="O127" s="29">
        <f t="shared" si="21"/>
        <v>1</v>
      </c>
      <c r="P127" s="29" t="str">
        <f t="shared" si="22"/>
        <v/>
      </c>
      <c r="Q127" s="28">
        <f t="shared" si="23"/>
        <v>1</v>
      </c>
      <c r="R127" s="28" t="str">
        <f t="shared" si="24"/>
        <v/>
      </c>
      <c r="S127" s="36"/>
      <c r="T127" s="36"/>
      <c r="U127" s="36"/>
      <c r="V127" s="36"/>
      <c r="W127" s="36"/>
      <c r="X127" s="36"/>
      <c r="Y127" s="36"/>
      <c r="Z127" s="36"/>
    </row>
    <row r="128" spans="1:32" s="24" customFormat="1" x14ac:dyDescent="0.25">
      <c r="A128" s="1">
        <v>3717</v>
      </c>
      <c r="B128" s="5" t="s">
        <v>602</v>
      </c>
      <c r="C128" s="1"/>
      <c r="D128" s="1"/>
      <c r="E128" s="32"/>
      <c r="F128" s="1">
        <v>474533</v>
      </c>
      <c r="G128" s="36"/>
      <c r="H128" s="36"/>
      <c r="I128" s="36"/>
      <c r="J128" s="36"/>
      <c r="K128" s="36"/>
      <c r="L128" s="36"/>
      <c r="M128" s="36"/>
      <c r="N128" s="29" t="str">
        <f t="shared" si="20"/>
        <v/>
      </c>
      <c r="O128" s="29">
        <f t="shared" si="21"/>
        <v>1</v>
      </c>
      <c r="P128" s="29" t="str">
        <f t="shared" si="22"/>
        <v/>
      </c>
      <c r="Q128" s="28">
        <f t="shared" si="23"/>
        <v>1</v>
      </c>
      <c r="R128" s="28" t="str">
        <f t="shared" si="24"/>
        <v/>
      </c>
      <c r="S128" s="36"/>
      <c r="T128" s="36"/>
      <c r="U128" s="36"/>
      <c r="V128" s="36"/>
      <c r="W128" s="36"/>
      <c r="X128" s="36"/>
      <c r="Y128" s="36"/>
      <c r="Z128" s="36"/>
    </row>
    <row r="129" spans="1:32" s="24" customFormat="1" x14ac:dyDescent="0.25">
      <c r="A129" s="1">
        <v>3718</v>
      </c>
      <c r="B129" s="5" t="s">
        <v>82</v>
      </c>
      <c r="C129" s="3" t="s">
        <v>149</v>
      </c>
      <c r="D129" s="3" t="s">
        <v>83</v>
      </c>
      <c r="E129" s="32" t="s">
        <v>119</v>
      </c>
      <c r="F129" s="1">
        <v>474534</v>
      </c>
      <c r="G129" s="36"/>
      <c r="H129" s="36"/>
      <c r="I129" s="36"/>
      <c r="J129" s="36"/>
      <c r="K129" s="36"/>
      <c r="L129" s="36"/>
      <c r="M129" s="27">
        <v>208265</v>
      </c>
      <c r="N129" s="29">
        <f t="shared" si="20"/>
        <v>1</v>
      </c>
      <c r="O129" s="29">
        <f t="shared" si="21"/>
        <v>1</v>
      </c>
      <c r="P129" s="29" t="str">
        <f t="shared" si="22"/>
        <v/>
      </c>
      <c r="Q129" s="28">
        <f t="shared" si="23"/>
        <v>1</v>
      </c>
      <c r="R129" s="28">
        <f t="shared" si="24"/>
        <v>1</v>
      </c>
      <c r="S129" s="36"/>
      <c r="T129" s="36"/>
      <c r="U129" s="36"/>
      <c r="V129" s="36"/>
      <c r="W129" s="36"/>
      <c r="X129" s="36"/>
      <c r="Y129" s="36"/>
      <c r="Z129" s="36"/>
    </row>
    <row r="130" spans="1:32" s="24" customFormat="1" x14ac:dyDescent="0.25">
      <c r="A130" s="1">
        <v>3560</v>
      </c>
      <c r="B130" s="5" t="s">
        <v>603</v>
      </c>
      <c r="C130" s="3" t="s">
        <v>68</v>
      </c>
      <c r="D130" s="3" t="s">
        <v>150</v>
      </c>
      <c r="E130" s="84"/>
      <c r="F130" s="1">
        <v>474278</v>
      </c>
      <c r="G130" s="36"/>
      <c r="H130" s="36"/>
      <c r="I130" s="36"/>
      <c r="J130" s="36"/>
      <c r="K130" s="36"/>
      <c r="L130" s="36"/>
      <c r="M130" s="36"/>
      <c r="N130" s="29" t="str">
        <f t="shared" si="20"/>
        <v/>
      </c>
      <c r="O130" s="29">
        <f t="shared" si="21"/>
        <v>1</v>
      </c>
      <c r="P130" s="29" t="str">
        <f t="shared" si="22"/>
        <v/>
      </c>
      <c r="Q130" s="28">
        <f t="shared" si="23"/>
        <v>1</v>
      </c>
      <c r="R130" s="28" t="str">
        <f t="shared" si="24"/>
        <v/>
      </c>
      <c r="S130" s="36"/>
      <c r="T130" s="36"/>
      <c r="U130" s="36"/>
      <c r="V130" s="36"/>
      <c r="W130" s="36"/>
      <c r="X130" s="36"/>
      <c r="Y130" s="36"/>
      <c r="Z130" s="36"/>
    </row>
    <row r="131" spans="1:32" s="24" customFormat="1" x14ac:dyDescent="0.25">
      <c r="A131" s="1">
        <v>3560</v>
      </c>
      <c r="B131" s="5" t="s">
        <v>604</v>
      </c>
      <c r="C131" s="3" t="s">
        <v>153</v>
      </c>
      <c r="D131" s="3" t="s">
        <v>235</v>
      </c>
      <c r="E131" s="84"/>
      <c r="F131" s="1">
        <v>474276</v>
      </c>
      <c r="G131" s="36"/>
      <c r="H131" s="36"/>
      <c r="I131" s="36"/>
      <c r="J131" s="36"/>
      <c r="K131" s="36"/>
      <c r="L131" s="36"/>
      <c r="M131" s="36"/>
      <c r="N131" s="29" t="str">
        <f t="shared" si="20"/>
        <v/>
      </c>
      <c r="O131" s="29">
        <f t="shared" si="21"/>
        <v>1</v>
      </c>
      <c r="P131" s="29" t="str">
        <f t="shared" si="22"/>
        <v/>
      </c>
      <c r="Q131" s="28">
        <f t="shared" si="23"/>
        <v>1</v>
      </c>
      <c r="R131" s="28" t="str">
        <f t="shared" si="24"/>
        <v/>
      </c>
      <c r="S131" s="36"/>
      <c r="T131" s="36"/>
      <c r="U131" s="36"/>
      <c r="V131" s="36"/>
      <c r="W131" s="36"/>
      <c r="X131" s="36"/>
      <c r="Y131" s="36"/>
      <c r="Z131" s="36"/>
      <c r="AA131" s="54"/>
      <c r="AB131" s="54"/>
      <c r="AC131" s="54"/>
      <c r="AD131" s="54"/>
      <c r="AE131" s="54"/>
      <c r="AF131" s="54"/>
    </row>
    <row r="132" spans="1:32" s="24" customFormat="1" x14ac:dyDescent="0.25">
      <c r="A132" s="1">
        <v>3695</v>
      </c>
      <c r="B132" s="5" t="s">
        <v>605</v>
      </c>
      <c r="C132" s="3" t="s">
        <v>84</v>
      </c>
      <c r="D132" s="3" t="s">
        <v>85</v>
      </c>
      <c r="E132" s="30" t="s">
        <v>1203</v>
      </c>
      <c r="F132" s="1">
        <v>474506</v>
      </c>
      <c r="G132" s="36"/>
      <c r="H132" s="36"/>
      <c r="I132" s="36"/>
      <c r="J132" s="36"/>
      <c r="K132" s="36"/>
      <c r="L132" s="36"/>
      <c r="M132" s="27">
        <v>208278</v>
      </c>
      <c r="N132" s="29">
        <f t="shared" si="20"/>
        <v>1</v>
      </c>
      <c r="O132" s="29">
        <f t="shared" si="21"/>
        <v>1</v>
      </c>
      <c r="P132" s="29" t="str">
        <f t="shared" si="22"/>
        <v/>
      </c>
      <c r="Q132" s="28">
        <f t="shared" si="23"/>
        <v>1</v>
      </c>
      <c r="R132" s="28">
        <f t="shared" si="24"/>
        <v>1</v>
      </c>
      <c r="S132" s="36"/>
      <c r="T132" s="36"/>
      <c r="U132" s="36"/>
      <c r="V132" s="36"/>
      <c r="W132" s="36"/>
      <c r="X132" s="36"/>
      <c r="Y132" s="36"/>
      <c r="Z132" s="36"/>
      <c r="AA132" s="54"/>
      <c r="AB132" s="54"/>
      <c r="AC132" s="54"/>
      <c r="AD132" s="54"/>
      <c r="AE132" s="54"/>
      <c r="AF132" s="54"/>
    </row>
    <row r="133" spans="1:32" s="24" customFormat="1" x14ac:dyDescent="0.25">
      <c r="A133" s="1">
        <v>3694</v>
      </c>
      <c r="B133" s="5" t="s">
        <v>606</v>
      </c>
      <c r="C133" s="1"/>
      <c r="D133" s="1"/>
      <c r="E133" s="32"/>
      <c r="F133" s="1">
        <v>474503</v>
      </c>
      <c r="G133" s="36"/>
      <c r="H133" s="36"/>
      <c r="I133" s="36"/>
      <c r="J133" s="36"/>
      <c r="K133" s="36"/>
      <c r="L133" s="36"/>
      <c r="M133" s="36"/>
      <c r="N133" s="29" t="str">
        <f t="shared" si="20"/>
        <v/>
      </c>
      <c r="O133" s="29">
        <f t="shared" si="21"/>
        <v>1</v>
      </c>
      <c r="P133" s="29" t="str">
        <f t="shared" si="22"/>
        <v/>
      </c>
      <c r="Q133" s="28">
        <f t="shared" si="23"/>
        <v>1</v>
      </c>
      <c r="R133" s="28" t="str">
        <f t="shared" si="24"/>
        <v/>
      </c>
      <c r="S133" s="36"/>
      <c r="T133" s="36"/>
      <c r="U133" s="36"/>
      <c r="V133" s="36"/>
      <c r="W133" s="36"/>
      <c r="X133" s="36"/>
      <c r="Y133" s="36"/>
      <c r="Z133" s="36"/>
    </row>
    <row r="134" spans="1:32" s="24" customFormat="1" x14ac:dyDescent="0.25">
      <c r="A134" s="1">
        <v>3697</v>
      </c>
      <c r="B134" s="5" t="s">
        <v>607</v>
      </c>
      <c r="C134" s="3" t="s">
        <v>84</v>
      </c>
      <c r="D134" s="3" t="s">
        <v>86</v>
      </c>
      <c r="E134" s="30" t="s">
        <v>1204</v>
      </c>
      <c r="F134" s="1">
        <v>474507</v>
      </c>
      <c r="G134" s="36"/>
      <c r="H134" s="36"/>
      <c r="I134" s="36"/>
      <c r="J134" s="36"/>
      <c r="K134" s="36"/>
      <c r="L134" s="36"/>
      <c r="M134" s="27">
        <v>208279</v>
      </c>
      <c r="N134" s="29">
        <f t="shared" si="20"/>
        <v>1</v>
      </c>
      <c r="O134" s="29">
        <f t="shared" si="21"/>
        <v>1</v>
      </c>
      <c r="P134" s="29" t="str">
        <f t="shared" si="22"/>
        <v/>
      </c>
      <c r="Q134" s="28">
        <f t="shared" si="23"/>
        <v>1</v>
      </c>
      <c r="R134" s="28">
        <f t="shared" si="24"/>
        <v>1</v>
      </c>
      <c r="S134" s="36"/>
      <c r="T134" s="36"/>
      <c r="U134" s="36"/>
      <c r="V134" s="36"/>
      <c r="W134" s="36"/>
      <c r="X134" s="36"/>
      <c r="Y134" s="36"/>
      <c r="Z134" s="36"/>
    </row>
    <row r="135" spans="1:32" s="24" customFormat="1" x14ac:dyDescent="0.25">
      <c r="A135" s="1">
        <v>3666</v>
      </c>
      <c r="B135" s="5" t="s">
        <v>608</v>
      </c>
      <c r="C135" s="1" t="s">
        <v>609</v>
      </c>
      <c r="D135" s="1" t="s">
        <v>610</v>
      </c>
      <c r="E135" s="32"/>
      <c r="F135" s="1">
        <v>474461</v>
      </c>
      <c r="G135" s="36"/>
      <c r="H135" s="36"/>
      <c r="I135" s="36"/>
      <c r="J135" s="36"/>
      <c r="K135" s="36"/>
      <c r="L135" s="36"/>
      <c r="M135" s="36"/>
      <c r="N135" s="29" t="str">
        <f t="shared" si="20"/>
        <v/>
      </c>
      <c r="O135" s="29">
        <f t="shared" si="21"/>
        <v>1</v>
      </c>
      <c r="P135" s="29" t="str">
        <f t="shared" si="22"/>
        <v/>
      </c>
      <c r="Q135" s="28">
        <f t="shared" si="23"/>
        <v>1</v>
      </c>
      <c r="R135" s="28" t="str">
        <f t="shared" si="24"/>
        <v/>
      </c>
      <c r="S135" s="36"/>
      <c r="T135" s="36"/>
      <c r="U135" s="36"/>
      <c r="V135" s="36"/>
      <c r="W135" s="36"/>
      <c r="X135" s="36"/>
      <c r="Y135" s="36"/>
      <c r="Z135" s="36"/>
    </row>
    <row r="136" spans="1:32" s="24" customFormat="1" ht="15.75" x14ac:dyDescent="0.25">
      <c r="A136" s="45" t="s">
        <v>1255</v>
      </c>
      <c r="B136" s="47" t="s">
        <v>20</v>
      </c>
      <c r="C136" s="46" t="s">
        <v>7</v>
      </c>
      <c r="D136" s="46" t="s">
        <v>8</v>
      </c>
      <c r="E136" s="82" t="s">
        <v>9</v>
      </c>
      <c r="F136" s="46"/>
      <c r="G136" s="46"/>
      <c r="H136" s="46"/>
      <c r="I136" s="46"/>
      <c r="J136" s="46"/>
      <c r="K136" s="46"/>
      <c r="L136" s="46"/>
      <c r="M136" s="46"/>
      <c r="N136" s="29" t="str">
        <f t="shared" si="20"/>
        <v/>
      </c>
      <c r="O136" s="29" t="str">
        <f t="shared" si="21"/>
        <v/>
      </c>
      <c r="P136" s="29" t="str">
        <f t="shared" si="22"/>
        <v/>
      </c>
      <c r="Q136" s="28" t="str">
        <f t="shared" si="23"/>
        <v/>
      </c>
      <c r="R136" s="28" t="str">
        <f t="shared" si="24"/>
        <v/>
      </c>
      <c r="S136" s="32"/>
      <c r="T136" s="32"/>
      <c r="U136" s="32"/>
      <c r="V136" s="32"/>
      <c r="W136" s="32"/>
      <c r="X136" s="32"/>
      <c r="Y136" s="36"/>
      <c r="Z136" s="36"/>
    </row>
    <row r="137" spans="1:32" s="24" customFormat="1" x14ac:dyDescent="0.25">
      <c r="A137" s="1">
        <v>3372</v>
      </c>
      <c r="B137" s="5" t="s">
        <v>611</v>
      </c>
      <c r="C137" s="3" t="s">
        <v>166</v>
      </c>
      <c r="D137" s="1"/>
      <c r="E137" s="30"/>
      <c r="F137" s="1">
        <v>473392</v>
      </c>
      <c r="G137" s="36"/>
      <c r="H137" s="36"/>
      <c r="I137" s="36"/>
      <c r="J137" s="36"/>
      <c r="K137" s="36"/>
      <c r="L137" s="36"/>
      <c r="M137" s="36"/>
      <c r="N137" s="29" t="str">
        <f t="shared" si="20"/>
        <v/>
      </c>
      <c r="O137" s="29">
        <f t="shared" si="21"/>
        <v>1</v>
      </c>
      <c r="P137" s="29" t="str">
        <f t="shared" si="22"/>
        <v/>
      </c>
      <c r="Q137" s="28">
        <f t="shared" si="23"/>
        <v>1</v>
      </c>
      <c r="R137" s="28" t="str">
        <f t="shared" si="24"/>
        <v/>
      </c>
      <c r="S137" s="36"/>
      <c r="T137" s="36"/>
      <c r="U137" s="36"/>
      <c r="V137" s="36"/>
      <c r="W137" s="36"/>
      <c r="X137" s="36"/>
      <c r="Y137" s="36"/>
      <c r="Z137" s="36"/>
    </row>
    <row r="138" spans="1:32" s="24" customFormat="1" x14ac:dyDescent="0.25">
      <c r="A138" s="1">
        <v>3752</v>
      </c>
      <c r="B138" s="5" t="s">
        <v>612</v>
      </c>
      <c r="C138" s="1" t="s">
        <v>613</v>
      </c>
      <c r="D138" s="1" t="s">
        <v>614</v>
      </c>
      <c r="E138" s="32"/>
      <c r="F138" s="1">
        <v>474598</v>
      </c>
      <c r="G138" s="36"/>
      <c r="H138" s="36"/>
      <c r="I138" s="36"/>
      <c r="J138" s="36"/>
      <c r="K138" s="36"/>
      <c r="L138" s="36"/>
      <c r="M138" s="36"/>
      <c r="N138" s="29" t="str">
        <f t="shared" si="20"/>
        <v/>
      </c>
      <c r="O138" s="29">
        <f t="shared" si="21"/>
        <v>1</v>
      </c>
      <c r="P138" s="29" t="str">
        <f t="shared" si="22"/>
        <v/>
      </c>
      <c r="Q138" s="28">
        <f t="shared" si="23"/>
        <v>1</v>
      </c>
      <c r="R138" s="28" t="str">
        <f t="shared" si="24"/>
        <v/>
      </c>
      <c r="S138" s="36"/>
      <c r="T138" s="36"/>
      <c r="U138" s="36"/>
      <c r="V138" s="36"/>
      <c r="W138" s="36"/>
      <c r="X138" s="36"/>
      <c r="Y138" s="36"/>
      <c r="Z138" s="36"/>
    </row>
    <row r="139" spans="1:32" s="24" customFormat="1" x14ac:dyDescent="0.25">
      <c r="A139" s="1">
        <v>3682</v>
      </c>
      <c r="B139" s="5" t="s">
        <v>615</v>
      </c>
      <c r="C139" s="3" t="s">
        <v>616</v>
      </c>
      <c r="D139" s="1" t="s">
        <v>617</v>
      </c>
      <c r="E139" s="30"/>
      <c r="F139" s="1">
        <v>474483</v>
      </c>
      <c r="G139" s="36"/>
      <c r="H139" s="36"/>
      <c r="I139" s="36"/>
      <c r="J139" s="36"/>
      <c r="K139" s="36"/>
      <c r="L139" s="36"/>
      <c r="M139" s="36"/>
      <c r="N139" s="29" t="str">
        <f t="shared" si="20"/>
        <v/>
      </c>
      <c r="O139" s="29">
        <f t="shared" si="21"/>
        <v>1</v>
      </c>
      <c r="P139" s="29" t="str">
        <f t="shared" si="22"/>
        <v/>
      </c>
      <c r="Q139" s="28">
        <f t="shared" si="23"/>
        <v>1</v>
      </c>
      <c r="R139" s="28" t="str">
        <f t="shared" si="24"/>
        <v/>
      </c>
      <c r="S139" s="36"/>
      <c r="T139" s="36"/>
      <c r="U139" s="36"/>
      <c r="V139" s="36"/>
      <c r="W139" s="36"/>
      <c r="X139" s="36"/>
      <c r="Y139" s="36"/>
      <c r="Z139" s="36"/>
    </row>
    <row r="140" spans="1:32" s="24" customFormat="1" x14ac:dyDescent="0.25">
      <c r="A140" s="1">
        <v>3684</v>
      </c>
      <c r="B140" s="5" t="s">
        <v>618</v>
      </c>
      <c r="C140" s="3" t="s">
        <v>619</v>
      </c>
      <c r="D140" s="3" t="s">
        <v>620</v>
      </c>
      <c r="E140" s="81"/>
      <c r="F140" s="1">
        <v>474486</v>
      </c>
      <c r="G140" s="36"/>
      <c r="H140" s="36"/>
      <c r="I140" s="36"/>
      <c r="J140" s="36"/>
      <c r="K140" s="36"/>
      <c r="L140" s="36"/>
      <c r="M140" s="36"/>
      <c r="N140" s="29" t="str">
        <f t="shared" si="20"/>
        <v/>
      </c>
      <c r="O140" s="29">
        <f t="shared" si="21"/>
        <v>1</v>
      </c>
      <c r="P140" s="29" t="str">
        <f t="shared" si="22"/>
        <v/>
      </c>
      <c r="Q140" s="28">
        <f t="shared" si="23"/>
        <v>1</v>
      </c>
      <c r="R140" s="28" t="str">
        <f t="shared" si="24"/>
        <v/>
      </c>
      <c r="S140" s="36"/>
      <c r="T140" s="36"/>
      <c r="U140" s="36"/>
      <c r="V140" s="36"/>
      <c r="W140" s="36"/>
      <c r="X140" s="36"/>
      <c r="Y140" s="36"/>
      <c r="Z140" s="36"/>
    </row>
    <row r="141" spans="1:32" s="24" customFormat="1" x14ac:dyDescent="0.25">
      <c r="A141" s="1">
        <v>3681</v>
      </c>
      <c r="B141" s="5" t="s">
        <v>621</v>
      </c>
      <c r="C141" s="3" t="s">
        <v>159</v>
      </c>
      <c r="D141" s="3" t="s">
        <v>622</v>
      </c>
      <c r="E141" s="81"/>
      <c r="F141" s="1">
        <v>474482</v>
      </c>
      <c r="G141" s="36"/>
      <c r="H141" s="36"/>
      <c r="I141" s="36"/>
      <c r="J141" s="36"/>
      <c r="K141" s="36"/>
      <c r="L141" s="36"/>
      <c r="M141" s="36"/>
      <c r="N141" s="29" t="str">
        <f t="shared" si="20"/>
        <v/>
      </c>
      <c r="O141" s="29">
        <f t="shared" si="21"/>
        <v>1</v>
      </c>
      <c r="P141" s="29" t="str">
        <f t="shared" si="22"/>
        <v/>
      </c>
      <c r="Q141" s="28">
        <f t="shared" si="23"/>
        <v>1</v>
      </c>
      <c r="R141" s="28" t="str">
        <f t="shared" si="24"/>
        <v/>
      </c>
      <c r="S141" s="36"/>
      <c r="T141" s="36"/>
      <c r="U141" s="36"/>
      <c r="V141" s="36"/>
      <c r="W141" s="36"/>
      <c r="X141" s="36"/>
      <c r="Y141" s="36"/>
      <c r="Z141" s="36"/>
    </row>
    <row r="142" spans="1:32" s="24" customFormat="1" x14ac:dyDescent="0.25">
      <c r="A142" s="1">
        <v>3754</v>
      </c>
      <c r="B142" s="5" t="s">
        <v>623</v>
      </c>
      <c r="C142" s="1" t="s">
        <v>624</v>
      </c>
      <c r="D142" s="1" t="s">
        <v>624</v>
      </c>
      <c r="E142" s="30"/>
      <c r="F142" s="1">
        <v>474602</v>
      </c>
      <c r="G142" s="36"/>
      <c r="H142" s="36"/>
      <c r="I142" s="36"/>
      <c r="J142" s="36"/>
      <c r="K142" s="36"/>
      <c r="L142" s="36"/>
      <c r="M142" s="36"/>
      <c r="N142" s="29" t="str">
        <f t="shared" si="20"/>
        <v/>
      </c>
      <c r="O142" s="29">
        <f t="shared" si="21"/>
        <v>1</v>
      </c>
      <c r="P142" s="29" t="str">
        <f t="shared" si="22"/>
        <v/>
      </c>
      <c r="Q142" s="28">
        <f t="shared" si="23"/>
        <v>1</v>
      </c>
      <c r="R142" s="28" t="str">
        <f t="shared" si="24"/>
        <v/>
      </c>
      <c r="S142" s="36"/>
      <c r="T142" s="36"/>
      <c r="U142" s="36"/>
      <c r="V142" s="36"/>
      <c r="W142" s="36"/>
      <c r="X142" s="36"/>
      <c r="Y142" s="36"/>
      <c r="Z142" s="36"/>
    </row>
    <row r="143" spans="1:32" s="24" customFormat="1" x14ac:dyDescent="0.25">
      <c r="A143" s="1">
        <v>3683</v>
      </c>
      <c r="B143" s="5" t="s">
        <v>625</v>
      </c>
      <c r="C143" s="3" t="s">
        <v>619</v>
      </c>
      <c r="D143" s="3" t="s">
        <v>73</v>
      </c>
      <c r="E143" s="81"/>
      <c r="F143" s="1">
        <v>474484</v>
      </c>
      <c r="G143" s="36"/>
      <c r="H143" s="36"/>
      <c r="I143" s="36"/>
      <c r="J143" s="36"/>
      <c r="K143" s="36"/>
      <c r="L143" s="36"/>
      <c r="M143" s="36"/>
      <c r="N143" s="29" t="str">
        <f t="shared" si="20"/>
        <v/>
      </c>
      <c r="O143" s="29">
        <f t="shared" si="21"/>
        <v>1</v>
      </c>
      <c r="P143" s="29" t="str">
        <f t="shared" si="22"/>
        <v/>
      </c>
      <c r="Q143" s="28">
        <f t="shared" si="23"/>
        <v>1</v>
      </c>
      <c r="R143" s="28" t="str">
        <f t="shared" si="24"/>
        <v/>
      </c>
      <c r="S143" s="36"/>
      <c r="T143" s="36"/>
      <c r="U143" s="36"/>
      <c r="V143" s="36"/>
      <c r="W143" s="36"/>
      <c r="X143" s="36"/>
      <c r="Y143" s="36"/>
      <c r="Z143" s="36"/>
    </row>
    <row r="144" spans="1:32" s="24" customFormat="1" x14ac:dyDescent="0.25">
      <c r="A144" s="1">
        <v>3448</v>
      </c>
      <c r="B144" s="5" t="s">
        <v>87</v>
      </c>
      <c r="C144" s="3" t="s">
        <v>88</v>
      </c>
      <c r="D144" s="3" t="s">
        <v>89</v>
      </c>
      <c r="E144" s="30" t="s">
        <v>119</v>
      </c>
      <c r="F144" s="1">
        <v>473537</v>
      </c>
      <c r="G144" s="36"/>
      <c r="H144" s="36"/>
      <c r="I144" s="36"/>
      <c r="J144" s="36"/>
      <c r="K144" s="36"/>
      <c r="L144" s="36"/>
      <c r="M144" s="27">
        <v>208356</v>
      </c>
      <c r="N144" s="29">
        <f t="shared" si="20"/>
        <v>1</v>
      </c>
      <c r="O144" s="29">
        <f t="shared" si="21"/>
        <v>1</v>
      </c>
      <c r="P144" s="29" t="str">
        <f t="shared" si="22"/>
        <v/>
      </c>
      <c r="Q144" s="28">
        <f t="shared" si="23"/>
        <v>1</v>
      </c>
      <c r="R144" s="28">
        <f t="shared" si="24"/>
        <v>1</v>
      </c>
      <c r="S144" s="36"/>
      <c r="T144" s="36"/>
      <c r="U144" s="36"/>
      <c r="V144" s="36"/>
      <c r="W144" s="36"/>
      <c r="X144" s="36"/>
      <c r="Y144" s="36"/>
      <c r="Z144" s="36"/>
    </row>
    <row r="145" spans="1:32" s="24" customFormat="1" x14ac:dyDescent="0.25">
      <c r="A145" s="1">
        <v>3447</v>
      </c>
      <c r="B145" s="5" t="s">
        <v>626</v>
      </c>
      <c r="C145" s="1"/>
      <c r="D145" s="1"/>
      <c r="E145" s="32"/>
      <c r="F145" s="1">
        <v>473536</v>
      </c>
      <c r="G145" s="36"/>
      <c r="H145" s="36"/>
      <c r="I145" s="36"/>
      <c r="J145" s="36"/>
      <c r="K145" s="36"/>
      <c r="L145" s="36"/>
      <c r="M145" s="36"/>
      <c r="N145" s="29" t="str">
        <f t="shared" ref="N145:N155" si="25">IF(M145="","",1)</f>
        <v/>
      </c>
      <c r="O145" s="29">
        <f t="shared" ref="O145:O155" si="26">IF(F145="","",1)</f>
        <v>1</v>
      </c>
      <c r="P145" s="29" t="str">
        <f t="shared" ref="P145:P155" si="27">IF(H145="","",1)</f>
        <v/>
      </c>
      <c r="Q145" s="28">
        <f t="shared" ref="Q145:Q155" si="28">IF(SUM(N145:P145)&gt;0,1,"")</f>
        <v>1</v>
      </c>
      <c r="R145" s="28" t="str">
        <f t="shared" ref="R145:R155" si="29">IF(SUM(N145:O145)=2,1,"")</f>
        <v/>
      </c>
      <c r="S145" s="36"/>
      <c r="T145" s="36"/>
      <c r="U145" s="36"/>
      <c r="V145" s="36"/>
      <c r="W145" s="36"/>
      <c r="X145" s="36"/>
      <c r="Y145" s="36"/>
      <c r="Z145" s="36"/>
    </row>
    <row r="146" spans="1:32" s="24" customFormat="1" x14ac:dyDescent="0.25">
      <c r="A146" s="1">
        <v>3449</v>
      </c>
      <c r="B146" s="5" t="s">
        <v>627</v>
      </c>
      <c r="C146" s="1" t="s">
        <v>121</v>
      </c>
      <c r="D146" s="1" t="s">
        <v>628</v>
      </c>
      <c r="E146" s="32" t="s">
        <v>119</v>
      </c>
      <c r="F146" s="1">
        <v>473538</v>
      </c>
      <c r="G146" s="36"/>
      <c r="H146" s="36"/>
      <c r="I146" s="36"/>
      <c r="J146" s="36"/>
      <c r="K146" s="36"/>
      <c r="L146" s="36"/>
      <c r="M146" s="27">
        <v>208357</v>
      </c>
      <c r="N146" s="29">
        <f t="shared" si="25"/>
        <v>1</v>
      </c>
      <c r="O146" s="29">
        <f t="shared" si="26"/>
        <v>1</v>
      </c>
      <c r="P146" s="29" t="str">
        <f t="shared" si="27"/>
        <v/>
      </c>
      <c r="Q146" s="28">
        <f t="shared" si="28"/>
        <v>1</v>
      </c>
      <c r="R146" s="28">
        <f t="shared" si="29"/>
        <v>1</v>
      </c>
      <c r="S146" s="36"/>
      <c r="T146" s="36"/>
      <c r="U146" s="36"/>
      <c r="V146" s="36"/>
      <c r="W146" s="36"/>
      <c r="X146" s="36"/>
      <c r="Y146" s="36"/>
      <c r="Z146" s="36"/>
    </row>
    <row r="147" spans="1:32" s="24" customFormat="1" x14ac:dyDescent="0.25">
      <c r="A147" s="1">
        <v>3685</v>
      </c>
      <c r="B147" s="5" t="s">
        <v>629</v>
      </c>
      <c r="C147" s="3" t="s">
        <v>630</v>
      </c>
      <c r="D147" s="3" t="s">
        <v>622</v>
      </c>
      <c r="E147" s="81"/>
      <c r="F147" s="1">
        <v>474487</v>
      </c>
      <c r="G147" s="36"/>
      <c r="H147" s="36"/>
      <c r="I147" s="36"/>
      <c r="J147" s="36"/>
      <c r="K147" s="36"/>
      <c r="L147" s="36"/>
      <c r="M147" s="36"/>
      <c r="N147" s="29" t="str">
        <f t="shared" si="25"/>
        <v/>
      </c>
      <c r="O147" s="29">
        <f t="shared" si="26"/>
        <v>1</v>
      </c>
      <c r="P147" s="29" t="str">
        <f t="shared" si="27"/>
        <v/>
      </c>
      <c r="Q147" s="28">
        <f t="shared" si="28"/>
        <v>1</v>
      </c>
      <c r="R147" s="28" t="str">
        <f t="shared" si="29"/>
        <v/>
      </c>
      <c r="S147" s="36"/>
      <c r="T147" s="36"/>
      <c r="U147" s="36"/>
      <c r="V147" s="36"/>
      <c r="W147" s="36"/>
      <c r="X147" s="36"/>
      <c r="Y147" s="36"/>
      <c r="Z147" s="36"/>
    </row>
    <row r="148" spans="1:32" s="24" customFormat="1" x14ac:dyDescent="0.25">
      <c r="A148" s="1">
        <v>3450</v>
      </c>
      <c r="B148" s="5" t="s">
        <v>90</v>
      </c>
      <c r="C148" s="1"/>
      <c r="D148" s="1"/>
      <c r="E148" s="32" t="s">
        <v>119</v>
      </c>
      <c r="F148" s="1">
        <v>473539</v>
      </c>
      <c r="G148" s="36"/>
      <c r="H148" s="36"/>
      <c r="I148" s="36"/>
      <c r="J148" s="36"/>
      <c r="K148" s="36"/>
      <c r="L148" s="36"/>
      <c r="M148" s="27">
        <v>208355</v>
      </c>
      <c r="N148" s="29">
        <f t="shared" si="25"/>
        <v>1</v>
      </c>
      <c r="O148" s="29">
        <f t="shared" si="26"/>
        <v>1</v>
      </c>
      <c r="P148" s="29" t="str">
        <f t="shared" si="27"/>
        <v/>
      </c>
      <c r="Q148" s="28">
        <f t="shared" si="28"/>
        <v>1</v>
      </c>
      <c r="R148" s="28">
        <f t="shared" si="29"/>
        <v>1</v>
      </c>
      <c r="S148" s="36"/>
      <c r="T148" s="36"/>
      <c r="U148" s="36"/>
      <c r="V148" s="36"/>
      <c r="W148" s="36"/>
      <c r="X148" s="36"/>
      <c r="Y148" s="36"/>
      <c r="Z148" s="36"/>
    </row>
    <row r="149" spans="1:32" s="24" customFormat="1" x14ac:dyDescent="0.25">
      <c r="A149" s="1">
        <v>3755</v>
      </c>
      <c r="B149" s="5" t="s">
        <v>631</v>
      </c>
      <c r="C149" s="1" t="s">
        <v>632</v>
      </c>
      <c r="D149" s="1" t="s">
        <v>633</v>
      </c>
      <c r="E149" s="32"/>
      <c r="F149" s="1">
        <v>474603</v>
      </c>
      <c r="G149" s="36"/>
      <c r="H149" s="36"/>
      <c r="I149" s="36"/>
      <c r="J149" s="36"/>
      <c r="K149" s="36"/>
      <c r="L149" s="36"/>
      <c r="M149" s="36"/>
      <c r="N149" s="29" t="str">
        <f t="shared" si="25"/>
        <v/>
      </c>
      <c r="O149" s="29">
        <f t="shared" si="26"/>
        <v>1</v>
      </c>
      <c r="P149" s="29" t="str">
        <f t="shared" si="27"/>
        <v/>
      </c>
      <c r="Q149" s="28">
        <f t="shared" si="28"/>
        <v>1</v>
      </c>
      <c r="R149" s="28" t="str">
        <f t="shared" si="29"/>
        <v/>
      </c>
      <c r="S149" s="36"/>
      <c r="T149" s="36"/>
      <c r="U149" s="36"/>
      <c r="V149" s="36"/>
      <c r="W149" s="36"/>
      <c r="X149" s="36"/>
      <c r="Y149" s="36"/>
      <c r="Z149" s="36"/>
    </row>
    <row r="150" spans="1:32" s="24" customFormat="1" x14ac:dyDescent="0.25">
      <c r="A150" s="1">
        <v>3751</v>
      </c>
      <c r="B150" s="5" t="s">
        <v>634</v>
      </c>
      <c r="C150" s="1"/>
      <c r="D150" s="1"/>
      <c r="E150" s="30"/>
      <c r="F150" s="1">
        <v>474597</v>
      </c>
      <c r="G150" s="36"/>
      <c r="H150" s="36"/>
      <c r="I150" s="36"/>
      <c r="J150" s="36"/>
      <c r="K150" s="36"/>
      <c r="L150" s="36"/>
      <c r="M150" s="36"/>
      <c r="N150" s="29" t="str">
        <f t="shared" si="25"/>
        <v/>
      </c>
      <c r="O150" s="29">
        <f t="shared" si="26"/>
        <v>1</v>
      </c>
      <c r="P150" s="29" t="str">
        <f t="shared" si="27"/>
        <v/>
      </c>
      <c r="Q150" s="28">
        <f t="shared" si="28"/>
        <v>1</v>
      </c>
      <c r="R150" s="28" t="str">
        <f t="shared" si="29"/>
        <v/>
      </c>
      <c r="S150" s="36"/>
      <c r="T150" s="36"/>
      <c r="U150" s="36"/>
      <c r="V150" s="36"/>
      <c r="W150" s="36"/>
      <c r="X150" s="36"/>
      <c r="Y150" s="36"/>
      <c r="Z150" s="36"/>
    </row>
    <row r="151" spans="1:32" s="24" customFormat="1" x14ac:dyDescent="0.25">
      <c r="A151" s="1">
        <v>3753</v>
      </c>
      <c r="B151" s="5" t="s">
        <v>635</v>
      </c>
      <c r="C151" s="1" t="s">
        <v>636</v>
      </c>
      <c r="D151" s="1" t="s">
        <v>637</v>
      </c>
      <c r="E151" s="32" t="s">
        <v>119</v>
      </c>
      <c r="F151" s="1">
        <v>474599</v>
      </c>
      <c r="G151" s="36"/>
      <c r="H151" s="36"/>
      <c r="I151" s="36"/>
      <c r="J151" s="36"/>
      <c r="K151" s="36"/>
      <c r="L151" s="36"/>
      <c r="M151" s="27">
        <v>208354</v>
      </c>
      <c r="N151" s="29">
        <f t="shared" si="25"/>
        <v>1</v>
      </c>
      <c r="O151" s="29">
        <f t="shared" si="26"/>
        <v>1</v>
      </c>
      <c r="P151" s="29" t="str">
        <f t="shared" si="27"/>
        <v/>
      </c>
      <c r="Q151" s="28">
        <f t="shared" si="28"/>
        <v>1</v>
      </c>
      <c r="R151" s="28">
        <f t="shared" si="29"/>
        <v>1</v>
      </c>
      <c r="S151" s="36"/>
      <c r="T151" s="36"/>
      <c r="U151" s="36"/>
      <c r="V151" s="36"/>
      <c r="W151" s="36"/>
      <c r="X151" s="36"/>
      <c r="Y151" s="36"/>
      <c r="Z151" s="36"/>
    </row>
    <row r="152" spans="1:32" s="24" customFormat="1" x14ac:dyDescent="0.25">
      <c r="A152" s="1">
        <v>3424</v>
      </c>
      <c r="B152" s="5" t="s">
        <v>638</v>
      </c>
      <c r="C152" s="1" t="s">
        <v>639</v>
      </c>
      <c r="D152" s="1" t="s">
        <v>575</v>
      </c>
      <c r="E152" s="30" t="s">
        <v>1207</v>
      </c>
      <c r="F152" s="1">
        <v>473505</v>
      </c>
      <c r="G152" s="36"/>
      <c r="H152" s="36"/>
      <c r="I152" s="36"/>
      <c r="J152" s="36"/>
      <c r="K152" s="36"/>
      <c r="L152" s="36"/>
      <c r="M152" s="27">
        <v>208433</v>
      </c>
      <c r="N152" s="29">
        <f t="shared" si="25"/>
        <v>1</v>
      </c>
      <c r="O152" s="29">
        <f t="shared" si="26"/>
        <v>1</v>
      </c>
      <c r="P152" s="29" t="str">
        <f t="shared" si="27"/>
        <v/>
      </c>
      <c r="Q152" s="28">
        <f t="shared" si="28"/>
        <v>1</v>
      </c>
      <c r="R152" s="28">
        <f t="shared" si="29"/>
        <v>1</v>
      </c>
      <c r="S152" s="36"/>
      <c r="T152" s="36"/>
      <c r="U152" s="36"/>
      <c r="V152" s="36"/>
      <c r="W152" s="36"/>
      <c r="X152" s="36"/>
      <c r="Y152" s="36"/>
      <c r="Z152" s="36"/>
      <c r="AA152" s="54"/>
      <c r="AB152" s="54"/>
      <c r="AC152" s="54"/>
      <c r="AD152" s="54"/>
      <c r="AE152" s="54"/>
      <c r="AF152" s="54"/>
    </row>
    <row r="153" spans="1:32" s="24" customFormat="1" x14ac:dyDescent="0.25">
      <c r="A153" s="1">
        <v>3418</v>
      </c>
      <c r="B153" s="5" t="s">
        <v>640</v>
      </c>
      <c r="C153" s="1"/>
      <c r="D153" s="1"/>
      <c r="E153" s="30"/>
      <c r="F153" s="1">
        <v>473495</v>
      </c>
      <c r="G153" s="36"/>
      <c r="H153" s="36"/>
      <c r="I153" s="36"/>
      <c r="J153" s="36"/>
      <c r="K153" s="36"/>
      <c r="L153" s="36"/>
      <c r="M153" s="36"/>
      <c r="N153" s="29" t="str">
        <f t="shared" si="25"/>
        <v/>
      </c>
      <c r="O153" s="29">
        <f t="shared" si="26"/>
        <v>1</v>
      </c>
      <c r="P153" s="29" t="str">
        <f t="shared" si="27"/>
        <v/>
      </c>
      <c r="Q153" s="28">
        <f t="shared" si="28"/>
        <v>1</v>
      </c>
      <c r="R153" s="28" t="str">
        <f t="shared" si="29"/>
        <v/>
      </c>
      <c r="S153" s="36"/>
      <c r="T153" s="36"/>
      <c r="U153" s="36"/>
      <c r="V153" s="36"/>
      <c r="W153" s="36"/>
      <c r="X153" s="36"/>
      <c r="Y153" s="36"/>
      <c r="Z153" s="36"/>
    </row>
    <row r="154" spans="1:32" s="24" customFormat="1" x14ac:dyDescent="0.25">
      <c r="A154" s="1">
        <v>3422</v>
      </c>
      <c r="B154" s="5" t="s">
        <v>641</v>
      </c>
      <c r="C154" s="1" t="s">
        <v>1142</v>
      </c>
      <c r="D154" s="1" t="s">
        <v>124</v>
      </c>
      <c r="E154" s="30" t="s">
        <v>1205</v>
      </c>
      <c r="F154" s="1">
        <v>473499</v>
      </c>
      <c r="G154" s="36"/>
      <c r="H154" s="36"/>
      <c r="I154" s="36"/>
      <c r="J154" s="36"/>
      <c r="K154" s="36"/>
      <c r="L154" s="36"/>
      <c r="M154" s="27">
        <v>208430</v>
      </c>
      <c r="N154" s="29">
        <f t="shared" si="25"/>
        <v>1</v>
      </c>
      <c r="O154" s="29">
        <f t="shared" si="26"/>
        <v>1</v>
      </c>
      <c r="P154" s="29" t="str">
        <f t="shared" si="27"/>
        <v/>
      </c>
      <c r="Q154" s="28">
        <f t="shared" si="28"/>
        <v>1</v>
      </c>
      <c r="R154" s="28">
        <f t="shared" si="29"/>
        <v>1</v>
      </c>
      <c r="S154" s="36"/>
      <c r="T154" s="36"/>
      <c r="U154" s="36"/>
      <c r="V154" s="36"/>
      <c r="W154" s="36"/>
      <c r="X154" s="36"/>
      <c r="Y154" s="36"/>
      <c r="Z154" s="36"/>
    </row>
    <row r="155" spans="1:32" s="54" customFormat="1" x14ac:dyDescent="0.25">
      <c r="A155" s="1">
        <v>3423</v>
      </c>
      <c r="B155" s="5" t="s">
        <v>642</v>
      </c>
      <c r="C155" s="1" t="s">
        <v>1143</v>
      </c>
      <c r="D155" s="1" t="s">
        <v>643</v>
      </c>
      <c r="E155" s="30"/>
      <c r="F155" s="1">
        <v>473502</v>
      </c>
      <c r="G155" s="36"/>
      <c r="H155" s="36"/>
      <c r="I155" s="36"/>
      <c r="J155" s="36"/>
      <c r="K155" s="36"/>
      <c r="L155" s="36"/>
      <c r="M155" s="36"/>
      <c r="N155" s="29" t="str">
        <f t="shared" si="25"/>
        <v/>
      </c>
      <c r="O155" s="29">
        <f t="shared" si="26"/>
        <v>1</v>
      </c>
      <c r="P155" s="29" t="str">
        <f t="shared" si="27"/>
        <v/>
      </c>
      <c r="Q155" s="28">
        <f t="shared" si="28"/>
        <v>1</v>
      </c>
      <c r="R155" s="28" t="str">
        <f t="shared" si="29"/>
        <v/>
      </c>
      <c r="S155" s="36"/>
      <c r="T155" s="36"/>
      <c r="U155" s="36"/>
      <c r="V155" s="36"/>
      <c r="W155" s="36"/>
      <c r="X155" s="36"/>
      <c r="Y155" s="36"/>
      <c r="Z155" s="36"/>
      <c r="AA155" s="24"/>
      <c r="AB155" s="24"/>
      <c r="AC155" s="24"/>
      <c r="AD155" s="24"/>
      <c r="AE155" s="24"/>
      <c r="AF155" s="24"/>
    </row>
    <row r="156" spans="1:32" s="24" customFormat="1" x14ac:dyDescent="0.25">
      <c r="A156" s="1">
        <v>3423</v>
      </c>
      <c r="B156" s="5" t="s">
        <v>642</v>
      </c>
      <c r="C156" s="1" t="s">
        <v>1143</v>
      </c>
      <c r="D156" s="1" t="s">
        <v>643</v>
      </c>
      <c r="E156" s="32" t="s">
        <v>1253</v>
      </c>
      <c r="F156" s="1">
        <v>473502</v>
      </c>
      <c r="G156" s="36"/>
      <c r="H156" s="36"/>
      <c r="I156" s="36"/>
      <c r="J156" s="36"/>
      <c r="K156" s="36"/>
      <c r="L156" s="36"/>
      <c r="M156" s="27">
        <v>208432</v>
      </c>
      <c r="N156" s="29"/>
      <c r="O156" s="29"/>
      <c r="P156" s="29"/>
      <c r="Q156" s="28"/>
      <c r="R156" s="28"/>
      <c r="S156" s="36"/>
      <c r="T156" s="36"/>
      <c r="U156" s="36"/>
      <c r="V156" s="36"/>
      <c r="W156" s="36"/>
      <c r="X156" s="36"/>
      <c r="Y156" s="36"/>
      <c r="Z156" s="36"/>
    </row>
    <row r="157" spans="1:32" s="24" customFormat="1" x14ac:dyDescent="0.25">
      <c r="A157" s="78">
        <v>3524</v>
      </c>
      <c r="B157" s="22" t="s">
        <v>272</v>
      </c>
      <c r="C157" s="29" t="s">
        <v>273</v>
      </c>
      <c r="D157" s="105" t="s">
        <v>308</v>
      </c>
      <c r="E157" s="83"/>
      <c r="F157" s="28">
        <v>474228</v>
      </c>
      <c r="G157" s="55" t="s">
        <v>325</v>
      </c>
      <c r="H157" s="55">
        <v>52446</v>
      </c>
      <c r="I157" s="55"/>
      <c r="J157" s="55"/>
      <c r="K157" s="55"/>
      <c r="L157" s="55"/>
      <c r="M157" s="55"/>
      <c r="N157" s="29" t="str">
        <f t="shared" ref="N157:N220" si="30">IF(M157="","",1)</f>
        <v/>
      </c>
      <c r="O157" s="29">
        <f t="shared" ref="O157:O220" si="31">IF(F157="","",1)</f>
        <v>1</v>
      </c>
      <c r="P157" s="29">
        <f t="shared" ref="P157:P220" si="32">IF(H157="","",1)</f>
        <v>1</v>
      </c>
      <c r="Q157" s="28">
        <f t="shared" ref="Q157:Q220" si="33">IF(SUM(N157:P157)&gt;0,1,"")</f>
        <v>1</v>
      </c>
      <c r="R157" s="28" t="str">
        <f t="shared" ref="R157:R220" si="34">IF(SUM(N157:O157)=2,1,"")</f>
        <v/>
      </c>
      <c r="S157" s="55"/>
      <c r="T157" s="55"/>
      <c r="U157" s="55"/>
      <c r="V157" s="55"/>
      <c r="W157" s="55"/>
      <c r="X157" s="55"/>
      <c r="Y157" s="55"/>
      <c r="Z157" s="55"/>
    </row>
    <row r="158" spans="1:32" s="24" customFormat="1" x14ac:dyDescent="0.25">
      <c r="A158" s="1">
        <v>3526</v>
      </c>
      <c r="B158" s="5" t="s">
        <v>644</v>
      </c>
      <c r="C158" s="44" t="s">
        <v>122</v>
      </c>
      <c r="D158" s="44" t="s">
        <v>123</v>
      </c>
      <c r="E158" s="30" t="s">
        <v>119</v>
      </c>
      <c r="F158" s="1">
        <v>474232</v>
      </c>
      <c r="G158" s="36"/>
      <c r="H158" s="36"/>
      <c r="I158" s="36"/>
      <c r="J158" s="36"/>
      <c r="K158" s="36"/>
      <c r="L158" s="36"/>
      <c r="M158" s="27">
        <v>208417</v>
      </c>
      <c r="N158" s="29">
        <f t="shared" si="30"/>
        <v>1</v>
      </c>
      <c r="O158" s="29">
        <f t="shared" si="31"/>
        <v>1</v>
      </c>
      <c r="P158" s="29" t="str">
        <f t="shared" si="32"/>
        <v/>
      </c>
      <c r="Q158" s="28">
        <f t="shared" si="33"/>
        <v>1</v>
      </c>
      <c r="R158" s="28">
        <f t="shared" si="34"/>
        <v>1</v>
      </c>
      <c r="S158" s="36"/>
      <c r="T158" s="36"/>
      <c r="U158" s="36"/>
      <c r="V158" s="36"/>
      <c r="W158" s="36"/>
      <c r="X158" s="36"/>
      <c r="Y158" s="36"/>
      <c r="Z158" s="36"/>
    </row>
    <row r="159" spans="1:32" s="24" customFormat="1" x14ac:dyDescent="0.25">
      <c r="A159" s="1">
        <v>3524</v>
      </c>
      <c r="B159" s="5" t="s">
        <v>645</v>
      </c>
      <c r="C159" s="3" t="s">
        <v>646</v>
      </c>
      <c r="D159" s="3" t="s">
        <v>647</v>
      </c>
      <c r="E159" s="84"/>
      <c r="F159" s="1">
        <v>474229</v>
      </c>
      <c r="G159" s="36"/>
      <c r="H159" s="36"/>
      <c r="I159" s="36"/>
      <c r="J159" s="36"/>
      <c r="K159" s="36"/>
      <c r="L159" s="36"/>
      <c r="M159" s="36"/>
      <c r="N159" s="29" t="str">
        <f t="shared" si="30"/>
        <v/>
      </c>
      <c r="O159" s="29">
        <f t="shared" si="31"/>
        <v>1</v>
      </c>
      <c r="P159" s="29" t="str">
        <f t="shared" si="32"/>
        <v/>
      </c>
      <c r="Q159" s="28">
        <f t="shared" si="33"/>
        <v>1</v>
      </c>
      <c r="R159" s="28" t="str">
        <f t="shared" si="34"/>
        <v/>
      </c>
      <c r="S159" s="36"/>
      <c r="T159" s="36"/>
      <c r="U159" s="36"/>
      <c r="V159" s="36"/>
      <c r="W159" s="36"/>
      <c r="X159" s="36"/>
      <c r="Y159" s="36"/>
      <c r="Z159" s="36"/>
    </row>
    <row r="160" spans="1:32" s="24" customFormat="1" x14ac:dyDescent="0.25">
      <c r="A160" s="1">
        <v>3525</v>
      </c>
      <c r="B160" s="5" t="s">
        <v>93</v>
      </c>
      <c r="C160" s="1" t="s">
        <v>1144</v>
      </c>
      <c r="D160" s="1" t="s">
        <v>648</v>
      </c>
      <c r="E160" s="30" t="s">
        <v>119</v>
      </c>
      <c r="F160" s="1">
        <v>474230</v>
      </c>
      <c r="G160" s="36"/>
      <c r="H160" s="36"/>
      <c r="I160" s="36"/>
      <c r="J160" s="36"/>
      <c r="K160" s="36"/>
      <c r="L160" s="36"/>
      <c r="M160" s="27">
        <v>208418</v>
      </c>
      <c r="N160" s="29">
        <f t="shared" si="30"/>
        <v>1</v>
      </c>
      <c r="O160" s="29">
        <f t="shared" si="31"/>
        <v>1</v>
      </c>
      <c r="P160" s="29" t="str">
        <f t="shared" si="32"/>
        <v/>
      </c>
      <c r="Q160" s="28">
        <f t="shared" si="33"/>
        <v>1</v>
      </c>
      <c r="R160" s="28">
        <f t="shared" si="34"/>
        <v>1</v>
      </c>
      <c r="S160" s="36"/>
      <c r="T160" s="36"/>
      <c r="U160" s="36"/>
      <c r="V160" s="36"/>
      <c r="W160" s="36"/>
      <c r="X160" s="36"/>
      <c r="Y160" s="36"/>
      <c r="Z160" s="36"/>
    </row>
    <row r="161" spans="1:26" s="24" customFormat="1" x14ac:dyDescent="0.25">
      <c r="A161" s="1">
        <v>3586</v>
      </c>
      <c r="B161" s="5" t="s">
        <v>649</v>
      </c>
      <c r="C161" s="3" t="s">
        <v>95</v>
      </c>
      <c r="D161" s="3" t="s">
        <v>96</v>
      </c>
      <c r="E161" s="32" t="s">
        <v>1208</v>
      </c>
      <c r="F161" s="1">
        <v>474303</v>
      </c>
      <c r="G161" s="36"/>
      <c r="H161" s="36"/>
      <c r="I161" s="36"/>
      <c r="J161" s="36"/>
      <c r="K161" s="36"/>
      <c r="L161" s="36"/>
      <c r="M161" s="27">
        <v>208434</v>
      </c>
      <c r="N161" s="29">
        <f t="shared" si="30"/>
        <v>1</v>
      </c>
      <c r="O161" s="29">
        <f t="shared" si="31"/>
        <v>1</v>
      </c>
      <c r="P161" s="29" t="str">
        <f t="shared" si="32"/>
        <v/>
      </c>
      <c r="Q161" s="28">
        <f t="shared" si="33"/>
        <v>1</v>
      </c>
      <c r="R161" s="28">
        <f t="shared" si="34"/>
        <v>1</v>
      </c>
      <c r="S161" s="36"/>
      <c r="T161" s="36"/>
      <c r="U161" s="36"/>
      <c r="V161" s="36"/>
      <c r="W161" s="36"/>
      <c r="X161" s="36"/>
      <c r="Y161" s="36"/>
      <c r="Z161" s="36"/>
    </row>
    <row r="162" spans="1:26" s="24" customFormat="1" x14ac:dyDescent="0.25">
      <c r="A162" s="1">
        <v>3689</v>
      </c>
      <c r="B162" s="5" t="s">
        <v>650</v>
      </c>
      <c r="C162" s="3" t="s">
        <v>166</v>
      </c>
      <c r="D162" s="3" t="s">
        <v>557</v>
      </c>
      <c r="E162" s="81"/>
      <c r="F162" s="1">
        <v>474495</v>
      </c>
      <c r="G162" s="36"/>
      <c r="H162" s="36"/>
      <c r="I162" s="36"/>
      <c r="J162" s="36"/>
      <c r="K162" s="36"/>
      <c r="L162" s="36"/>
      <c r="M162" s="36"/>
      <c r="N162" s="29" t="str">
        <f t="shared" si="30"/>
        <v/>
      </c>
      <c r="O162" s="29">
        <f t="shared" si="31"/>
        <v>1</v>
      </c>
      <c r="P162" s="29" t="str">
        <f t="shared" si="32"/>
        <v/>
      </c>
      <c r="Q162" s="28">
        <f t="shared" si="33"/>
        <v>1</v>
      </c>
      <c r="R162" s="28" t="str">
        <f t="shared" si="34"/>
        <v/>
      </c>
      <c r="S162" s="36"/>
      <c r="T162" s="36"/>
      <c r="U162" s="36"/>
      <c r="V162" s="36"/>
      <c r="W162" s="36"/>
      <c r="X162" s="36"/>
      <c r="Y162" s="36"/>
      <c r="Z162" s="36"/>
    </row>
    <row r="163" spans="1:26" s="24" customFormat="1" x14ac:dyDescent="0.25">
      <c r="A163" s="1">
        <v>3588</v>
      </c>
      <c r="B163" s="5" t="s">
        <v>651</v>
      </c>
      <c r="C163" s="3" t="s">
        <v>108</v>
      </c>
      <c r="D163" s="3" t="s">
        <v>99</v>
      </c>
      <c r="E163" s="32" t="s">
        <v>1209</v>
      </c>
      <c r="F163" s="1">
        <v>474305</v>
      </c>
      <c r="G163" s="36"/>
      <c r="H163" s="36"/>
      <c r="I163" s="36"/>
      <c r="J163" s="36"/>
      <c r="K163" s="36"/>
      <c r="L163" s="36"/>
      <c r="M163" s="27">
        <v>208435</v>
      </c>
      <c r="N163" s="29">
        <f t="shared" si="30"/>
        <v>1</v>
      </c>
      <c r="O163" s="29">
        <f t="shared" si="31"/>
        <v>1</v>
      </c>
      <c r="P163" s="29" t="str">
        <f t="shared" si="32"/>
        <v/>
      </c>
      <c r="Q163" s="28">
        <f t="shared" si="33"/>
        <v>1</v>
      </c>
      <c r="R163" s="28">
        <f t="shared" si="34"/>
        <v>1</v>
      </c>
      <c r="S163" s="36"/>
      <c r="T163" s="36"/>
      <c r="U163" s="36"/>
      <c r="V163" s="36"/>
      <c r="W163" s="36"/>
      <c r="X163" s="36"/>
      <c r="Y163" s="36"/>
      <c r="Z163" s="36"/>
    </row>
    <row r="164" spans="1:26" s="24" customFormat="1" x14ac:dyDescent="0.25">
      <c r="A164" s="1">
        <v>3585</v>
      </c>
      <c r="B164" s="5" t="s">
        <v>652</v>
      </c>
      <c r="C164" s="1"/>
      <c r="D164" s="1"/>
      <c r="E164" s="30"/>
      <c r="F164" s="1">
        <v>474302</v>
      </c>
      <c r="G164" s="36"/>
      <c r="H164" s="36"/>
      <c r="I164" s="36"/>
      <c r="J164" s="36"/>
      <c r="K164" s="36"/>
      <c r="L164" s="36"/>
      <c r="M164" s="36"/>
      <c r="N164" s="29" t="str">
        <f t="shared" si="30"/>
        <v/>
      </c>
      <c r="O164" s="29">
        <f t="shared" si="31"/>
        <v>1</v>
      </c>
      <c r="P164" s="29" t="str">
        <f t="shared" si="32"/>
        <v/>
      </c>
      <c r="Q164" s="28">
        <f t="shared" si="33"/>
        <v>1</v>
      </c>
      <c r="R164" s="28" t="str">
        <f t="shared" si="34"/>
        <v/>
      </c>
      <c r="S164" s="36"/>
      <c r="T164" s="36"/>
      <c r="U164" s="36"/>
      <c r="V164" s="36"/>
      <c r="W164" s="36"/>
      <c r="X164" s="36"/>
      <c r="Y164" s="36"/>
      <c r="Z164" s="36"/>
    </row>
    <row r="165" spans="1:26" s="24" customFormat="1" x14ac:dyDescent="0.25">
      <c r="A165" s="1">
        <v>3587</v>
      </c>
      <c r="B165" s="5" t="s">
        <v>653</v>
      </c>
      <c r="C165" s="3" t="s">
        <v>137</v>
      </c>
      <c r="D165" s="3" t="s">
        <v>654</v>
      </c>
      <c r="E165" s="81"/>
      <c r="F165" s="1">
        <v>474304</v>
      </c>
      <c r="G165" s="36"/>
      <c r="H165" s="36"/>
      <c r="I165" s="36"/>
      <c r="J165" s="36"/>
      <c r="K165" s="36"/>
      <c r="L165" s="36"/>
      <c r="M165" s="36"/>
      <c r="N165" s="29" t="str">
        <f t="shared" si="30"/>
        <v/>
      </c>
      <c r="O165" s="29">
        <f t="shared" si="31"/>
        <v>1</v>
      </c>
      <c r="P165" s="29" t="str">
        <f t="shared" si="32"/>
        <v/>
      </c>
      <c r="Q165" s="28">
        <f t="shared" si="33"/>
        <v>1</v>
      </c>
      <c r="R165" s="28" t="str">
        <f t="shared" si="34"/>
        <v/>
      </c>
      <c r="S165" s="36"/>
      <c r="T165" s="36"/>
      <c r="U165" s="36"/>
      <c r="V165" s="36"/>
      <c r="W165" s="36"/>
      <c r="X165" s="36"/>
      <c r="Y165" s="36"/>
      <c r="Z165" s="36"/>
    </row>
    <row r="166" spans="1:26" s="24" customFormat="1" x14ac:dyDescent="0.25">
      <c r="A166" s="43"/>
      <c r="B166" s="2" t="s">
        <v>1096</v>
      </c>
      <c r="C166" s="1" t="s">
        <v>885</v>
      </c>
      <c r="D166" s="1" t="s">
        <v>886</v>
      </c>
      <c r="E166" s="30" t="s">
        <v>1095</v>
      </c>
      <c r="F166" s="32">
        <v>473290</v>
      </c>
      <c r="H166" s="36"/>
      <c r="I166" s="36"/>
      <c r="J166" s="36"/>
      <c r="K166" s="36"/>
      <c r="L166" s="36"/>
      <c r="M166" s="36"/>
      <c r="N166" s="29" t="str">
        <f t="shared" si="30"/>
        <v/>
      </c>
      <c r="O166" s="29">
        <f t="shared" si="31"/>
        <v>1</v>
      </c>
      <c r="P166" s="29" t="str">
        <f t="shared" si="32"/>
        <v/>
      </c>
      <c r="Q166" s="28">
        <f t="shared" si="33"/>
        <v>1</v>
      </c>
      <c r="R166" s="28" t="str">
        <f t="shared" si="34"/>
        <v/>
      </c>
      <c r="S166" s="36"/>
      <c r="T166" s="36"/>
      <c r="U166" s="36"/>
      <c r="V166" s="36"/>
      <c r="W166" s="36"/>
      <c r="X166" s="36"/>
      <c r="Y166" s="36"/>
      <c r="Z166" s="36"/>
    </row>
    <row r="167" spans="1:26" s="24" customFormat="1" x14ac:dyDescent="0.25">
      <c r="A167" s="1">
        <v>3528</v>
      </c>
      <c r="B167" s="5" t="s">
        <v>655</v>
      </c>
      <c r="C167" s="3" t="s">
        <v>150</v>
      </c>
      <c r="D167" s="3" t="s">
        <v>171</v>
      </c>
      <c r="E167" s="81"/>
      <c r="F167" s="1">
        <v>474234</v>
      </c>
      <c r="G167" s="36"/>
      <c r="H167" s="36"/>
      <c r="I167" s="36"/>
      <c r="J167" s="36"/>
      <c r="K167" s="36"/>
      <c r="L167" s="36"/>
      <c r="M167" s="36"/>
      <c r="N167" s="29" t="str">
        <f t="shared" si="30"/>
        <v/>
      </c>
      <c r="O167" s="29">
        <f t="shared" si="31"/>
        <v>1</v>
      </c>
      <c r="P167" s="29" t="str">
        <f t="shared" si="32"/>
        <v/>
      </c>
      <c r="Q167" s="28">
        <f t="shared" si="33"/>
        <v>1</v>
      </c>
      <c r="R167" s="28" t="str">
        <f t="shared" si="34"/>
        <v/>
      </c>
      <c r="S167" s="36"/>
      <c r="T167" s="36"/>
      <c r="U167" s="36"/>
      <c r="V167" s="36"/>
      <c r="W167" s="36"/>
      <c r="X167" s="36"/>
      <c r="Y167" s="36"/>
      <c r="Z167" s="36"/>
    </row>
    <row r="168" spans="1:26" s="24" customFormat="1" x14ac:dyDescent="0.25">
      <c r="A168" s="1">
        <v>3528</v>
      </c>
      <c r="B168" s="5" t="s">
        <v>656</v>
      </c>
      <c r="C168" s="3" t="s">
        <v>243</v>
      </c>
      <c r="D168" s="3" t="s">
        <v>657</v>
      </c>
      <c r="E168" s="84"/>
      <c r="F168" s="1">
        <v>474236</v>
      </c>
      <c r="G168" s="36"/>
      <c r="H168" s="36"/>
      <c r="I168" s="36"/>
      <c r="J168" s="36"/>
      <c r="K168" s="36"/>
      <c r="L168" s="36"/>
      <c r="M168" s="36"/>
      <c r="N168" s="29" t="str">
        <f t="shared" si="30"/>
        <v/>
      </c>
      <c r="O168" s="29">
        <f t="shared" si="31"/>
        <v>1</v>
      </c>
      <c r="P168" s="29" t="str">
        <f t="shared" si="32"/>
        <v/>
      </c>
      <c r="Q168" s="28">
        <f t="shared" si="33"/>
        <v>1</v>
      </c>
      <c r="R168" s="28" t="str">
        <f t="shared" si="34"/>
        <v/>
      </c>
      <c r="S168" s="36"/>
      <c r="T168" s="36"/>
      <c r="U168" s="36"/>
      <c r="V168" s="36"/>
      <c r="W168" s="36"/>
      <c r="X168" s="36"/>
      <c r="Y168" s="36"/>
      <c r="Z168" s="36"/>
    </row>
    <row r="169" spans="1:26" s="24" customFormat="1" x14ac:dyDescent="0.25">
      <c r="A169" s="1">
        <v>3689</v>
      </c>
      <c r="B169" s="5" t="s">
        <v>1201</v>
      </c>
      <c r="C169" s="3" t="s">
        <v>86</v>
      </c>
      <c r="D169" s="3" t="s">
        <v>100</v>
      </c>
      <c r="E169" s="30" t="s">
        <v>1206</v>
      </c>
      <c r="F169" s="1">
        <v>474497</v>
      </c>
      <c r="G169" s="36"/>
      <c r="H169" s="36"/>
      <c r="I169" s="36"/>
      <c r="J169" s="36"/>
      <c r="K169" s="36"/>
      <c r="L169" s="36"/>
      <c r="M169" s="27">
        <v>208431</v>
      </c>
      <c r="N169" s="29">
        <f t="shared" si="30"/>
        <v>1</v>
      </c>
      <c r="O169" s="29">
        <f t="shared" si="31"/>
        <v>1</v>
      </c>
      <c r="P169" s="29" t="str">
        <f t="shared" si="32"/>
        <v/>
      </c>
      <c r="Q169" s="28">
        <f t="shared" si="33"/>
        <v>1</v>
      </c>
      <c r="R169" s="28">
        <f t="shared" si="34"/>
        <v>1</v>
      </c>
      <c r="S169" s="36"/>
      <c r="T169" s="36"/>
      <c r="U169" s="36"/>
      <c r="V169" s="36"/>
      <c r="W169" s="36"/>
      <c r="X169" s="36"/>
      <c r="Y169" s="36"/>
      <c r="Z169" s="36"/>
    </row>
    <row r="170" spans="1:26" s="24" customFormat="1" x14ac:dyDescent="0.25">
      <c r="A170" s="1">
        <v>3528</v>
      </c>
      <c r="B170" s="5" t="s">
        <v>658</v>
      </c>
      <c r="C170" s="3" t="s">
        <v>619</v>
      </c>
      <c r="D170" s="3" t="s">
        <v>659</v>
      </c>
      <c r="E170" s="84"/>
      <c r="F170" s="1">
        <v>474235</v>
      </c>
      <c r="G170" s="36"/>
      <c r="H170" s="36"/>
      <c r="I170" s="36"/>
      <c r="J170" s="36"/>
      <c r="K170" s="36"/>
      <c r="L170" s="36"/>
      <c r="M170" s="36"/>
      <c r="N170" s="29" t="str">
        <f t="shared" si="30"/>
        <v/>
      </c>
      <c r="O170" s="29">
        <f t="shared" si="31"/>
        <v>1</v>
      </c>
      <c r="P170" s="29" t="str">
        <f t="shared" si="32"/>
        <v/>
      </c>
      <c r="Q170" s="28">
        <f t="shared" si="33"/>
        <v>1</v>
      </c>
      <c r="R170" s="28" t="str">
        <f t="shared" si="34"/>
        <v/>
      </c>
      <c r="S170" s="36"/>
      <c r="T170" s="36"/>
      <c r="U170" s="36"/>
      <c r="V170" s="36"/>
      <c r="W170" s="36"/>
      <c r="X170" s="36"/>
      <c r="Y170" s="36"/>
      <c r="Z170" s="36"/>
    </row>
    <row r="171" spans="1:26" s="24" customFormat="1" x14ac:dyDescent="0.25">
      <c r="A171" s="1">
        <v>3689</v>
      </c>
      <c r="B171" s="5" t="s">
        <v>660</v>
      </c>
      <c r="C171" s="3" t="s">
        <v>166</v>
      </c>
      <c r="D171" s="3" t="s">
        <v>65</v>
      </c>
      <c r="E171" s="32" t="s">
        <v>1210</v>
      </c>
      <c r="F171" s="1">
        <v>474496</v>
      </c>
      <c r="G171" s="36"/>
      <c r="H171" s="36"/>
      <c r="I171" s="36"/>
      <c r="J171" s="36"/>
      <c r="K171" s="36"/>
      <c r="L171" s="36"/>
      <c r="M171" s="27">
        <v>208436</v>
      </c>
      <c r="N171" s="29">
        <f t="shared" si="30"/>
        <v>1</v>
      </c>
      <c r="O171" s="29">
        <f t="shared" si="31"/>
        <v>1</v>
      </c>
      <c r="P171" s="29" t="str">
        <f t="shared" si="32"/>
        <v/>
      </c>
      <c r="Q171" s="28">
        <f t="shared" si="33"/>
        <v>1</v>
      </c>
      <c r="R171" s="28">
        <f t="shared" si="34"/>
        <v>1</v>
      </c>
      <c r="S171" s="36"/>
      <c r="T171" s="36"/>
      <c r="U171" s="36"/>
      <c r="V171" s="36"/>
      <c r="W171" s="36"/>
      <c r="X171" s="36"/>
      <c r="Y171" s="36"/>
      <c r="Z171" s="36"/>
    </row>
    <row r="172" spans="1:26" s="24" customFormat="1" x14ac:dyDescent="0.25">
      <c r="A172" s="1">
        <v>3688</v>
      </c>
      <c r="B172" s="5" t="s">
        <v>661</v>
      </c>
      <c r="C172" s="3" t="s">
        <v>81</v>
      </c>
      <c r="D172" s="3" t="s">
        <v>630</v>
      </c>
      <c r="E172" s="81"/>
      <c r="F172" s="1">
        <v>474494</v>
      </c>
      <c r="G172" s="36"/>
      <c r="H172" s="36"/>
      <c r="I172" s="36"/>
      <c r="J172" s="36"/>
      <c r="K172" s="36"/>
      <c r="L172" s="36"/>
      <c r="M172" s="36"/>
      <c r="N172" s="29" t="str">
        <f t="shared" si="30"/>
        <v/>
      </c>
      <c r="O172" s="29">
        <f t="shared" si="31"/>
        <v>1</v>
      </c>
      <c r="P172" s="29" t="str">
        <f t="shared" si="32"/>
        <v/>
      </c>
      <c r="Q172" s="28">
        <f t="shared" si="33"/>
        <v>1</v>
      </c>
      <c r="R172" s="28" t="str">
        <f t="shared" si="34"/>
        <v/>
      </c>
      <c r="S172" s="36"/>
      <c r="T172" s="36"/>
      <c r="U172" s="36"/>
      <c r="V172" s="36"/>
      <c r="W172" s="36"/>
      <c r="X172" s="36"/>
      <c r="Y172" s="36"/>
      <c r="Z172" s="36"/>
    </row>
    <row r="173" spans="1:26" s="24" customFormat="1" x14ac:dyDescent="0.25">
      <c r="A173" s="1">
        <v>3361</v>
      </c>
      <c r="B173" s="5" t="s">
        <v>662</v>
      </c>
      <c r="C173" s="3" t="s">
        <v>218</v>
      </c>
      <c r="D173" s="3" t="s">
        <v>111</v>
      </c>
      <c r="E173" s="81"/>
      <c r="F173" s="1">
        <v>473384</v>
      </c>
      <c r="G173" s="36"/>
      <c r="H173" s="36"/>
      <c r="I173" s="36"/>
      <c r="J173" s="36"/>
      <c r="K173" s="36"/>
      <c r="L173" s="36"/>
      <c r="M173" s="36"/>
      <c r="N173" s="29" t="str">
        <f t="shared" si="30"/>
        <v/>
      </c>
      <c r="O173" s="29">
        <f t="shared" si="31"/>
        <v>1</v>
      </c>
      <c r="P173" s="29" t="str">
        <f t="shared" si="32"/>
        <v/>
      </c>
      <c r="Q173" s="28">
        <f t="shared" si="33"/>
        <v>1</v>
      </c>
      <c r="R173" s="28" t="str">
        <f t="shared" si="34"/>
        <v/>
      </c>
      <c r="S173" s="36"/>
      <c r="T173" s="36"/>
      <c r="U173" s="36"/>
      <c r="V173" s="36"/>
      <c r="W173" s="36"/>
      <c r="X173" s="36"/>
      <c r="Y173" s="36"/>
      <c r="Z173" s="36"/>
    </row>
    <row r="174" spans="1:26" s="24" customFormat="1" x14ac:dyDescent="0.25">
      <c r="A174" s="1">
        <v>3348</v>
      </c>
      <c r="B174" s="5" t="s">
        <v>102</v>
      </c>
      <c r="C174" s="1">
        <v>1835</v>
      </c>
      <c r="D174" s="1" t="s">
        <v>663</v>
      </c>
      <c r="E174" s="32" t="s">
        <v>119</v>
      </c>
      <c r="F174" s="1">
        <v>473372</v>
      </c>
      <c r="G174" s="36"/>
      <c r="H174" s="36"/>
      <c r="I174" s="36"/>
      <c r="J174" s="36"/>
      <c r="K174" s="36"/>
      <c r="L174" s="36"/>
      <c r="M174" s="27">
        <v>208553</v>
      </c>
      <c r="N174" s="29">
        <f t="shared" si="30"/>
        <v>1</v>
      </c>
      <c r="O174" s="29">
        <f t="shared" si="31"/>
        <v>1</v>
      </c>
      <c r="P174" s="29" t="str">
        <f t="shared" si="32"/>
        <v/>
      </c>
      <c r="Q174" s="28">
        <f t="shared" si="33"/>
        <v>1</v>
      </c>
      <c r="R174" s="28">
        <f t="shared" si="34"/>
        <v>1</v>
      </c>
      <c r="S174" s="36"/>
      <c r="T174" s="36"/>
      <c r="U174" s="36"/>
      <c r="V174" s="36"/>
      <c r="W174" s="36"/>
      <c r="X174" s="36"/>
      <c r="Y174" s="36"/>
      <c r="Z174" s="36"/>
    </row>
    <row r="175" spans="1:26" s="24" customFormat="1" x14ac:dyDescent="0.25">
      <c r="A175" s="1">
        <v>3360</v>
      </c>
      <c r="B175" s="5" t="s">
        <v>103</v>
      </c>
      <c r="C175" s="3" t="s">
        <v>104</v>
      </c>
      <c r="D175" s="3" t="s">
        <v>105</v>
      </c>
      <c r="E175" s="32" t="s">
        <v>119</v>
      </c>
      <c r="F175" s="1">
        <v>473383</v>
      </c>
      <c r="G175" s="36"/>
      <c r="H175" s="36"/>
      <c r="I175" s="36"/>
      <c r="J175" s="36"/>
      <c r="K175" s="36"/>
      <c r="L175" s="36"/>
      <c r="M175" s="27">
        <v>208557</v>
      </c>
      <c r="N175" s="29">
        <f t="shared" si="30"/>
        <v>1</v>
      </c>
      <c r="O175" s="29">
        <f t="shared" si="31"/>
        <v>1</v>
      </c>
      <c r="P175" s="29" t="str">
        <f t="shared" si="32"/>
        <v/>
      </c>
      <c r="Q175" s="28">
        <f t="shared" si="33"/>
        <v>1</v>
      </c>
      <c r="R175" s="28">
        <f t="shared" si="34"/>
        <v>1</v>
      </c>
      <c r="S175" s="36"/>
      <c r="T175" s="36"/>
      <c r="U175" s="36"/>
      <c r="V175" s="36"/>
      <c r="W175" s="36"/>
      <c r="X175" s="36"/>
      <c r="Y175" s="36"/>
      <c r="Z175" s="36"/>
    </row>
    <row r="176" spans="1:26" s="24" customFormat="1" x14ac:dyDescent="0.25">
      <c r="A176" s="1">
        <v>3347</v>
      </c>
      <c r="B176" s="5" t="s">
        <v>664</v>
      </c>
      <c r="C176" s="1" t="s">
        <v>1145</v>
      </c>
      <c r="D176" s="1" t="s">
        <v>665</v>
      </c>
      <c r="E176" s="30"/>
      <c r="F176" s="1">
        <v>473371</v>
      </c>
      <c r="G176" s="36"/>
      <c r="H176" s="36"/>
      <c r="I176" s="36"/>
      <c r="J176" s="36"/>
      <c r="K176" s="36"/>
      <c r="L176" s="36"/>
      <c r="M176" s="36"/>
      <c r="N176" s="29" t="str">
        <f t="shared" si="30"/>
        <v/>
      </c>
      <c r="O176" s="29">
        <f t="shared" si="31"/>
        <v>1</v>
      </c>
      <c r="P176" s="29" t="str">
        <f t="shared" si="32"/>
        <v/>
      </c>
      <c r="Q176" s="28">
        <f t="shared" si="33"/>
        <v>1</v>
      </c>
      <c r="R176" s="28" t="str">
        <f t="shared" si="34"/>
        <v/>
      </c>
      <c r="S176" s="36"/>
      <c r="T176" s="36"/>
      <c r="U176" s="36"/>
      <c r="V176" s="36"/>
      <c r="W176" s="36"/>
      <c r="X176" s="36"/>
      <c r="Y176" s="36"/>
      <c r="Z176" s="36"/>
    </row>
    <row r="177" spans="1:26" s="24" customFormat="1" x14ac:dyDescent="0.25">
      <c r="A177" s="1">
        <v>3347</v>
      </c>
      <c r="B177" s="5" t="s">
        <v>666</v>
      </c>
      <c r="C177" s="3" t="s">
        <v>72</v>
      </c>
      <c r="D177" s="1" t="s">
        <v>667</v>
      </c>
      <c r="E177" s="30"/>
      <c r="F177" s="1">
        <v>473370</v>
      </c>
      <c r="G177" s="36"/>
      <c r="H177" s="36"/>
      <c r="I177" s="36"/>
      <c r="J177" s="36"/>
      <c r="K177" s="36"/>
      <c r="L177" s="36"/>
      <c r="M177" s="36"/>
      <c r="N177" s="29" t="str">
        <f t="shared" si="30"/>
        <v/>
      </c>
      <c r="O177" s="29">
        <f t="shared" si="31"/>
        <v>1</v>
      </c>
      <c r="P177" s="29" t="str">
        <f t="shared" si="32"/>
        <v/>
      </c>
      <c r="Q177" s="28">
        <f t="shared" si="33"/>
        <v>1</v>
      </c>
      <c r="R177" s="28" t="str">
        <f t="shared" si="34"/>
        <v/>
      </c>
      <c r="S177" s="36"/>
      <c r="T177" s="36"/>
      <c r="U177" s="36"/>
      <c r="V177" s="36"/>
      <c r="W177" s="36"/>
      <c r="X177" s="36"/>
      <c r="Y177" s="36"/>
      <c r="Z177" s="36"/>
    </row>
    <row r="178" spans="1:26" s="24" customFormat="1" x14ac:dyDescent="0.25">
      <c r="A178" s="1">
        <v>3419</v>
      </c>
      <c r="B178" s="5" t="s">
        <v>1237</v>
      </c>
      <c r="C178" s="3" t="s">
        <v>106</v>
      </c>
      <c r="D178" s="3" t="s">
        <v>91</v>
      </c>
      <c r="E178" s="30"/>
      <c r="F178" s="1">
        <v>473496</v>
      </c>
      <c r="G178" s="36"/>
      <c r="H178" s="36"/>
      <c r="I178" s="36"/>
      <c r="J178" s="36"/>
      <c r="K178" s="36"/>
      <c r="L178" s="36"/>
      <c r="M178" s="27">
        <v>208554</v>
      </c>
      <c r="N178" s="29">
        <f t="shared" si="30"/>
        <v>1</v>
      </c>
      <c r="O178" s="29">
        <f t="shared" si="31"/>
        <v>1</v>
      </c>
      <c r="P178" s="29" t="str">
        <f t="shared" si="32"/>
        <v/>
      </c>
      <c r="Q178" s="28">
        <f t="shared" si="33"/>
        <v>1</v>
      </c>
      <c r="R178" s="28">
        <f t="shared" si="34"/>
        <v>1</v>
      </c>
      <c r="S178" s="36"/>
      <c r="T178" s="36"/>
      <c r="U178" s="36"/>
      <c r="V178" s="36"/>
      <c r="W178" s="36"/>
      <c r="X178" s="36"/>
      <c r="Y178" s="36"/>
      <c r="Z178" s="36"/>
    </row>
    <row r="179" spans="1:26" s="24" customFormat="1" x14ac:dyDescent="0.25">
      <c r="A179" s="1">
        <v>3420</v>
      </c>
      <c r="B179" s="5" t="s">
        <v>1238</v>
      </c>
      <c r="C179" s="3" t="s">
        <v>107</v>
      </c>
      <c r="D179" s="3" t="s">
        <v>67</v>
      </c>
      <c r="E179" s="30"/>
      <c r="F179" s="1">
        <v>473497</v>
      </c>
      <c r="G179" s="36"/>
      <c r="H179" s="36"/>
      <c r="I179" s="36"/>
      <c r="J179" s="36"/>
      <c r="K179" s="36"/>
      <c r="L179" s="36"/>
      <c r="M179" s="27">
        <v>208558</v>
      </c>
      <c r="N179" s="29">
        <f t="shared" si="30"/>
        <v>1</v>
      </c>
      <c r="O179" s="29">
        <f t="shared" si="31"/>
        <v>1</v>
      </c>
      <c r="P179" s="29" t="str">
        <f t="shared" si="32"/>
        <v/>
      </c>
      <c r="Q179" s="28">
        <f t="shared" si="33"/>
        <v>1</v>
      </c>
      <c r="R179" s="28">
        <f t="shared" si="34"/>
        <v>1</v>
      </c>
      <c r="S179" s="36"/>
      <c r="T179" s="36"/>
      <c r="U179" s="36"/>
      <c r="V179" s="36"/>
      <c r="W179" s="36"/>
      <c r="X179" s="36"/>
      <c r="Y179" s="36"/>
      <c r="Z179" s="36"/>
    </row>
    <row r="180" spans="1:26" s="24" customFormat="1" x14ac:dyDescent="0.25">
      <c r="A180" s="1">
        <v>3421</v>
      </c>
      <c r="B180" s="5" t="s">
        <v>1200</v>
      </c>
      <c r="C180" s="3" t="s">
        <v>108</v>
      </c>
      <c r="D180" s="3" t="s">
        <v>109</v>
      </c>
      <c r="E180" s="32"/>
      <c r="F180" s="1">
        <v>473498</v>
      </c>
      <c r="G180" s="36"/>
      <c r="H180" s="36"/>
      <c r="I180" s="36"/>
      <c r="J180" s="36"/>
      <c r="K180" s="36"/>
      <c r="L180" s="36"/>
      <c r="M180" s="27">
        <v>208556</v>
      </c>
      <c r="N180" s="29">
        <f t="shared" si="30"/>
        <v>1</v>
      </c>
      <c r="O180" s="29">
        <f t="shared" si="31"/>
        <v>1</v>
      </c>
      <c r="P180" s="29" t="str">
        <f t="shared" si="32"/>
        <v/>
      </c>
      <c r="Q180" s="28">
        <f t="shared" si="33"/>
        <v>1</v>
      </c>
      <c r="R180" s="28">
        <f t="shared" si="34"/>
        <v>1</v>
      </c>
      <c r="S180" s="36"/>
      <c r="T180" s="36"/>
      <c r="U180" s="36"/>
      <c r="V180" s="36"/>
      <c r="W180" s="36"/>
      <c r="X180" s="36"/>
      <c r="Y180" s="36"/>
      <c r="Z180" s="36"/>
    </row>
    <row r="181" spans="1:26" s="24" customFormat="1" x14ac:dyDescent="0.25">
      <c r="A181" s="1">
        <v>3362</v>
      </c>
      <c r="B181" s="5" t="s">
        <v>110</v>
      </c>
      <c r="C181" s="3" t="s">
        <v>84</v>
      </c>
      <c r="D181" s="3" t="s">
        <v>111</v>
      </c>
      <c r="E181" s="32" t="s">
        <v>119</v>
      </c>
      <c r="F181" s="75">
        <v>473385</v>
      </c>
      <c r="G181" s="41"/>
      <c r="H181" s="41"/>
      <c r="I181" s="41"/>
      <c r="J181" s="41"/>
      <c r="K181" s="41"/>
      <c r="L181" s="41"/>
      <c r="M181" s="95">
        <v>208555</v>
      </c>
      <c r="N181" s="29">
        <f t="shared" si="30"/>
        <v>1</v>
      </c>
      <c r="O181" s="29">
        <f t="shared" si="31"/>
        <v>1</v>
      </c>
      <c r="P181" s="29" t="str">
        <f t="shared" si="32"/>
        <v/>
      </c>
      <c r="Q181" s="28">
        <f t="shared" si="33"/>
        <v>1</v>
      </c>
      <c r="R181" s="28">
        <f t="shared" si="34"/>
        <v>1</v>
      </c>
      <c r="S181" s="36"/>
      <c r="T181" s="36"/>
      <c r="U181" s="36"/>
      <c r="V181" s="36"/>
      <c r="W181" s="36"/>
      <c r="X181" s="36"/>
      <c r="Y181" s="36"/>
      <c r="Z181" s="36"/>
    </row>
    <row r="182" spans="1:26" s="24" customFormat="1" x14ac:dyDescent="0.25">
      <c r="A182" s="1">
        <v>3688</v>
      </c>
      <c r="B182" s="5" t="s">
        <v>668</v>
      </c>
      <c r="C182" s="3" t="s">
        <v>81</v>
      </c>
      <c r="D182" s="3" t="s">
        <v>669</v>
      </c>
      <c r="E182" s="84"/>
      <c r="F182" s="1">
        <v>474493</v>
      </c>
      <c r="G182" s="36"/>
      <c r="H182" s="36"/>
      <c r="I182" s="36"/>
      <c r="J182" s="36"/>
      <c r="K182" s="36"/>
      <c r="L182" s="36"/>
      <c r="M182" s="36"/>
      <c r="N182" s="29" t="str">
        <f t="shared" si="30"/>
        <v/>
      </c>
      <c r="O182" s="29">
        <f t="shared" si="31"/>
        <v>1</v>
      </c>
      <c r="P182" s="29" t="str">
        <f t="shared" si="32"/>
        <v/>
      </c>
      <c r="Q182" s="28">
        <f t="shared" si="33"/>
        <v>1</v>
      </c>
      <c r="R182" s="28" t="str">
        <f t="shared" si="34"/>
        <v/>
      </c>
      <c r="S182" s="36"/>
      <c r="T182" s="36"/>
      <c r="U182" s="36"/>
      <c r="V182" s="36"/>
      <c r="W182" s="36"/>
      <c r="X182" s="36"/>
      <c r="Y182" s="36"/>
      <c r="Z182" s="36"/>
    </row>
    <row r="183" spans="1:26" s="24" customFormat="1" ht="15.75" x14ac:dyDescent="0.25">
      <c r="A183" s="45" t="s">
        <v>1255</v>
      </c>
      <c r="B183" s="47" t="s">
        <v>21</v>
      </c>
      <c r="C183" s="46" t="s">
        <v>7</v>
      </c>
      <c r="D183" s="46" t="s">
        <v>8</v>
      </c>
      <c r="E183" s="82" t="s">
        <v>9</v>
      </c>
      <c r="F183" s="46"/>
      <c r="G183" s="46"/>
      <c r="H183" s="46"/>
      <c r="I183" s="46"/>
      <c r="J183" s="46"/>
      <c r="K183" s="46"/>
      <c r="L183" s="46"/>
      <c r="M183" s="46"/>
      <c r="N183" s="29" t="str">
        <f t="shared" si="30"/>
        <v/>
      </c>
      <c r="O183" s="29" t="str">
        <f t="shared" si="31"/>
        <v/>
      </c>
      <c r="P183" s="29" t="str">
        <f t="shared" si="32"/>
        <v/>
      </c>
      <c r="Q183" s="28" t="str">
        <f t="shared" si="33"/>
        <v/>
      </c>
      <c r="R183" s="28" t="str">
        <f t="shared" si="34"/>
        <v/>
      </c>
      <c r="S183" s="32"/>
      <c r="T183" s="32"/>
      <c r="U183" s="32"/>
      <c r="V183" s="32"/>
      <c r="W183" s="32"/>
      <c r="X183" s="32"/>
      <c r="Y183" s="36"/>
      <c r="Z183" s="36"/>
    </row>
    <row r="184" spans="1:26" s="24" customFormat="1" x14ac:dyDescent="0.25">
      <c r="A184" s="1">
        <v>3341</v>
      </c>
      <c r="B184" s="5" t="s">
        <v>670</v>
      </c>
      <c r="C184" s="1" t="s">
        <v>126</v>
      </c>
      <c r="D184" s="3" t="s">
        <v>671</v>
      </c>
      <c r="E184" s="32" t="s">
        <v>119</v>
      </c>
      <c r="F184" s="1">
        <v>473361</v>
      </c>
      <c r="G184" s="36"/>
      <c r="H184" s="36"/>
      <c r="I184" s="36"/>
      <c r="J184" s="36"/>
      <c r="K184" s="36"/>
      <c r="L184" s="36"/>
      <c r="M184" s="27">
        <v>208599</v>
      </c>
      <c r="N184" s="29">
        <f t="shared" si="30"/>
        <v>1</v>
      </c>
      <c r="O184" s="29">
        <f t="shared" si="31"/>
        <v>1</v>
      </c>
      <c r="P184" s="29" t="str">
        <f t="shared" si="32"/>
        <v/>
      </c>
      <c r="Q184" s="28">
        <f t="shared" si="33"/>
        <v>1</v>
      </c>
      <c r="R184" s="28">
        <f t="shared" si="34"/>
        <v>1</v>
      </c>
      <c r="S184" s="36"/>
      <c r="T184" s="36"/>
      <c r="U184" s="36"/>
      <c r="V184" s="36"/>
      <c r="W184" s="36"/>
      <c r="X184" s="36"/>
      <c r="Y184" s="36"/>
      <c r="Z184" s="36"/>
    </row>
    <row r="185" spans="1:26" s="24" customFormat="1" x14ac:dyDescent="0.25">
      <c r="A185" s="1">
        <v>3341</v>
      </c>
      <c r="B185" s="5" t="s">
        <v>112</v>
      </c>
      <c r="C185" s="1" t="s">
        <v>672</v>
      </c>
      <c r="D185" s="1" t="s">
        <v>125</v>
      </c>
      <c r="E185" s="30" t="s">
        <v>119</v>
      </c>
      <c r="F185" s="1">
        <v>473362</v>
      </c>
      <c r="G185" s="36"/>
      <c r="H185" s="36"/>
      <c r="I185" s="36"/>
      <c r="J185" s="36"/>
      <c r="K185" s="36"/>
      <c r="L185" s="36"/>
      <c r="M185" s="27">
        <v>208600</v>
      </c>
      <c r="N185" s="29">
        <f t="shared" si="30"/>
        <v>1</v>
      </c>
      <c r="O185" s="29">
        <f t="shared" si="31"/>
        <v>1</v>
      </c>
      <c r="P185" s="29" t="str">
        <f t="shared" si="32"/>
        <v/>
      </c>
      <c r="Q185" s="28">
        <f t="shared" si="33"/>
        <v>1</v>
      </c>
      <c r="R185" s="28">
        <f t="shared" si="34"/>
        <v>1</v>
      </c>
      <c r="S185" s="36"/>
      <c r="T185" s="36"/>
      <c r="U185" s="36"/>
      <c r="V185" s="36"/>
      <c r="W185" s="36"/>
      <c r="X185" s="36"/>
      <c r="Y185" s="36"/>
      <c r="Z185" s="36"/>
    </row>
    <row r="186" spans="1:26" s="24" customFormat="1" x14ac:dyDescent="0.25">
      <c r="A186" s="1">
        <v>3340</v>
      </c>
      <c r="B186" s="5" t="s">
        <v>673</v>
      </c>
      <c r="C186" s="1" t="s">
        <v>1146</v>
      </c>
      <c r="D186" s="1" t="s">
        <v>674</v>
      </c>
      <c r="E186" s="30"/>
      <c r="F186" s="1">
        <v>473360</v>
      </c>
      <c r="G186" s="36"/>
      <c r="H186" s="36"/>
      <c r="I186" s="36"/>
      <c r="J186" s="36"/>
      <c r="K186" s="36"/>
      <c r="L186" s="36"/>
      <c r="M186" s="36"/>
      <c r="N186" s="29" t="str">
        <f t="shared" si="30"/>
        <v/>
      </c>
      <c r="O186" s="29">
        <f t="shared" si="31"/>
        <v>1</v>
      </c>
      <c r="P186" s="29" t="str">
        <f t="shared" si="32"/>
        <v/>
      </c>
      <c r="Q186" s="28">
        <f t="shared" si="33"/>
        <v>1</v>
      </c>
      <c r="R186" s="28" t="str">
        <f t="shared" si="34"/>
        <v/>
      </c>
      <c r="S186" s="36"/>
      <c r="T186" s="36"/>
      <c r="U186" s="36"/>
      <c r="V186" s="36"/>
      <c r="W186" s="36"/>
      <c r="X186" s="36"/>
      <c r="Y186" s="36"/>
      <c r="Z186" s="36"/>
    </row>
    <row r="187" spans="1:26" s="24" customFormat="1" x14ac:dyDescent="0.25">
      <c r="A187" s="1">
        <v>3385</v>
      </c>
      <c r="B187" s="5" t="s">
        <v>113</v>
      </c>
      <c r="C187" s="1"/>
      <c r="D187" s="1"/>
      <c r="E187" s="30" t="s">
        <v>119</v>
      </c>
      <c r="F187" s="1">
        <v>473447</v>
      </c>
      <c r="G187" s="36"/>
      <c r="H187" s="36"/>
      <c r="I187" s="36"/>
      <c r="J187" s="36"/>
      <c r="K187" s="36"/>
      <c r="L187" s="36"/>
      <c r="M187" s="27">
        <v>208609</v>
      </c>
      <c r="N187" s="29">
        <f t="shared" si="30"/>
        <v>1</v>
      </c>
      <c r="O187" s="29">
        <f t="shared" si="31"/>
        <v>1</v>
      </c>
      <c r="P187" s="29" t="str">
        <f t="shared" si="32"/>
        <v/>
      </c>
      <c r="Q187" s="28">
        <f t="shared" si="33"/>
        <v>1</v>
      </c>
      <c r="R187" s="28">
        <f t="shared" si="34"/>
        <v>1</v>
      </c>
      <c r="S187" s="36"/>
      <c r="T187" s="36"/>
      <c r="U187" s="36"/>
      <c r="V187" s="36"/>
      <c r="W187" s="36"/>
      <c r="X187" s="36"/>
      <c r="Y187" s="36"/>
      <c r="Z187" s="36"/>
    </row>
    <row r="188" spans="1:26" s="24" customFormat="1" x14ac:dyDescent="0.25">
      <c r="A188" s="1">
        <v>3385</v>
      </c>
      <c r="B188" s="5" t="s">
        <v>675</v>
      </c>
      <c r="C188" s="1"/>
      <c r="D188" s="1"/>
      <c r="E188" s="32" t="s">
        <v>119</v>
      </c>
      <c r="F188" s="1">
        <v>473448</v>
      </c>
      <c r="G188" s="36"/>
      <c r="H188" s="36"/>
      <c r="I188" s="36"/>
      <c r="J188" s="36"/>
      <c r="K188" s="36"/>
      <c r="L188" s="36"/>
      <c r="M188" s="27">
        <v>208610</v>
      </c>
      <c r="N188" s="29">
        <f t="shared" si="30"/>
        <v>1</v>
      </c>
      <c r="O188" s="29">
        <f t="shared" si="31"/>
        <v>1</v>
      </c>
      <c r="P188" s="29" t="str">
        <f t="shared" si="32"/>
        <v/>
      </c>
      <c r="Q188" s="28">
        <f t="shared" si="33"/>
        <v>1</v>
      </c>
      <c r="R188" s="28">
        <f t="shared" si="34"/>
        <v>1</v>
      </c>
      <c r="S188" s="36"/>
      <c r="T188" s="36"/>
      <c r="U188" s="36"/>
      <c r="V188" s="36"/>
      <c r="W188" s="36"/>
      <c r="X188" s="36"/>
      <c r="Y188" s="36"/>
      <c r="Z188" s="36"/>
    </row>
    <row r="189" spans="1:26" s="24" customFormat="1" x14ac:dyDescent="0.25">
      <c r="A189" s="1">
        <v>3702</v>
      </c>
      <c r="B189" s="5" t="s">
        <v>114</v>
      </c>
      <c r="C189" s="3" t="s">
        <v>115</v>
      </c>
      <c r="D189" s="3" t="s">
        <v>161</v>
      </c>
      <c r="E189" s="32" t="s">
        <v>119</v>
      </c>
      <c r="F189" s="1">
        <v>474516</v>
      </c>
      <c r="G189" s="36"/>
      <c r="H189" s="36"/>
      <c r="I189" s="36"/>
      <c r="J189" s="36"/>
      <c r="K189" s="36"/>
      <c r="L189" s="36"/>
      <c r="M189" s="27">
        <v>208769</v>
      </c>
      <c r="N189" s="29">
        <f t="shared" si="30"/>
        <v>1</v>
      </c>
      <c r="O189" s="29">
        <f t="shared" si="31"/>
        <v>1</v>
      </c>
      <c r="P189" s="29" t="str">
        <f t="shared" si="32"/>
        <v/>
      </c>
      <c r="Q189" s="28">
        <f t="shared" si="33"/>
        <v>1</v>
      </c>
      <c r="R189" s="28">
        <f t="shared" si="34"/>
        <v>1</v>
      </c>
      <c r="S189" s="36"/>
      <c r="T189" s="36"/>
      <c r="U189" s="36"/>
      <c r="V189" s="36"/>
      <c r="W189" s="36"/>
      <c r="X189" s="36"/>
      <c r="Y189" s="36"/>
      <c r="Z189" s="36"/>
    </row>
    <row r="190" spans="1:26" s="24" customFormat="1" ht="15.75" x14ac:dyDescent="0.25">
      <c r="A190" s="45" t="s">
        <v>1255</v>
      </c>
      <c r="B190" s="47" t="s">
        <v>22</v>
      </c>
      <c r="C190" s="46" t="s">
        <v>7</v>
      </c>
      <c r="D190" s="46" t="s">
        <v>8</v>
      </c>
      <c r="E190" s="80" t="s">
        <v>9</v>
      </c>
      <c r="F190" s="46"/>
      <c r="G190" s="46"/>
      <c r="H190" s="46"/>
      <c r="I190" s="46"/>
      <c r="J190" s="46"/>
      <c r="K190" s="46"/>
      <c r="L190" s="46"/>
      <c r="M190" s="42"/>
      <c r="N190" s="29" t="str">
        <f t="shared" si="30"/>
        <v/>
      </c>
      <c r="O190" s="29" t="str">
        <f t="shared" si="31"/>
        <v/>
      </c>
      <c r="P190" s="29" t="str">
        <f t="shared" si="32"/>
        <v/>
      </c>
      <c r="Q190" s="28" t="str">
        <f t="shared" si="33"/>
        <v/>
      </c>
      <c r="R190" s="28" t="str">
        <f t="shared" si="34"/>
        <v/>
      </c>
      <c r="S190" s="32"/>
      <c r="T190" s="32"/>
      <c r="U190" s="32"/>
      <c r="V190" s="32"/>
      <c r="W190" s="32"/>
      <c r="X190" s="32"/>
      <c r="Y190" s="36"/>
      <c r="Z190" s="36"/>
    </row>
    <row r="191" spans="1:26" s="24" customFormat="1" x14ac:dyDescent="0.25">
      <c r="A191" s="1">
        <v>3518</v>
      </c>
      <c r="B191" s="5" t="s">
        <v>676</v>
      </c>
      <c r="C191" s="3" t="s">
        <v>231</v>
      </c>
      <c r="D191" s="3" t="s">
        <v>495</v>
      </c>
      <c r="E191" s="81"/>
      <c r="F191" s="75">
        <v>474219</v>
      </c>
      <c r="G191" s="41"/>
      <c r="H191" s="41"/>
      <c r="I191" s="41"/>
      <c r="J191" s="41"/>
      <c r="K191" s="41"/>
      <c r="L191" s="41"/>
      <c r="M191" s="41"/>
      <c r="N191" s="29" t="str">
        <f t="shared" si="30"/>
        <v/>
      </c>
      <c r="O191" s="29">
        <f t="shared" si="31"/>
        <v>1</v>
      </c>
      <c r="P191" s="29" t="str">
        <f t="shared" si="32"/>
        <v/>
      </c>
      <c r="Q191" s="28">
        <f t="shared" si="33"/>
        <v>1</v>
      </c>
      <c r="R191" s="28" t="str">
        <f t="shared" si="34"/>
        <v/>
      </c>
      <c r="S191" s="36"/>
      <c r="T191" s="36"/>
      <c r="U191" s="36"/>
      <c r="V191" s="36"/>
      <c r="W191" s="36"/>
      <c r="X191" s="36"/>
      <c r="Y191" s="36"/>
      <c r="Z191" s="36"/>
    </row>
    <row r="192" spans="1:26" s="24" customFormat="1" x14ac:dyDescent="0.25">
      <c r="A192" s="1">
        <v>3592</v>
      </c>
      <c r="B192" s="5" t="s">
        <v>677</v>
      </c>
      <c r="C192" s="4" t="s">
        <v>678</v>
      </c>
      <c r="D192" s="3" t="s">
        <v>679</v>
      </c>
      <c r="E192" s="81"/>
      <c r="F192" s="1">
        <v>474309</v>
      </c>
      <c r="G192" s="36"/>
      <c r="H192" s="36"/>
      <c r="I192" s="36"/>
      <c r="J192" s="36"/>
      <c r="K192" s="36"/>
      <c r="L192" s="36"/>
      <c r="M192" s="36"/>
      <c r="N192" s="29" t="str">
        <f t="shared" si="30"/>
        <v/>
      </c>
      <c r="O192" s="29">
        <f t="shared" si="31"/>
        <v>1</v>
      </c>
      <c r="P192" s="29" t="str">
        <f t="shared" si="32"/>
        <v/>
      </c>
      <c r="Q192" s="28">
        <f t="shared" si="33"/>
        <v>1</v>
      </c>
      <c r="R192" s="28" t="str">
        <f t="shared" si="34"/>
        <v/>
      </c>
      <c r="S192" s="36"/>
      <c r="T192" s="36"/>
      <c r="U192" s="36"/>
      <c r="V192" s="36"/>
      <c r="W192" s="36"/>
      <c r="X192" s="36"/>
      <c r="Y192" s="36"/>
      <c r="Z192" s="36"/>
    </row>
    <row r="193" spans="1:26" s="24" customFormat="1" ht="15.75" x14ac:dyDescent="0.25">
      <c r="A193" s="45" t="s">
        <v>1255</v>
      </c>
      <c r="B193" s="47" t="s">
        <v>23</v>
      </c>
      <c r="C193" s="46" t="s">
        <v>7</v>
      </c>
      <c r="D193" s="46" t="s">
        <v>8</v>
      </c>
      <c r="E193" s="82" t="s">
        <v>9</v>
      </c>
      <c r="F193" s="46"/>
      <c r="G193" s="46"/>
      <c r="H193" s="46"/>
      <c r="I193" s="46"/>
      <c r="J193" s="46"/>
      <c r="K193" s="46"/>
      <c r="L193" s="46"/>
      <c r="M193" s="42"/>
      <c r="N193" s="29" t="str">
        <f t="shared" si="30"/>
        <v/>
      </c>
      <c r="O193" s="29" t="str">
        <f t="shared" si="31"/>
        <v/>
      </c>
      <c r="P193" s="29" t="str">
        <f t="shared" si="32"/>
        <v/>
      </c>
      <c r="Q193" s="28" t="str">
        <f t="shared" si="33"/>
        <v/>
      </c>
      <c r="R193" s="28" t="str">
        <f t="shared" si="34"/>
        <v/>
      </c>
      <c r="S193" s="32"/>
      <c r="T193" s="32"/>
      <c r="U193" s="32"/>
      <c r="V193" s="32"/>
      <c r="W193" s="32"/>
      <c r="X193" s="32"/>
      <c r="Y193" s="36"/>
      <c r="Z193" s="36"/>
    </row>
    <row r="194" spans="1:26" s="24" customFormat="1" x14ac:dyDescent="0.25">
      <c r="A194" s="1">
        <v>3315</v>
      </c>
      <c r="B194" s="5" t="s">
        <v>680</v>
      </c>
      <c r="C194" s="1" t="s">
        <v>681</v>
      </c>
      <c r="D194" s="3" t="s">
        <v>682</v>
      </c>
      <c r="E194" s="81"/>
      <c r="F194" s="1">
        <v>473259</v>
      </c>
      <c r="G194" s="36"/>
      <c r="H194" s="36"/>
      <c r="I194" s="36"/>
      <c r="J194" s="36"/>
      <c r="K194" s="36"/>
      <c r="L194" s="36"/>
      <c r="M194" s="36"/>
      <c r="N194" s="29" t="str">
        <f t="shared" si="30"/>
        <v/>
      </c>
      <c r="O194" s="29">
        <f t="shared" si="31"/>
        <v>1</v>
      </c>
      <c r="P194" s="29" t="str">
        <f t="shared" si="32"/>
        <v/>
      </c>
      <c r="Q194" s="28">
        <f t="shared" si="33"/>
        <v>1</v>
      </c>
      <c r="R194" s="28" t="str">
        <f t="shared" si="34"/>
        <v/>
      </c>
      <c r="S194" s="36"/>
      <c r="T194" s="36"/>
      <c r="U194" s="36"/>
      <c r="V194" s="36"/>
      <c r="W194" s="36"/>
      <c r="X194" s="36"/>
      <c r="Y194" s="36"/>
      <c r="Z194" s="36"/>
    </row>
    <row r="195" spans="1:26" s="24" customFormat="1" x14ac:dyDescent="0.25">
      <c r="A195" s="1">
        <v>3315</v>
      </c>
      <c r="B195" s="5" t="s">
        <v>683</v>
      </c>
      <c r="C195" s="1" t="s">
        <v>684</v>
      </c>
      <c r="D195" s="1" t="s">
        <v>685</v>
      </c>
      <c r="E195" s="32"/>
      <c r="F195" s="1">
        <v>473258</v>
      </c>
      <c r="G195" s="36"/>
      <c r="H195" s="36"/>
      <c r="I195" s="36"/>
      <c r="J195" s="36"/>
      <c r="K195" s="36"/>
      <c r="L195" s="36"/>
      <c r="M195" s="36"/>
      <c r="N195" s="29" t="str">
        <f t="shared" si="30"/>
        <v/>
      </c>
      <c r="O195" s="29">
        <f t="shared" si="31"/>
        <v>1</v>
      </c>
      <c r="P195" s="29" t="str">
        <f t="shared" si="32"/>
        <v/>
      </c>
      <c r="Q195" s="28">
        <f t="shared" si="33"/>
        <v>1</v>
      </c>
      <c r="R195" s="28" t="str">
        <f t="shared" si="34"/>
        <v/>
      </c>
      <c r="S195" s="36"/>
      <c r="T195" s="36"/>
      <c r="U195" s="36"/>
      <c r="V195" s="36"/>
      <c r="W195" s="36"/>
      <c r="X195" s="36"/>
      <c r="Y195" s="36"/>
      <c r="Z195" s="36"/>
    </row>
    <row r="196" spans="1:26" s="24" customFormat="1" x14ac:dyDescent="0.25">
      <c r="A196" s="1">
        <v>3740</v>
      </c>
      <c r="B196" s="5" t="s">
        <v>686</v>
      </c>
      <c r="C196" s="3" t="s">
        <v>74</v>
      </c>
      <c r="D196" s="3" t="s">
        <v>203</v>
      </c>
      <c r="E196" s="30" t="s">
        <v>119</v>
      </c>
      <c r="F196" s="1">
        <v>474569</v>
      </c>
      <c r="G196" s="36"/>
      <c r="H196" s="36"/>
      <c r="I196" s="36"/>
      <c r="J196" s="36"/>
      <c r="K196" s="36"/>
      <c r="L196" s="36"/>
      <c r="M196" s="27">
        <v>209417</v>
      </c>
      <c r="N196" s="29">
        <f t="shared" si="30"/>
        <v>1</v>
      </c>
      <c r="O196" s="29">
        <f t="shared" si="31"/>
        <v>1</v>
      </c>
      <c r="P196" s="29" t="str">
        <f t="shared" si="32"/>
        <v/>
      </c>
      <c r="Q196" s="28">
        <f t="shared" si="33"/>
        <v>1</v>
      </c>
      <c r="R196" s="28">
        <f t="shared" si="34"/>
        <v>1</v>
      </c>
      <c r="S196" s="36"/>
      <c r="T196" s="36"/>
      <c r="U196" s="36"/>
      <c r="V196" s="36"/>
      <c r="W196" s="36"/>
      <c r="X196" s="36"/>
      <c r="Y196" s="36"/>
      <c r="Z196" s="36"/>
    </row>
    <row r="197" spans="1:26" s="24" customFormat="1" x14ac:dyDescent="0.25">
      <c r="A197" s="1">
        <v>3737</v>
      </c>
      <c r="B197" s="5" t="s">
        <v>687</v>
      </c>
      <c r="C197" s="1" t="s">
        <v>688</v>
      </c>
      <c r="D197" s="1" t="s">
        <v>689</v>
      </c>
      <c r="E197" s="30"/>
      <c r="F197" s="1">
        <v>474564</v>
      </c>
      <c r="G197" s="36"/>
      <c r="H197" s="36"/>
      <c r="I197" s="36"/>
      <c r="J197" s="36"/>
      <c r="K197" s="36"/>
      <c r="L197" s="36"/>
      <c r="M197" s="36"/>
      <c r="N197" s="29" t="str">
        <f t="shared" si="30"/>
        <v/>
      </c>
      <c r="O197" s="29">
        <f t="shared" si="31"/>
        <v>1</v>
      </c>
      <c r="P197" s="29" t="str">
        <f t="shared" si="32"/>
        <v/>
      </c>
      <c r="Q197" s="28">
        <f t="shared" si="33"/>
        <v>1</v>
      </c>
      <c r="R197" s="28" t="str">
        <f t="shared" si="34"/>
        <v/>
      </c>
      <c r="S197" s="36"/>
      <c r="T197" s="36"/>
      <c r="U197" s="36"/>
      <c r="V197" s="36"/>
      <c r="W197" s="36"/>
      <c r="X197" s="36"/>
      <c r="Y197" s="36"/>
      <c r="Z197" s="36"/>
    </row>
    <row r="198" spans="1:26" s="24" customFormat="1" x14ac:dyDescent="0.25">
      <c r="A198" s="1">
        <v>3739</v>
      </c>
      <c r="B198" s="5" t="s">
        <v>690</v>
      </c>
      <c r="C198" s="1"/>
      <c r="D198" s="1"/>
      <c r="E198" s="32"/>
      <c r="F198" s="1">
        <v>474568</v>
      </c>
      <c r="G198" s="36"/>
      <c r="H198" s="36"/>
      <c r="I198" s="36"/>
      <c r="J198" s="36"/>
      <c r="K198" s="36"/>
      <c r="L198" s="36"/>
      <c r="M198" s="36"/>
      <c r="N198" s="29" t="str">
        <f t="shared" si="30"/>
        <v/>
      </c>
      <c r="O198" s="29">
        <f t="shared" si="31"/>
        <v>1</v>
      </c>
      <c r="P198" s="29" t="str">
        <f t="shared" si="32"/>
        <v/>
      </c>
      <c r="Q198" s="28">
        <f t="shared" si="33"/>
        <v>1</v>
      </c>
      <c r="R198" s="28" t="str">
        <f t="shared" si="34"/>
        <v/>
      </c>
      <c r="S198" s="36"/>
      <c r="T198" s="36"/>
      <c r="U198" s="36"/>
      <c r="V198" s="36"/>
      <c r="W198" s="36"/>
      <c r="X198" s="36"/>
      <c r="Y198" s="36"/>
      <c r="Z198" s="36"/>
    </row>
    <row r="199" spans="1:26" s="24" customFormat="1" x14ac:dyDescent="0.25">
      <c r="A199" s="1">
        <v>3741</v>
      </c>
      <c r="B199" s="5" t="s">
        <v>430</v>
      </c>
      <c r="C199" s="3" t="s">
        <v>221</v>
      </c>
      <c r="D199" s="3" t="s">
        <v>83</v>
      </c>
      <c r="E199" s="30" t="s">
        <v>119</v>
      </c>
      <c r="F199" s="1">
        <v>474572</v>
      </c>
      <c r="G199" s="36"/>
      <c r="H199" s="36"/>
      <c r="I199" s="36"/>
      <c r="J199" s="36"/>
      <c r="K199" s="36"/>
      <c r="L199" s="36"/>
      <c r="M199" s="27">
        <v>209418</v>
      </c>
      <c r="N199" s="29">
        <f t="shared" si="30"/>
        <v>1</v>
      </c>
      <c r="O199" s="29">
        <f t="shared" si="31"/>
        <v>1</v>
      </c>
      <c r="P199" s="29" t="str">
        <f t="shared" si="32"/>
        <v/>
      </c>
      <c r="Q199" s="28">
        <f t="shared" si="33"/>
        <v>1</v>
      </c>
      <c r="R199" s="28">
        <f t="shared" si="34"/>
        <v>1</v>
      </c>
      <c r="S199" s="36"/>
      <c r="T199" s="36"/>
      <c r="U199" s="36"/>
      <c r="V199" s="36"/>
      <c r="W199" s="36"/>
      <c r="X199" s="36"/>
      <c r="Y199" s="36"/>
      <c r="Z199" s="36"/>
    </row>
    <row r="200" spans="1:26" s="24" customFormat="1" x14ac:dyDescent="0.25">
      <c r="A200" s="1">
        <v>3738</v>
      </c>
      <c r="B200" s="5" t="s">
        <v>405</v>
      </c>
      <c r="C200" s="1" t="s">
        <v>691</v>
      </c>
      <c r="D200" s="1" t="s">
        <v>692</v>
      </c>
      <c r="E200" s="30" t="s">
        <v>119</v>
      </c>
      <c r="F200" s="1">
        <v>474565</v>
      </c>
      <c r="G200" s="36"/>
      <c r="H200" s="36"/>
      <c r="I200" s="36"/>
      <c r="J200" s="36"/>
      <c r="K200" s="36"/>
      <c r="L200" s="36"/>
      <c r="M200" s="27">
        <v>209419</v>
      </c>
      <c r="N200" s="29">
        <f t="shared" si="30"/>
        <v>1</v>
      </c>
      <c r="O200" s="29">
        <f t="shared" si="31"/>
        <v>1</v>
      </c>
      <c r="P200" s="29" t="str">
        <f t="shared" si="32"/>
        <v/>
      </c>
      <c r="Q200" s="28">
        <f t="shared" si="33"/>
        <v>1</v>
      </c>
      <c r="R200" s="28">
        <f t="shared" si="34"/>
        <v>1</v>
      </c>
      <c r="S200" s="36"/>
      <c r="T200" s="36"/>
      <c r="U200" s="36"/>
      <c r="V200" s="36"/>
      <c r="W200" s="36"/>
      <c r="X200" s="36"/>
      <c r="Y200" s="36"/>
      <c r="Z200" s="36"/>
    </row>
    <row r="201" spans="1:26" s="24" customFormat="1" x14ac:dyDescent="0.25">
      <c r="A201" s="1">
        <v>3465</v>
      </c>
      <c r="B201" s="5" t="s">
        <v>1266</v>
      </c>
      <c r="C201" s="1" t="s">
        <v>1138</v>
      </c>
      <c r="D201" s="1" t="s">
        <v>595</v>
      </c>
      <c r="E201" s="32" t="s">
        <v>1265</v>
      </c>
      <c r="F201" s="1">
        <v>715963</v>
      </c>
      <c r="G201" s="36"/>
      <c r="H201" s="36"/>
      <c r="I201" s="36"/>
      <c r="J201" s="36"/>
      <c r="K201" s="36"/>
      <c r="L201" s="36"/>
      <c r="M201" s="27">
        <v>208132</v>
      </c>
      <c r="N201" s="29">
        <f t="shared" si="30"/>
        <v>1</v>
      </c>
      <c r="O201" s="29">
        <f t="shared" si="31"/>
        <v>1</v>
      </c>
      <c r="P201" s="29" t="str">
        <f t="shared" si="32"/>
        <v/>
      </c>
      <c r="Q201" s="28">
        <f t="shared" si="33"/>
        <v>1</v>
      </c>
      <c r="R201" s="28">
        <f t="shared" si="34"/>
        <v>1</v>
      </c>
      <c r="S201" s="36"/>
      <c r="T201" s="36"/>
      <c r="U201" s="36"/>
      <c r="V201" s="36"/>
      <c r="W201" s="36"/>
      <c r="X201" s="36"/>
      <c r="Y201" s="36"/>
      <c r="Z201" s="36"/>
    </row>
    <row r="202" spans="1:26" s="24" customFormat="1" x14ac:dyDescent="0.25">
      <c r="A202" s="1">
        <v>3693</v>
      </c>
      <c r="B202" s="5" t="s">
        <v>1262</v>
      </c>
      <c r="C202" s="3" t="s">
        <v>94</v>
      </c>
      <c r="D202" s="3" t="s">
        <v>127</v>
      </c>
      <c r="E202" s="32" t="s">
        <v>1267</v>
      </c>
      <c r="F202" s="1">
        <v>715163</v>
      </c>
      <c r="G202" s="36"/>
      <c r="H202" s="36"/>
      <c r="I202" s="36"/>
      <c r="J202" s="36"/>
      <c r="K202" s="36"/>
      <c r="L202" s="36"/>
      <c r="M202" s="36"/>
      <c r="N202" s="29" t="str">
        <f t="shared" si="30"/>
        <v/>
      </c>
      <c r="O202" s="29">
        <f t="shared" si="31"/>
        <v>1</v>
      </c>
      <c r="P202" s="29" t="str">
        <f t="shared" si="32"/>
        <v/>
      </c>
      <c r="Q202" s="28">
        <f t="shared" si="33"/>
        <v>1</v>
      </c>
      <c r="R202" s="28" t="str">
        <f t="shared" si="34"/>
        <v/>
      </c>
      <c r="S202" s="36"/>
      <c r="T202" s="36"/>
      <c r="U202" s="36"/>
      <c r="V202" s="36"/>
      <c r="W202" s="36"/>
      <c r="X202" s="36"/>
      <c r="Y202" s="36"/>
      <c r="Z202" s="36"/>
    </row>
    <row r="203" spans="1:26" s="24" customFormat="1" x14ac:dyDescent="0.25">
      <c r="A203" s="1">
        <v>3516</v>
      </c>
      <c r="B203" s="55" t="s">
        <v>331</v>
      </c>
      <c r="C203" s="4" t="s">
        <v>226</v>
      </c>
      <c r="D203" s="1" t="s">
        <v>1080</v>
      </c>
      <c r="E203" s="30" t="s">
        <v>119</v>
      </c>
      <c r="F203" s="1">
        <v>474778</v>
      </c>
      <c r="G203" s="36"/>
      <c r="H203" s="36"/>
      <c r="I203" s="36"/>
      <c r="J203" s="36"/>
      <c r="K203" s="36"/>
      <c r="L203" s="36"/>
      <c r="M203" s="27">
        <v>209564</v>
      </c>
      <c r="N203" s="29">
        <f t="shared" si="30"/>
        <v>1</v>
      </c>
      <c r="O203" s="29">
        <f t="shared" si="31"/>
        <v>1</v>
      </c>
      <c r="P203" s="29" t="str">
        <f t="shared" si="32"/>
        <v/>
      </c>
      <c r="Q203" s="28">
        <f t="shared" si="33"/>
        <v>1</v>
      </c>
      <c r="R203" s="28">
        <f t="shared" si="34"/>
        <v>1</v>
      </c>
      <c r="S203" s="36"/>
      <c r="T203" s="36"/>
      <c r="U203" s="36"/>
      <c r="V203" s="36"/>
      <c r="W203" s="36"/>
      <c r="X203" s="36"/>
      <c r="Y203" s="36"/>
      <c r="Z203" s="36"/>
    </row>
    <row r="204" spans="1:26" s="24" customFormat="1" x14ac:dyDescent="0.25">
      <c r="A204" s="1">
        <v>3517</v>
      </c>
      <c r="B204" s="5" t="s">
        <v>1081</v>
      </c>
      <c r="C204" s="4" t="s">
        <v>332</v>
      </c>
      <c r="D204" s="1" t="s">
        <v>333</v>
      </c>
      <c r="E204" s="32"/>
      <c r="F204" s="1">
        <v>474776</v>
      </c>
      <c r="G204" s="36"/>
      <c r="H204" s="36"/>
      <c r="I204" s="36"/>
      <c r="J204" s="36"/>
      <c r="K204" s="36"/>
      <c r="L204" s="36"/>
      <c r="M204" s="36"/>
      <c r="N204" s="29" t="str">
        <f t="shared" si="30"/>
        <v/>
      </c>
      <c r="O204" s="29">
        <f t="shared" si="31"/>
        <v>1</v>
      </c>
      <c r="P204" s="29" t="str">
        <f t="shared" si="32"/>
        <v/>
      </c>
      <c r="Q204" s="28">
        <f t="shared" si="33"/>
        <v>1</v>
      </c>
      <c r="R204" s="28" t="str">
        <f t="shared" si="34"/>
        <v/>
      </c>
      <c r="S204" s="36"/>
      <c r="T204" s="36"/>
      <c r="U204" s="36"/>
      <c r="V204" s="36"/>
      <c r="W204" s="36"/>
      <c r="X204" s="36"/>
      <c r="Y204" s="36"/>
      <c r="Z204" s="36"/>
    </row>
    <row r="205" spans="1:26" s="24" customFormat="1" x14ac:dyDescent="0.25">
      <c r="A205" s="1">
        <v>3559</v>
      </c>
      <c r="B205" s="5" t="s">
        <v>693</v>
      </c>
      <c r="C205" s="3" t="s">
        <v>107</v>
      </c>
      <c r="D205" s="3" t="s">
        <v>694</v>
      </c>
      <c r="E205" s="81"/>
      <c r="F205" s="1">
        <v>474274</v>
      </c>
      <c r="G205" s="36"/>
      <c r="H205" s="36"/>
      <c r="I205" s="36"/>
      <c r="J205" s="36"/>
      <c r="K205" s="36"/>
      <c r="L205" s="36"/>
      <c r="M205" s="36"/>
      <c r="N205" s="29" t="str">
        <f t="shared" si="30"/>
        <v/>
      </c>
      <c r="O205" s="29">
        <f t="shared" si="31"/>
        <v>1</v>
      </c>
      <c r="P205" s="29" t="str">
        <f t="shared" si="32"/>
        <v/>
      </c>
      <c r="Q205" s="28">
        <f t="shared" si="33"/>
        <v>1</v>
      </c>
      <c r="R205" s="28" t="str">
        <f t="shared" si="34"/>
        <v/>
      </c>
      <c r="S205" s="36"/>
      <c r="T205" s="36"/>
      <c r="U205" s="36"/>
      <c r="V205" s="36"/>
      <c r="W205" s="36"/>
      <c r="X205" s="36"/>
      <c r="Y205" s="36"/>
      <c r="Z205" s="36"/>
    </row>
    <row r="206" spans="1:26" s="24" customFormat="1" x14ac:dyDescent="0.25">
      <c r="A206" s="1">
        <v>3517</v>
      </c>
      <c r="B206" s="5" t="s">
        <v>1082</v>
      </c>
      <c r="C206" s="1" t="s">
        <v>1083</v>
      </c>
      <c r="D206" s="1" t="s">
        <v>334</v>
      </c>
      <c r="E206" s="32"/>
      <c r="F206" s="1">
        <v>474777</v>
      </c>
      <c r="G206" s="36"/>
      <c r="H206" s="36"/>
      <c r="I206" s="36"/>
      <c r="J206" s="36"/>
      <c r="K206" s="36"/>
      <c r="L206" s="36"/>
      <c r="M206" s="36"/>
      <c r="N206" s="29" t="str">
        <f t="shared" si="30"/>
        <v/>
      </c>
      <c r="O206" s="29">
        <f t="shared" si="31"/>
        <v>1</v>
      </c>
      <c r="P206" s="29" t="str">
        <f t="shared" si="32"/>
        <v/>
      </c>
      <c r="Q206" s="28">
        <f t="shared" si="33"/>
        <v>1</v>
      </c>
      <c r="R206" s="28" t="str">
        <f t="shared" si="34"/>
        <v/>
      </c>
      <c r="S206" s="36"/>
      <c r="T206" s="36"/>
      <c r="U206" s="36"/>
      <c r="V206" s="36"/>
      <c r="W206" s="36"/>
      <c r="X206" s="36"/>
      <c r="Y206" s="36"/>
      <c r="Z206" s="36"/>
    </row>
    <row r="207" spans="1:26" s="24" customFormat="1" x14ac:dyDescent="0.25">
      <c r="A207" s="1">
        <v>3559</v>
      </c>
      <c r="B207" s="5" t="s">
        <v>695</v>
      </c>
      <c r="C207" s="3" t="s">
        <v>94</v>
      </c>
      <c r="D207" s="3" t="s">
        <v>109</v>
      </c>
      <c r="E207" s="81"/>
      <c r="F207" s="1">
        <v>474275</v>
      </c>
      <c r="G207" s="36"/>
      <c r="H207" s="36"/>
      <c r="I207" s="36"/>
      <c r="J207" s="36"/>
      <c r="K207" s="36"/>
      <c r="L207" s="36"/>
      <c r="M207" s="36"/>
      <c r="N207" s="29" t="str">
        <f t="shared" si="30"/>
        <v/>
      </c>
      <c r="O207" s="29">
        <f t="shared" si="31"/>
        <v>1</v>
      </c>
      <c r="P207" s="29" t="str">
        <f t="shared" si="32"/>
        <v/>
      </c>
      <c r="Q207" s="28">
        <f t="shared" si="33"/>
        <v>1</v>
      </c>
      <c r="R207" s="28" t="str">
        <f t="shared" si="34"/>
        <v/>
      </c>
      <c r="S207" s="36"/>
      <c r="T207" s="36"/>
      <c r="U207" s="36"/>
      <c r="V207" s="36"/>
      <c r="W207" s="36"/>
      <c r="X207" s="36"/>
      <c r="Y207" s="36"/>
      <c r="Z207" s="36"/>
    </row>
    <row r="208" spans="1:26" s="24" customFormat="1" x14ac:dyDescent="0.25">
      <c r="A208" s="1">
        <v>3516</v>
      </c>
      <c r="B208" s="5" t="s">
        <v>406</v>
      </c>
      <c r="C208" s="1" t="s">
        <v>335</v>
      </c>
      <c r="D208" s="1" t="s">
        <v>330</v>
      </c>
      <c r="E208" s="30" t="s">
        <v>119</v>
      </c>
      <c r="F208" s="1">
        <v>474780</v>
      </c>
      <c r="G208" s="36"/>
      <c r="H208" s="36"/>
      <c r="I208" s="36"/>
      <c r="J208" s="36"/>
      <c r="K208" s="36"/>
      <c r="L208" s="36"/>
      <c r="M208" s="27">
        <v>209558</v>
      </c>
      <c r="N208" s="29">
        <f t="shared" si="30"/>
        <v>1</v>
      </c>
      <c r="O208" s="29">
        <f t="shared" si="31"/>
        <v>1</v>
      </c>
      <c r="P208" s="29" t="str">
        <f t="shared" si="32"/>
        <v/>
      </c>
      <c r="Q208" s="28">
        <f t="shared" si="33"/>
        <v>1</v>
      </c>
      <c r="R208" s="28">
        <f t="shared" si="34"/>
        <v>1</v>
      </c>
      <c r="S208" s="36"/>
      <c r="T208" s="36"/>
      <c r="U208" s="36"/>
      <c r="V208" s="36"/>
      <c r="W208" s="36"/>
      <c r="X208" s="36"/>
      <c r="Y208" s="36"/>
      <c r="Z208" s="36"/>
    </row>
    <row r="209" spans="1:26" s="24" customFormat="1" x14ac:dyDescent="0.25">
      <c r="A209" s="1">
        <v>3537</v>
      </c>
      <c r="B209" s="5" t="s">
        <v>407</v>
      </c>
      <c r="C209" s="1" t="s">
        <v>1147</v>
      </c>
      <c r="D209" s="1" t="s">
        <v>227</v>
      </c>
      <c r="E209" s="32" t="s">
        <v>119</v>
      </c>
      <c r="F209" s="1">
        <v>474247</v>
      </c>
      <c r="G209" s="36"/>
      <c r="H209" s="36"/>
      <c r="I209" s="36"/>
      <c r="J209" s="36"/>
      <c r="K209" s="36"/>
      <c r="L209" s="36"/>
      <c r="M209" s="27">
        <v>209636</v>
      </c>
      <c r="N209" s="29">
        <f t="shared" si="30"/>
        <v>1</v>
      </c>
      <c r="O209" s="29">
        <f t="shared" si="31"/>
        <v>1</v>
      </c>
      <c r="P209" s="29" t="str">
        <f t="shared" si="32"/>
        <v/>
      </c>
      <c r="Q209" s="28">
        <f t="shared" si="33"/>
        <v>1</v>
      </c>
      <c r="R209" s="28">
        <f t="shared" si="34"/>
        <v>1</v>
      </c>
      <c r="S209" s="36"/>
      <c r="T209" s="36"/>
      <c r="U209" s="36"/>
      <c r="V209" s="36"/>
      <c r="W209" s="36"/>
      <c r="X209" s="36"/>
      <c r="Y209" s="36"/>
      <c r="Z209" s="36"/>
    </row>
    <row r="210" spans="1:26" s="24" customFormat="1" x14ac:dyDescent="0.25">
      <c r="A210" s="1">
        <v>3536</v>
      </c>
      <c r="B210" s="5" t="s">
        <v>696</v>
      </c>
      <c r="C210" s="1"/>
      <c r="D210" s="44" t="s">
        <v>228</v>
      </c>
      <c r="E210" s="30" t="s">
        <v>119</v>
      </c>
      <c r="F210" s="1">
        <v>474245</v>
      </c>
      <c r="G210" s="36"/>
      <c r="H210" s="36"/>
      <c r="I210" s="36"/>
      <c r="J210" s="36"/>
      <c r="K210" s="36"/>
      <c r="L210" s="36"/>
      <c r="M210" s="27">
        <v>209635</v>
      </c>
      <c r="N210" s="29">
        <f t="shared" si="30"/>
        <v>1</v>
      </c>
      <c r="O210" s="29">
        <f t="shared" si="31"/>
        <v>1</v>
      </c>
      <c r="P210" s="29" t="str">
        <f t="shared" si="32"/>
        <v/>
      </c>
      <c r="Q210" s="28">
        <f t="shared" si="33"/>
        <v>1</v>
      </c>
      <c r="R210" s="28">
        <f t="shared" si="34"/>
        <v>1</v>
      </c>
      <c r="S210" s="36"/>
      <c r="T210" s="36"/>
      <c r="U210" s="36"/>
      <c r="V210" s="36"/>
      <c r="W210" s="36"/>
      <c r="X210" s="36"/>
      <c r="Y210" s="36"/>
      <c r="Z210" s="36"/>
    </row>
    <row r="211" spans="1:26" s="24" customFormat="1" ht="15.75" x14ac:dyDescent="0.25">
      <c r="A211" s="45" t="s">
        <v>1255</v>
      </c>
      <c r="B211" s="47" t="s">
        <v>24</v>
      </c>
      <c r="C211" s="46" t="s">
        <v>7</v>
      </c>
      <c r="D211" s="46" t="s">
        <v>8</v>
      </c>
      <c r="E211" s="80" t="s">
        <v>9</v>
      </c>
      <c r="F211" s="23"/>
      <c r="G211" s="23"/>
      <c r="H211" s="23"/>
      <c r="I211" s="23"/>
      <c r="J211" s="23"/>
      <c r="K211" s="23"/>
      <c r="L211" s="23"/>
      <c r="M211" s="23"/>
      <c r="N211" s="29" t="str">
        <f t="shared" si="30"/>
        <v/>
      </c>
      <c r="O211" s="29" t="str">
        <f t="shared" si="31"/>
        <v/>
      </c>
      <c r="P211" s="29" t="str">
        <f t="shared" si="32"/>
        <v/>
      </c>
      <c r="Q211" s="28" t="str">
        <f t="shared" si="33"/>
        <v/>
      </c>
      <c r="R211" s="28" t="str">
        <f t="shared" si="34"/>
        <v/>
      </c>
      <c r="S211" s="32"/>
      <c r="T211" s="32"/>
      <c r="U211" s="32"/>
      <c r="V211" s="32"/>
      <c r="W211" s="32"/>
      <c r="X211" s="32"/>
      <c r="Y211" s="36"/>
      <c r="Z211" s="36"/>
    </row>
    <row r="212" spans="1:26" s="24" customFormat="1" x14ac:dyDescent="0.25">
      <c r="A212" s="43" t="s">
        <v>2</v>
      </c>
      <c r="B212" s="42" t="s">
        <v>408</v>
      </c>
      <c r="C212" s="43" t="s">
        <v>97</v>
      </c>
      <c r="D212" s="43" t="s">
        <v>229</v>
      </c>
      <c r="E212" s="30" t="s">
        <v>119</v>
      </c>
      <c r="F212" s="42"/>
      <c r="G212" s="42"/>
      <c r="H212" s="42"/>
      <c r="I212" s="42"/>
      <c r="J212" s="42"/>
      <c r="K212" s="42"/>
      <c r="L212" s="42"/>
      <c r="M212" s="27">
        <v>209977</v>
      </c>
      <c r="N212" s="29">
        <f t="shared" si="30"/>
        <v>1</v>
      </c>
      <c r="O212" s="29" t="str">
        <f t="shared" si="31"/>
        <v/>
      </c>
      <c r="P212" s="29" t="str">
        <f t="shared" si="32"/>
        <v/>
      </c>
      <c r="Q212" s="28">
        <f t="shared" si="33"/>
        <v>1</v>
      </c>
      <c r="R212" s="28" t="str">
        <f t="shared" si="34"/>
        <v/>
      </c>
      <c r="S212" s="36"/>
      <c r="T212" s="36"/>
      <c r="U212" s="36"/>
      <c r="V212" s="36"/>
      <c r="W212" s="36"/>
      <c r="X212" s="36"/>
      <c r="Y212" s="36"/>
      <c r="Z212" s="36"/>
    </row>
    <row r="213" spans="1:26" s="24" customFormat="1" x14ac:dyDescent="0.25">
      <c r="A213" s="1">
        <v>3396</v>
      </c>
      <c r="B213" s="5" t="s">
        <v>697</v>
      </c>
      <c r="C213" s="1" t="s">
        <v>1148</v>
      </c>
      <c r="D213" s="1" t="s">
        <v>698</v>
      </c>
      <c r="E213" s="30" t="s">
        <v>119</v>
      </c>
      <c r="F213" s="1">
        <v>473464</v>
      </c>
      <c r="G213" s="36"/>
      <c r="H213" s="36"/>
      <c r="I213" s="36"/>
      <c r="J213" s="36"/>
      <c r="K213" s="36"/>
      <c r="L213" s="36"/>
      <c r="M213" s="27">
        <v>209979</v>
      </c>
      <c r="N213" s="29">
        <f t="shared" si="30"/>
        <v>1</v>
      </c>
      <c r="O213" s="29">
        <f t="shared" si="31"/>
        <v>1</v>
      </c>
      <c r="P213" s="29" t="str">
        <f t="shared" si="32"/>
        <v/>
      </c>
      <c r="Q213" s="28">
        <f t="shared" si="33"/>
        <v>1</v>
      </c>
      <c r="R213" s="28">
        <f t="shared" si="34"/>
        <v>1</v>
      </c>
      <c r="S213" s="36"/>
      <c r="T213" s="36"/>
      <c r="U213" s="36"/>
      <c r="V213" s="36"/>
      <c r="W213" s="36"/>
      <c r="X213" s="36"/>
      <c r="Y213" s="36"/>
      <c r="Z213" s="36"/>
    </row>
    <row r="214" spans="1:26" s="24" customFormat="1" x14ac:dyDescent="0.25">
      <c r="A214" s="1">
        <v>3400</v>
      </c>
      <c r="B214" s="5" t="s">
        <v>251</v>
      </c>
      <c r="C214" s="1">
        <v>1801</v>
      </c>
      <c r="D214" s="1" t="s">
        <v>262</v>
      </c>
      <c r="E214" s="30" t="s">
        <v>119</v>
      </c>
      <c r="F214" s="1">
        <v>474862</v>
      </c>
      <c r="G214" s="36"/>
      <c r="H214" s="36"/>
      <c r="I214" s="36"/>
      <c r="J214" s="36"/>
      <c r="K214" s="36"/>
      <c r="L214" s="36"/>
      <c r="M214" s="27">
        <v>209984</v>
      </c>
      <c r="N214" s="29">
        <f t="shared" si="30"/>
        <v>1</v>
      </c>
      <c r="O214" s="29">
        <f t="shared" si="31"/>
        <v>1</v>
      </c>
      <c r="P214" s="29" t="str">
        <f t="shared" si="32"/>
        <v/>
      </c>
      <c r="Q214" s="28">
        <f t="shared" si="33"/>
        <v>1</v>
      </c>
      <c r="R214" s="28">
        <f t="shared" si="34"/>
        <v>1</v>
      </c>
      <c r="S214" s="36"/>
      <c r="T214" s="36"/>
      <c r="U214" s="36"/>
      <c r="V214" s="36"/>
      <c r="W214" s="36"/>
      <c r="X214" s="36"/>
      <c r="Y214" s="36"/>
      <c r="Z214" s="36"/>
    </row>
    <row r="215" spans="1:26" s="24" customFormat="1" x14ac:dyDescent="0.25">
      <c r="A215" s="1"/>
      <c r="B215" s="5" t="s">
        <v>1198</v>
      </c>
      <c r="C215" s="1"/>
      <c r="D215" s="28"/>
      <c r="E215" s="30"/>
      <c r="F215" s="1">
        <v>155773</v>
      </c>
      <c r="G215" s="36"/>
      <c r="H215" s="36"/>
      <c r="I215" s="36"/>
      <c r="J215" s="36"/>
      <c r="K215" s="36"/>
      <c r="L215" s="36"/>
      <c r="M215" s="27"/>
      <c r="N215" s="29" t="str">
        <f t="shared" si="30"/>
        <v/>
      </c>
      <c r="O215" s="29">
        <f t="shared" si="31"/>
        <v>1</v>
      </c>
      <c r="P215" s="29" t="str">
        <f t="shared" si="32"/>
        <v/>
      </c>
      <c r="Q215" s="28">
        <f t="shared" si="33"/>
        <v>1</v>
      </c>
      <c r="R215" s="28" t="str">
        <f t="shared" si="34"/>
        <v/>
      </c>
      <c r="S215" s="36"/>
      <c r="T215" s="36"/>
      <c r="U215" s="36"/>
      <c r="V215" s="36"/>
      <c r="W215" s="36"/>
      <c r="X215" s="36"/>
      <c r="Y215" s="36"/>
      <c r="Z215" s="36"/>
    </row>
    <row r="216" spans="1:26" s="24" customFormat="1" x14ac:dyDescent="0.25">
      <c r="A216" s="1">
        <v>3712</v>
      </c>
      <c r="B216" s="5" t="s">
        <v>699</v>
      </c>
      <c r="C216" s="44" t="s">
        <v>149</v>
      </c>
      <c r="D216" s="44" t="s">
        <v>145</v>
      </c>
      <c r="E216" s="30" t="s">
        <v>119</v>
      </c>
      <c r="F216" s="1">
        <v>474528</v>
      </c>
      <c r="G216" s="36"/>
      <c r="H216" s="36"/>
      <c r="I216" s="36"/>
      <c r="J216" s="36"/>
      <c r="K216" s="36"/>
      <c r="L216" s="36"/>
      <c r="M216" s="27">
        <v>209983</v>
      </c>
      <c r="N216" s="29">
        <f t="shared" si="30"/>
        <v>1</v>
      </c>
      <c r="O216" s="29">
        <f t="shared" si="31"/>
        <v>1</v>
      </c>
      <c r="P216" s="29" t="str">
        <f t="shared" si="32"/>
        <v/>
      </c>
      <c r="Q216" s="28">
        <f t="shared" si="33"/>
        <v>1</v>
      </c>
      <c r="R216" s="28">
        <f t="shared" si="34"/>
        <v>1</v>
      </c>
      <c r="S216" s="36"/>
      <c r="T216" s="36"/>
      <c r="U216" s="36"/>
      <c r="V216" s="36"/>
      <c r="W216" s="36"/>
      <c r="X216" s="36"/>
      <c r="Y216" s="36"/>
      <c r="Z216" s="36"/>
    </row>
    <row r="217" spans="1:26" s="24" customFormat="1" x14ac:dyDescent="0.25">
      <c r="A217" s="1">
        <v>3401</v>
      </c>
      <c r="B217" s="5" t="s">
        <v>700</v>
      </c>
      <c r="C217" s="3" t="s">
        <v>165</v>
      </c>
      <c r="D217" s="3" t="s">
        <v>203</v>
      </c>
      <c r="E217" s="30" t="s">
        <v>119</v>
      </c>
      <c r="F217" s="1">
        <v>473468</v>
      </c>
      <c r="G217" s="36"/>
      <c r="H217" s="36"/>
      <c r="I217" s="36"/>
      <c r="J217" s="36"/>
      <c r="K217" s="36"/>
      <c r="L217" s="36"/>
      <c r="M217" s="27">
        <v>209985</v>
      </c>
      <c r="N217" s="29">
        <f t="shared" si="30"/>
        <v>1</v>
      </c>
      <c r="O217" s="29">
        <f t="shared" si="31"/>
        <v>1</v>
      </c>
      <c r="P217" s="29" t="str">
        <f t="shared" si="32"/>
        <v/>
      </c>
      <c r="Q217" s="28">
        <f t="shared" si="33"/>
        <v>1</v>
      </c>
      <c r="R217" s="28">
        <f t="shared" si="34"/>
        <v>1</v>
      </c>
      <c r="S217" s="36"/>
      <c r="T217" s="36"/>
      <c r="U217" s="36"/>
      <c r="V217" s="36"/>
      <c r="W217" s="36"/>
      <c r="X217" s="36"/>
      <c r="Y217" s="36"/>
      <c r="Z217" s="36"/>
    </row>
    <row r="218" spans="1:26" s="24" customFormat="1" x14ac:dyDescent="0.25">
      <c r="A218" s="1">
        <v>3399</v>
      </c>
      <c r="B218" s="5" t="s">
        <v>252</v>
      </c>
      <c r="C218" s="1" t="s">
        <v>274</v>
      </c>
      <c r="D218" s="1" t="s">
        <v>701</v>
      </c>
      <c r="E218" s="30" t="s">
        <v>119</v>
      </c>
      <c r="F218" s="1">
        <v>473466</v>
      </c>
      <c r="G218" s="36"/>
      <c r="H218" s="36"/>
      <c r="I218" s="36"/>
      <c r="J218" s="36"/>
      <c r="K218" s="36"/>
      <c r="L218" s="36"/>
      <c r="M218" s="27">
        <v>209981</v>
      </c>
      <c r="N218" s="29">
        <f t="shared" si="30"/>
        <v>1</v>
      </c>
      <c r="O218" s="29">
        <f t="shared" si="31"/>
        <v>1</v>
      </c>
      <c r="P218" s="29" t="str">
        <f t="shared" si="32"/>
        <v/>
      </c>
      <c r="Q218" s="28">
        <f t="shared" si="33"/>
        <v>1</v>
      </c>
      <c r="R218" s="28">
        <f t="shared" si="34"/>
        <v>1</v>
      </c>
      <c r="S218" s="36"/>
      <c r="T218" s="36"/>
      <c r="U218" s="36"/>
      <c r="V218" s="36"/>
      <c r="W218" s="36"/>
      <c r="X218" s="36"/>
      <c r="Y218" s="36"/>
      <c r="Z218" s="36"/>
    </row>
    <row r="219" spans="1:26" s="24" customFormat="1" x14ac:dyDescent="0.25">
      <c r="A219" s="1">
        <v>3401</v>
      </c>
      <c r="B219" s="5" t="s">
        <v>252</v>
      </c>
      <c r="C219" s="3" t="s">
        <v>76</v>
      </c>
      <c r="D219" s="3">
        <v>1876</v>
      </c>
      <c r="E219" s="32" t="s">
        <v>119</v>
      </c>
      <c r="F219" s="1">
        <v>475109</v>
      </c>
      <c r="G219" s="36"/>
      <c r="H219" s="36"/>
      <c r="I219" s="36"/>
      <c r="J219" s="36"/>
      <c r="K219" s="36"/>
      <c r="L219" s="36"/>
      <c r="M219" s="27">
        <v>209981</v>
      </c>
      <c r="N219" s="29">
        <f t="shared" si="30"/>
        <v>1</v>
      </c>
      <c r="O219" s="29">
        <f t="shared" si="31"/>
        <v>1</v>
      </c>
      <c r="P219" s="29" t="str">
        <f t="shared" si="32"/>
        <v/>
      </c>
      <c r="Q219" s="28">
        <f t="shared" si="33"/>
        <v>1</v>
      </c>
      <c r="R219" s="28">
        <f t="shared" si="34"/>
        <v>1</v>
      </c>
      <c r="S219" s="36"/>
      <c r="T219" s="36"/>
      <c r="U219" s="36"/>
      <c r="V219" s="36"/>
      <c r="W219" s="36"/>
      <c r="X219" s="36"/>
      <c r="Y219" s="36"/>
      <c r="Z219" s="36"/>
    </row>
    <row r="220" spans="1:26" s="24" customFormat="1" x14ac:dyDescent="0.25">
      <c r="A220" s="1">
        <v>3401</v>
      </c>
      <c r="B220" s="5" t="s">
        <v>702</v>
      </c>
      <c r="C220" s="3" t="s">
        <v>147</v>
      </c>
      <c r="D220" s="3" t="s">
        <v>150</v>
      </c>
      <c r="E220" s="30" t="s">
        <v>119</v>
      </c>
      <c r="F220" s="1">
        <v>473467</v>
      </c>
      <c r="G220" s="36"/>
      <c r="H220" s="36"/>
      <c r="I220" s="36"/>
      <c r="J220" s="36"/>
      <c r="K220" s="36"/>
      <c r="L220" s="36"/>
      <c r="M220" s="27">
        <v>209982</v>
      </c>
      <c r="N220" s="29">
        <f t="shared" si="30"/>
        <v>1</v>
      </c>
      <c r="O220" s="29">
        <f t="shared" si="31"/>
        <v>1</v>
      </c>
      <c r="P220" s="29" t="str">
        <f t="shared" si="32"/>
        <v/>
      </c>
      <c r="Q220" s="28">
        <f t="shared" si="33"/>
        <v>1</v>
      </c>
      <c r="R220" s="28">
        <f t="shared" si="34"/>
        <v>1</v>
      </c>
      <c r="S220" s="36"/>
      <c r="T220" s="36"/>
      <c r="U220" s="36"/>
      <c r="V220" s="36"/>
      <c r="W220" s="36"/>
      <c r="X220" s="36"/>
      <c r="Y220" s="36"/>
      <c r="Z220" s="36"/>
    </row>
    <row r="221" spans="1:26" s="24" customFormat="1" x14ac:dyDescent="0.25">
      <c r="A221" s="1">
        <v>3398</v>
      </c>
      <c r="B221" s="5" t="s">
        <v>250</v>
      </c>
      <c r="C221" s="1" t="s">
        <v>275</v>
      </c>
      <c r="D221" s="1" t="s">
        <v>1084</v>
      </c>
      <c r="E221" s="30" t="s">
        <v>119</v>
      </c>
      <c r="F221" s="1">
        <v>474864</v>
      </c>
      <c r="G221" s="36"/>
      <c r="H221" s="36"/>
      <c r="I221" s="36"/>
      <c r="J221" s="36"/>
      <c r="K221" s="36"/>
      <c r="L221" s="36"/>
      <c r="M221" s="27">
        <v>209986</v>
      </c>
      <c r="N221" s="29">
        <f t="shared" ref="N221:N284" si="35">IF(M221="","",1)</f>
        <v>1</v>
      </c>
      <c r="O221" s="29">
        <f t="shared" ref="O221:O284" si="36">IF(F221="","",1)</f>
        <v>1</v>
      </c>
      <c r="P221" s="29" t="str">
        <f t="shared" ref="P221:P284" si="37">IF(H221="","",1)</f>
        <v/>
      </c>
      <c r="Q221" s="28">
        <f t="shared" ref="Q221:Q284" si="38">IF(SUM(N221:P221)&gt;0,1,"")</f>
        <v>1</v>
      </c>
      <c r="R221" s="28">
        <f t="shared" ref="R221:R284" si="39">IF(SUM(N221:O221)=2,1,"")</f>
        <v>1</v>
      </c>
      <c r="S221" s="36"/>
      <c r="T221" s="36"/>
      <c r="U221" s="36"/>
      <c r="V221" s="36"/>
      <c r="W221" s="36"/>
      <c r="X221" s="36"/>
      <c r="Y221" s="36"/>
      <c r="Z221" s="36"/>
    </row>
    <row r="222" spans="1:26" s="24" customFormat="1" x14ac:dyDescent="0.25">
      <c r="A222" s="1">
        <v>3498</v>
      </c>
      <c r="B222" s="5" t="s">
        <v>703</v>
      </c>
      <c r="C222" s="1" t="s">
        <v>1149</v>
      </c>
      <c r="D222" s="1" t="s">
        <v>230</v>
      </c>
      <c r="E222" s="30" t="s">
        <v>119</v>
      </c>
      <c r="F222" s="1">
        <v>474011</v>
      </c>
      <c r="G222" s="36"/>
      <c r="H222" s="36"/>
      <c r="I222" s="36"/>
      <c r="J222" s="36"/>
      <c r="K222" s="36"/>
      <c r="L222" s="36"/>
      <c r="M222" s="27">
        <v>210015</v>
      </c>
      <c r="N222" s="29">
        <f t="shared" si="35"/>
        <v>1</v>
      </c>
      <c r="O222" s="29">
        <f t="shared" si="36"/>
        <v>1</v>
      </c>
      <c r="P222" s="29" t="str">
        <f t="shared" si="37"/>
        <v/>
      </c>
      <c r="Q222" s="28">
        <f t="shared" si="38"/>
        <v>1</v>
      </c>
      <c r="R222" s="28">
        <f t="shared" si="39"/>
        <v>1</v>
      </c>
      <c r="S222" s="36"/>
      <c r="T222" s="36"/>
      <c r="U222" s="36"/>
      <c r="V222" s="36"/>
      <c r="W222" s="36"/>
      <c r="X222" s="36"/>
      <c r="Y222" s="36"/>
      <c r="Z222" s="36"/>
    </row>
    <row r="223" spans="1:26" s="24" customFormat="1" x14ac:dyDescent="0.25">
      <c r="A223" s="1">
        <v>3500</v>
      </c>
      <c r="B223" s="5" t="s">
        <v>704</v>
      </c>
      <c r="C223" s="1" t="s">
        <v>1150</v>
      </c>
      <c r="D223" s="1" t="s">
        <v>705</v>
      </c>
      <c r="E223" s="32"/>
      <c r="F223" s="1">
        <v>474013</v>
      </c>
      <c r="G223" s="36"/>
      <c r="H223" s="36"/>
      <c r="I223" s="36"/>
      <c r="J223" s="36"/>
      <c r="K223" s="36"/>
      <c r="L223" s="36"/>
      <c r="M223" s="36"/>
      <c r="N223" s="29" t="str">
        <f t="shared" si="35"/>
        <v/>
      </c>
      <c r="O223" s="29">
        <f t="shared" si="36"/>
        <v>1</v>
      </c>
      <c r="P223" s="29" t="str">
        <f t="shared" si="37"/>
        <v/>
      </c>
      <c r="Q223" s="28">
        <f t="shared" si="38"/>
        <v>1</v>
      </c>
      <c r="R223" s="28" t="str">
        <f t="shared" si="39"/>
        <v/>
      </c>
      <c r="S223" s="36"/>
      <c r="T223" s="36"/>
      <c r="U223" s="36"/>
      <c r="V223" s="36"/>
      <c r="W223" s="36"/>
      <c r="X223" s="36"/>
      <c r="Y223" s="36"/>
      <c r="Z223" s="36"/>
    </row>
    <row r="224" spans="1:26" s="24" customFormat="1" x14ac:dyDescent="0.25">
      <c r="A224" s="1">
        <v>3499</v>
      </c>
      <c r="B224" s="5" t="s">
        <v>706</v>
      </c>
      <c r="C224" s="3" t="s">
        <v>231</v>
      </c>
      <c r="D224" s="3" t="s">
        <v>159</v>
      </c>
      <c r="E224" s="30" t="s">
        <v>119</v>
      </c>
      <c r="F224" s="1">
        <v>474012</v>
      </c>
      <c r="G224" s="36"/>
      <c r="H224" s="36"/>
      <c r="I224" s="36"/>
      <c r="J224" s="36"/>
      <c r="K224" s="36"/>
      <c r="L224" s="36"/>
      <c r="M224" s="27">
        <v>210016</v>
      </c>
      <c r="N224" s="29">
        <f t="shared" si="35"/>
        <v>1</v>
      </c>
      <c r="O224" s="29">
        <f t="shared" si="36"/>
        <v>1</v>
      </c>
      <c r="P224" s="29" t="str">
        <f t="shared" si="37"/>
        <v/>
      </c>
      <c r="Q224" s="28">
        <f t="shared" si="38"/>
        <v>1</v>
      </c>
      <c r="R224" s="28">
        <f t="shared" si="39"/>
        <v>1</v>
      </c>
      <c r="S224" s="36"/>
      <c r="T224" s="36"/>
      <c r="U224" s="36"/>
      <c r="V224" s="36"/>
      <c r="W224" s="36"/>
      <c r="X224" s="36"/>
      <c r="Y224" s="36"/>
      <c r="Z224" s="36"/>
    </row>
    <row r="225" spans="1:26" s="24" customFormat="1" x14ac:dyDescent="0.25">
      <c r="A225" s="1">
        <v>3497</v>
      </c>
      <c r="B225" s="5" t="s">
        <v>707</v>
      </c>
      <c r="C225" s="3" t="s">
        <v>76</v>
      </c>
      <c r="D225" s="3" t="s">
        <v>159</v>
      </c>
      <c r="E225" s="30" t="s">
        <v>119</v>
      </c>
      <c r="F225" s="1">
        <v>474010</v>
      </c>
      <c r="G225" s="36"/>
      <c r="H225" s="36"/>
      <c r="I225" s="36"/>
      <c r="J225" s="36"/>
      <c r="K225" s="36"/>
      <c r="L225" s="36"/>
      <c r="M225" s="27">
        <v>210017</v>
      </c>
      <c r="N225" s="29">
        <f t="shared" si="35"/>
        <v>1</v>
      </c>
      <c r="O225" s="29">
        <f t="shared" si="36"/>
        <v>1</v>
      </c>
      <c r="P225" s="29" t="str">
        <f t="shared" si="37"/>
        <v/>
      </c>
      <c r="Q225" s="28">
        <f t="shared" si="38"/>
        <v>1</v>
      </c>
      <c r="R225" s="28">
        <f t="shared" si="39"/>
        <v>1</v>
      </c>
      <c r="S225" s="36"/>
      <c r="T225" s="36"/>
      <c r="U225" s="36"/>
      <c r="V225" s="36"/>
      <c r="W225" s="36"/>
      <c r="X225" s="36"/>
      <c r="Y225" s="36"/>
      <c r="Z225" s="36"/>
    </row>
    <row r="226" spans="1:26" s="24" customFormat="1" x14ac:dyDescent="0.25">
      <c r="A226" s="1">
        <v>3729</v>
      </c>
      <c r="B226" s="5" t="s">
        <v>708</v>
      </c>
      <c r="C226" s="1" t="s">
        <v>709</v>
      </c>
      <c r="D226" s="1" t="s">
        <v>710</v>
      </c>
      <c r="E226" s="30" t="s">
        <v>119</v>
      </c>
      <c r="F226" s="1">
        <v>474551</v>
      </c>
      <c r="G226" s="36"/>
      <c r="H226" s="36"/>
      <c r="I226" s="36"/>
      <c r="J226" s="36"/>
      <c r="K226" s="36"/>
      <c r="L226" s="36"/>
      <c r="M226" s="27">
        <v>210020</v>
      </c>
      <c r="N226" s="29">
        <f t="shared" si="35"/>
        <v>1</v>
      </c>
      <c r="O226" s="29">
        <f t="shared" si="36"/>
        <v>1</v>
      </c>
      <c r="P226" s="29" t="str">
        <f t="shared" si="37"/>
        <v/>
      </c>
      <c r="Q226" s="28">
        <f t="shared" si="38"/>
        <v>1</v>
      </c>
      <c r="R226" s="28">
        <f t="shared" si="39"/>
        <v>1</v>
      </c>
      <c r="S226" s="36"/>
      <c r="T226" s="36"/>
      <c r="U226" s="36"/>
      <c r="V226" s="36"/>
      <c r="W226" s="36"/>
      <c r="X226" s="36"/>
      <c r="Y226" s="36"/>
      <c r="Z226" s="36"/>
    </row>
    <row r="227" spans="1:26" s="24" customFormat="1" x14ac:dyDescent="0.25">
      <c r="A227" s="1">
        <v>3710</v>
      </c>
      <c r="B227" s="5" t="s">
        <v>711</v>
      </c>
      <c r="C227" s="1" t="s">
        <v>712</v>
      </c>
      <c r="D227" s="3" t="s">
        <v>713</v>
      </c>
      <c r="E227" s="84"/>
      <c r="F227" s="1">
        <v>474525</v>
      </c>
      <c r="G227" s="36"/>
      <c r="H227" s="36"/>
      <c r="I227" s="36"/>
      <c r="J227" s="36"/>
      <c r="K227" s="36"/>
      <c r="L227" s="36"/>
      <c r="M227" s="36"/>
      <c r="N227" s="29" t="str">
        <f t="shared" si="35"/>
        <v/>
      </c>
      <c r="O227" s="29">
        <f t="shared" si="36"/>
        <v>1</v>
      </c>
      <c r="P227" s="29" t="str">
        <f t="shared" si="37"/>
        <v/>
      </c>
      <c r="Q227" s="28">
        <f t="shared" si="38"/>
        <v>1</v>
      </c>
      <c r="R227" s="28" t="str">
        <f t="shared" si="39"/>
        <v/>
      </c>
      <c r="S227" s="36"/>
      <c r="T227" s="36"/>
      <c r="U227" s="36"/>
      <c r="V227" s="36"/>
      <c r="W227" s="36"/>
      <c r="X227" s="36"/>
      <c r="Y227" s="36"/>
      <c r="Z227" s="36"/>
    </row>
    <row r="228" spans="1:26" s="24" customFormat="1" x14ac:dyDescent="0.25">
      <c r="A228" s="100" t="s">
        <v>14</v>
      </c>
      <c r="B228" s="106" t="s">
        <v>276</v>
      </c>
      <c r="C228" s="100" t="s">
        <v>277</v>
      </c>
      <c r="D228" s="100" t="s">
        <v>278</v>
      </c>
      <c r="E228" s="25" t="s">
        <v>279</v>
      </c>
      <c r="F228" s="61"/>
      <c r="G228" s="36" t="s">
        <v>326</v>
      </c>
      <c r="H228" s="36">
        <v>75150</v>
      </c>
      <c r="I228" s="36"/>
      <c r="J228" s="36"/>
      <c r="K228" s="36"/>
      <c r="L228" s="36"/>
      <c r="M228" s="36"/>
      <c r="N228" s="29" t="str">
        <f t="shared" si="35"/>
        <v/>
      </c>
      <c r="O228" s="29" t="str">
        <f t="shared" si="36"/>
        <v/>
      </c>
      <c r="P228" s="29">
        <f t="shared" si="37"/>
        <v>1</v>
      </c>
      <c r="Q228" s="28">
        <f t="shared" si="38"/>
        <v>1</v>
      </c>
      <c r="R228" s="28" t="str">
        <f t="shared" si="39"/>
        <v/>
      </c>
      <c r="S228" s="36"/>
      <c r="T228" s="36"/>
      <c r="U228" s="36"/>
      <c r="V228" s="36"/>
      <c r="W228" s="36"/>
      <c r="X228" s="36"/>
      <c r="Y228" s="32"/>
      <c r="Z228" s="32"/>
    </row>
    <row r="229" spans="1:26" s="24" customFormat="1" x14ac:dyDescent="0.25">
      <c r="A229" s="1">
        <v>3355</v>
      </c>
      <c r="B229" s="5" t="s">
        <v>714</v>
      </c>
      <c r="C229" s="1" t="s">
        <v>1151</v>
      </c>
      <c r="D229" s="1" t="s">
        <v>715</v>
      </c>
      <c r="E229" s="30" t="s">
        <v>119</v>
      </c>
      <c r="F229" s="75">
        <v>473378</v>
      </c>
      <c r="G229" s="41"/>
      <c r="H229" s="41"/>
      <c r="I229" s="41"/>
      <c r="J229" s="41"/>
      <c r="K229" s="41"/>
      <c r="L229" s="41"/>
      <c r="M229" s="27">
        <v>210415</v>
      </c>
      <c r="N229" s="29">
        <f t="shared" si="35"/>
        <v>1</v>
      </c>
      <c r="O229" s="29">
        <f t="shared" si="36"/>
        <v>1</v>
      </c>
      <c r="P229" s="29" t="str">
        <f t="shared" si="37"/>
        <v/>
      </c>
      <c r="Q229" s="28">
        <f t="shared" si="38"/>
        <v>1</v>
      </c>
      <c r="R229" s="28">
        <f t="shared" si="39"/>
        <v>1</v>
      </c>
      <c r="S229" s="36"/>
      <c r="T229" s="36"/>
      <c r="U229" s="36"/>
      <c r="V229" s="36"/>
      <c r="W229" s="36"/>
      <c r="X229" s="36"/>
      <c r="Y229" s="36"/>
      <c r="Z229" s="36"/>
    </row>
    <row r="230" spans="1:26" s="24" customFormat="1" x14ac:dyDescent="0.25">
      <c r="A230" s="1">
        <v>3670</v>
      </c>
      <c r="B230" s="5" t="s">
        <v>716</v>
      </c>
      <c r="C230" s="1"/>
      <c r="D230" s="44" t="s">
        <v>234</v>
      </c>
      <c r="E230" s="30" t="s">
        <v>119</v>
      </c>
      <c r="F230" s="1">
        <v>474468</v>
      </c>
      <c r="G230" s="36"/>
      <c r="H230" s="36"/>
      <c r="I230" s="36"/>
      <c r="J230" s="36"/>
      <c r="K230" s="36"/>
      <c r="L230" s="36"/>
      <c r="M230" s="27">
        <v>210648</v>
      </c>
      <c r="N230" s="29">
        <f t="shared" si="35"/>
        <v>1</v>
      </c>
      <c r="O230" s="29">
        <f t="shared" si="36"/>
        <v>1</v>
      </c>
      <c r="P230" s="29" t="str">
        <f t="shared" si="37"/>
        <v/>
      </c>
      <c r="Q230" s="28">
        <f t="shared" si="38"/>
        <v>1</v>
      </c>
      <c r="R230" s="28">
        <f t="shared" si="39"/>
        <v>1</v>
      </c>
      <c r="S230" s="36"/>
      <c r="T230" s="36"/>
      <c r="U230" s="36"/>
      <c r="V230" s="36"/>
      <c r="W230" s="36"/>
      <c r="X230" s="36"/>
      <c r="Y230" s="36"/>
      <c r="Z230" s="36"/>
    </row>
    <row r="231" spans="1:26" s="24" customFormat="1" x14ac:dyDescent="0.25">
      <c r="A231" s="43" t="s">
        <v>2</v>
      </c>
      <c r="B231" s="42" t="s">
        <v>409</v>
      </c>
      <c r="C231" s="43" t="s">
        <v>232</v>
      </c>
      <c r="D231" s="43" t="s">
        <v>233</v>
      </c>
      <c r="E231" s="30" t="s">
        <v>119</v>
      </c>
      <c r="F231" s="42"/>
      <c r="G231" s="42"/>
      <c r="H231" s="42"/>
      <c r="I231" s="42"/>
      <c r="J231" s="42"/>
      <c r="K231" s="42"/>
      <c r="L231" s="42"/>
      <c r="M231" s="27">
        <v>210645</v>
      </c>
      <c r="N231" s="29">
        <f t="shared" si="35"/>
        <v>1</v>
      </c>
      <c r="O231" s="29" t="str">
        <f t="shared" si="36"/>
        <v/>
      </c>
      <c r="P231" s="29" t="str">
        <f t="shared" si="37"/>
        <v/>
      </c>
      <c r="Q231" s="28">
        <f t="shared" si="38"/>
        <v>1</v>
      </c>
      <c r="R231" s="28" t="str">
        <f t="shared" si="39"/>
        <v/>
      </c>
      <c r="S231" s="36"/>
      <c r="T231" s="36"/>
      <c r="U231" s="36"/>
      <c r="V231" s="36"/>
      <c r="W231" s="36"/>
      <c r="X231" s="36"/>
      <c r="Y231" s="36"/>
      <c r="Z231" s="36"/>
    </row>
    <row r="232" spans="1:26" s="24" customFormat="1" x14ac:dyDescent="0.25">
      <c r="A232" s="1">
        <v>3687</v>
      </c>
      <c r="B232" s="5" t="s">
        <v>410</v>
      </c>
      <c r="C232" s="3" t="s">
        <v>151</v>
      </c>
      <c r="D232" s="3" t="s">
        <v>89</v>
      </c>
      <c r="E232" s="30" t="s">
        <v>119</v>
      </c>
      <c r="F232" s="1">
        <v>474492</v>
      </c>
      <c r="G232" s="36"/>
      <c r="H232" s="36"/>
      <c r="I232" s="36"/>
      <c r="J232" s="36"/>
      <c r="K232" s="36"/>
      <c r="L232" s="36"/>
      <c r="M232" s="27">
        <v>210765</v>
      </c>
      <c r="N232" s="29">
        <f t="shared" si="35"/>
        <v>1</v>
      </c>
      <c r="O232" s="29">
        <f t="shared" si="36"/>
        <v>1</v>
      </c>
      <c r="P232" s="29" t="str">
        <f t="shared" si="37"/>
        <v/>
      </c>
      <c r="Q232" s="28">
        <f t="shared" si="38"/>
        <v>1</v>
      </c>
      <c r="R232" s="28">
        <f t="shared" si="39"/>
        <v>1</v>
      </c>
      <c r="S232" s="36"/>
      <c r="T232" s="36"/>
      <c r="U232" s="36"/>
      <c r="V232" s="36"/>
      <c r="W232" s="36"/>
      <c r="X232" s="36"/>
      <c r="Y232" s="36"/>
      <c r="Z232" s="36"/>
    </row>
    <row r="233" spans="1:26" s="24" customFormat="1" x14ac:dyDescent="0.25">
      <c r="A233" s="1">
        <v>3375</v>
      </c>
      <c r="B233" s="5" t="s">
        <v>717</v>
      </c>
      <c r="C233" s="1" t="s">
        <v>718</v>
      </c>
      <c r="D233" s="1"/>
      <c r="E233" s="30" t="s">
        <v>119</v>
      </c>
      <c r="F233" s="1">
        <v>473439</v>
      </c>
      <c r="G233" s="36"/>
      <c r="H233" s="36"/>
      <c r="I233" s="36"/>
      <c r="J233" s="36"/>
      <c r="K233" s="36"/>
      <c r="L233" s="36"/>
      <c r="M233" s="27">
        <v>210773</v>
      </c>
      <c r="N233" s="29">
        <f t="shared" si="35"/>
        <v>1</v>
      </c>
      <c r="O233" s="29">
        <f t="shared" si="36"/>
        <v>1</v>
      </c>
      <c r="P233" s="29" t="str">
        <f t="shared" si="37"/>
        <v/>
      </c>
      <c r="Q233" s="28">
        <f t="shared" si="38"/>
        <v>1</v>
      </c>
      <c r="R233" s="28">
        <f t="shared" si="39"/>
        <v>1</v>
      </c>
      <c r="S233" s="36"/>
      <c r="T233" s="36"/>
      <c r="U233" s="36"/>
      <c r="V233" s="36"/>
      <c r="W233" s="36"/>
      <c r="X233" s="36"/>
      <c r="Y233" s="36"/>
      <c r="Z233" s="36"/>
    </row>
    <row r="234" spans="1:26" s="24" customFormat="1" x14ac:dyDescent="0.25">
      <c r="A234" s="1">
        <v>3375</v>
      </c>
      <c r="B234" s="5" t="s">
        <v>719</v>
      </c>
      <c r="C234" s="1" t="s">
        <v>720</v>
      </c>
      <c r="D234" s="1" t="s">
        <v>721</v>
      </c>
      <c r="E234" s="32" t="s">
        <v>119</v>
      </c>
      <c r="F234" s="1">
        <v>474658</v>
      </c>
      <c r="G234" s="36"/>
      <c r="H234" s="36"/>
      <c r="I234" s="36"/>
      <c r="J234" s="36"/>
      <c r="K234" s="36"/>
      <c r="L234" s="36"/>
      <c r="M234" s="27">
        <v>210774</v>
      </c>
      <c r="N234" s="29">
        <f t="shared" si="35"/>
        <v>1</v>
      </c>
      <c r="O234" s="29">
        <f t="shared" si="36"/>
        <v>1</v>
      </c>
      <c r="P234" s="29" t="str">
        <f t="shared" si="37"/>
        <v/>
      </c>
      <c r="Q234" s="28">
        <f t="shared" si="38"/>
        <v>1</v>
      </c>
      <c r="R234" s="28">
        <f t="shared" si="39"/>
        <v>1</v>
      </c>
      <c r="S234" s="36"/>
      <c r="T234" s="36"/>
      <c r="U234" s="36"/>
      <c r="V234" s="36"/>
      <c r="W234" s="36"/>
      <c r="X234" s="36"/>
      <c r="Y234" s="36"/>
      <c r="Z234" s="36"/>
    </row>
    <row r="235" spans="1:26" s="24" customFormat="1" x14ac:dyDescent="0.25">
      <c r="A235" s="1">
        <v>3508</v>
      </c>
      <c r="B235" s="5" t="s">
        <v>411</v>
      </c>
      <c r="C235" s="3" t="s">
        <v>76</v>
      </c>
      <c r="D235" s="3" t="s">
        <v>150</v>
      </c>
      <c r="E235" s="30" t="s">
        <v>119</v>
      </c>
      <c r="F235" s="1">
        <v>474212</v>
      </c>
      <c r="G235" s="36"/>
      <c r="H235" s="36"/>
      <c r="I235" s="36"/>
      <c r="J235" s="36"/>
      <c r="K235" s="36"/>
      <c r="L235" s="36"/>
      <c r="M235" s="27">
        <v>210793</v>
      </c>
      <c r="N235" s="29">
        <f t="shared" si="35"/>
        <v>1</v>
      </c>
      <c r="O235" s="29">
        <f t="shared" si="36"/>
        <v>1</v>
      </c>
      <c r="P235" s="29" t="str">
        <f t="shared" si="37"/>
        <v/>
      </c>
      <c r="Q235" s="28">
        <f t="shared" si="38"/>
        <v>1</v>
      </c>
      <c r="R235" s="28">
        <f t="shared" si="39"/>
        <v>1</v>
      </c>
      <c r="S235" s="36"/>
      <c r="T235" s="36"/>
      <c r="U235" s="36"/>
      <c r="V235" s="36"/>
      <c r="W235" s="36"/>
      <c r="X235" s="36"/>
      <c r="Y235" s="36"/>
      <c r="Z235" s="36"/>
    </row>
    <row r="236" spans="1:26" s="24" customFormat="1" x14ac:dyDescent="0.25">
      <c r="A236" s="1">
        <v>3506</v>
      </c>
      <c r="B236" s="5" t="s">
        <v>722</v>
      </c>
      <c r="C236" s="1"/>
      <c r="D236" s="1"/>
      <c r="E236" s="30"/>
      <c r="F236" s="1">
        <v>474210</v>
      </c>
      <c r="G236" s="36"/>
      <c r="H236" s="36"/>
      <c r="I236" s="36"/>
      <c r="J236" s="36"/>
      <c r="K236" s="36"/>
      <c r="L236" s="36"/>
      <c r="M236" s="36"/>
      <c r="N236" s="29" t="str">
        <f t="shared" si="35"/>
        <v/>
      </c>
      <c r="O236" s="29">
        <f t="shared" si="36"/>
        <v>1</v>
      </c>
      <c r="P236" s="29" t="str">
        <f t="shared" si="37"/>
        <v/>
      </c>
      <c r="Q236" s="28">
        <f t="shared" si="38"/>
        <v>1</v>
      </c>
      <c r="R236" s="28" t="str">
        <f t="shared" si="39"/>
        <v/>
      </c>
      <c r="S236" s="36"/>
      <c r="T236" s="36"/>
      <c r="U236" s="36"/>
      <c r="V236" s="36"/>
      <c r="W236" s="36"/>
      <c r="X236" s="36"/>
      <c r="Y236" s="36"/>
      <c r="Z236" s="36"/>
    </row>
    <row r="237" spans="1:26" s="24" customFormat="1" x14ac:dyDescent="0.25">
      <c r="A237" s="1">
        <v>3507</v>
      </c>
      <c r="B237" s="5" t="s">
        <v>412</v>
      </c>
      <c r="C237" s="3" t="s">
        <v>194</v>
      </c>
      <c r="D237" s="3" t="s">
        <v>168</v>
      </c>
      <c r="E237" s="30" t="s">
        <v>119</v>
      </c>
      <c r="F237" s="1">
        <v>474211</v>
      </c>
      <c r="G237" s="36"/>
      <c r="H237" s="36"/>
      <c r="I237" s="36"/>
      <c r="J237" s="36"/>
      <c r="K237" s="36"/>
      <c r="L237" s="36"/>
      <c r="M237" s="27">
        <v>210792</v>
      </c>
      <c r="N237" s="29">
        <f t="shared" si="35"/>
        <v>1</v>
      </c>
      <c r="O237" s="29">
        <f t="shared" si="36"/>
        <v>1</v>
      </c>
      <c r="P237" s="29" t="str">
        <f t="shared" si="37"/>
        <v/>
      </c>
      <c r="Q237" s="28">
        <f t="shared" si="38"/>
        <v>1</v>
      </c>
      <c r="R237" s="28">
        <f t="shared" si="39"/>
        <v>1</v>
      </c>
      <c r="S237" s="36"/>
      <c r="T237" s="36"/>
      <c r="U237" s="36"/>
      <c r="V237" s="36"/>
      <c r="W237" s="36"/>
      <c r="X237" s="36"/>
      <c r="Y237" s="36"/>
      <c r="Z237" s="36"/>
    </row>
    <row r="238" spans="1:26" s="24" customFormat="1" x14ac:dyDescent="0.25">
      <c r="A238" s="43"/>
      <c r="B238" s="2" t="s">
        <v>1098</v>
      </c>
      <c r="C238" s="2"/>
      <c r="D238" s="3" t="s">
        <v>240</v>
      </c>
      <c r="E238" s="30" t="s">
        <v>1097</v>
      </c>
      <c r="F238" s="32">
        <v>474323</v>
      </c>
      <c r="H238" s="36"/>
      <c r="I238" s="36"/>
      <c r="J238" s="36"/>
      <c r="K238" s="36"/>
      <c r="L238" s="36"/>
      <c r="M238" s="36"/>
      <c r="N238" s="29" t="str">
        <f t="shared" si="35"/>
        <v/>
      </c>
      <c r="O238" s="29">
        <f t="shared" si="36"/>
        <v>1</v>
      </c>
      <c r="P238" s="29" t="str">
        <f t="shared" si="37"/>
        <v/>
      </c>
      <c r="Q238" s="28">
        <f t="shared" si="38"/>
        <v>1</v>
      </c>
      <c r="R238" s="28" t="str">
        <f t="shared" si="39"/>
        <v/>
      </c>
      <c r="S238" s="36"/>
      <c r="T238" s="36"/>
      <c r="U238" s="36"/>
      <c r="V238" s="36"/>
      <c r="W238" s="36"/>
      <c r="X238" s="36"/>
      <c r="Y238" s="36"/>
      <c r="Z238" s="36"/>
    </row>
    <row r="239" spans="1:26" s="24" customFormat="1" ht="15.75" x14ac:dyDescent="0.25">
      <c r="A239" s="45" t="s">
        <v>1255</v>
      </c>
      <c r="B239" s="47" t="s">
        <v>25</v>
      </c>
      <c r="C239" s="46" t="s">
        <v>7</v>
      </c>
      <c r="D239" s="46" t="s">
        <v>8</v>
      </c>
      <c r="E239" s="82" t="s">
        <v>9</v>
      </c>
      <c r="F239" s="46"/>
      <c r="G239" s="46"/>
      <c r="H239" s="46"/>
      <c r="I239" s="46"/>
      <c r="J239" s="46"/>
      <c r="K239" s="46"/>
      <c r="L239" s="46"/>
      <c r="M239" s="46"/>
      <c r="N239" s="29" t="str">
        <f t="shared" si="35"/>
        <v/>
      </c>
      <c r="O239" s="29" t="str">
        <f t="shared" si="36"/>
        <v/>
      </c>
      <c r="P239" s="29" t="str">
        <f t="shared" si="37"/>
        <v/>
      </c>
      <c r="Q239" s="28" t="str">
        <f t="shared" si="38"/>
        <v/>
      </c>
      <c r="R239" s="28" t="str">
        <f t="shared" si="39"/>
        <v/>
      </c>
      <c r="S239" s="32"/>
      <c r="T239" s="32"/>
      <c r="U239" s="32"/>
      <c r="V239" s="32"/>
      <c r="W239" s="32"/>
      <c r="X239" s="32"/>
      <c r="Y239" s="36"/>
      <c r="Z239" s="36"/>
    </row>
    <row r="240" spans="1:26" s="24" customFormat="1" ht="15.75" x14ac:dyDescent="0.25">
      <c r="A240" s="45" t="s">
        <v>1255</v>
      </c>
      <c r="B240" s="47" t="s">
        <v>26</v>
      </c>
      <c r="C240" s="46" t="s">
        <v>7</v>
      </c>
      <c r="D240" s="46" t="s">
        <v>8</v>
      </c>
      <c r="E240" s="80" t="s">
        <v>9</v>
      </c>
      <c r="F240" s="46"/>
      <c r="G240" s="46"/>
      <c r="H240" s="46"/>
      <c r="I240" s="46"/>
      <c r="J240" s="46"/>
      <c r="K240" s="46"/>
      <c r="L240" s="46"/>
      <c r="M240" s="46"/>
      <c r="N240" s="29" t="str">
        <f t="shared" si="35"/>
        <v/>
      </c>
      <c r="O240" s="29" t="str">
        <f t="shared" si="36"/>
        <v/>
      </c>
      <c r="P240" s="29" t="str">
        <f t="shared" si="37"/>
        <v/>
      </c>
      <c r="Q240" s="28" t="str">
        <f t="shared" si="38"/>
        <v/>
      </c>
      <c r="R240" s="28" t="str">
        <f t="shared" si="39"/>
        <v/>
      </c>
      <c r="S240" s="32"/>
      <c r="T240" s="32"/>
      <c r="U240" s="32"/>
      <c r="V240" s="32"/>
      <c r="W240" s="32"/>
      <c r="X240" s="32"/>
      <c r="Y240" s="36"/>
      <c r="Z240" s="36"/>
    </row>
    <row r="241" spans="1:32" s="24" customFormat="1" x14ac:dyDescent="0.25">
      <c r="A241" s="1">
        <v>3356</v>
      </c>
      <c r="B241" s="5" t="s">
        <v>373</v>
      </c>
      <c r="C241" s="1" t="s">
        <v>187</v>
      </c>
      <c r="D241" s="1" t="s">
        <v>723</v>
      </c>
      <c r="E241" s="32" t="s">
        <v>119</v>
      </c>
      <c r="F241" s="1">
        <v>473379</v>
      </c>
      <c r="G241" s="36"/>
      <c r="H241" s="36"/>
      <c r="I241" s="36"/>
      <c r="J241" s="36"/>
      <c r="K241" s="36"/>
      <c r="L241" s="36"/>
      <c r="M241" s="27">
        <v>210854</v>
      </c>
      <c r="N241" s="29">
        <f t="shared" si="35"/>
        <v>1</v>
      </c>
      <c r="O241" s="29">
        <f t="shared" si="36"/>
        <v>1</v>
      </c>
      <c r="P241" s="29" t="str">
        <f t="shared" si="37"/>
        <v/>
      </c>
      <c r="Q241" s="28">
        <f t="shared" si="38"/>
        <v>1</v>
      </c>
      <c r="R241" s="28">
        <f t="shared" si="39"/>
        <v>1</v>
      </c>
      <c r="S241" s="36"/>
      <c r="T241" s="36"/>
      <c r="U241" s="36"/>
      <c r="V241" s="36"/>
      <c r="W241" s="36"/>
      <c r="X241" s="36"/>
      <c r="Y241" s="36"/>
      <c r="Z241" s="36"/>
    </row>
    <row r="242" spans="1:32" s="24" customFormat="1" x14ac:dyDescent="0.25">
      <c r="A242" s="1">
        <v>3357</v>
      </c>
      <c r="B242" s="5" t="s">
        <v>374</v>
      </c>
      <c r="C242" s="1" t="s">
        <v>1152</v>
      </c>
      <c r="D242" s="1" t="s">
        <v>189</v>
      </c>
      <c r="E242" s="32" t="s">
        <v>119</v>
      </c>
      <c r="F242" s="1">
        <v>473380</v>
      </c>
      <c r="G242" s="36"/>
      <c r="H242" s="36"/>
      <c r="I242" s="36"/>
      <c r="J242" s="36"/>
      <c r="K242" s="36"/>
      <c r="L242" s="36"/>
      <c r="M242" s="27">
        <v>210855</v>
      </c>
      <c r="N242" s="29">
        <f t="shared" si="35"/>
        <v>1</v>
      </c>
      <c r="O242" s="29">
        <f t="shared" si="36"/>
        <v>1</v>
      </c>
      <c r="P242" s="29" t="str">
        <f t="shared" si="37"/>
        <v/>
      </c>
      <c r="Q242" s="28">
        <f t="shared" si="38"/>
        <v>1</v>
      </c>
      <c r="R242" s="28">
        <f t="shared" si="39"/>
        <v>1</v>
      </c>
      <c r="S242" s="36"/>
      <c r="T242" s="36"/>
      <c r="U242" s="36"/>
      <c r="V242" s="36"/>
      <c r="W242" s="36"/>
      <c r="X242" s="36"/>
      <c r="Y242" s="36"/>
      <c r="Z242" s="36"/>
    </row>
    <row r="243" spans="1:32" s="24" customFormat="1" x14ac:dyDescent="0.25">
      <c r="A243" s="1">
        <v>3358</v>
      </c>
      <c r="B243" s="5" t="s">
        <v>724</v>
      </c>
      <c r="C243" s="3" t="s">
        <v>173</v>
      </c>
      <c r="D243" s="1" t="s">
        <v>186</v>
      </c>
      <c r="E243" s="32" t="s">
        <v>119</v>
      </c>
      <c r="F243" s="1">
        <v>473381</v>
      </c>
      <c r="G243" s="36"/>
      <c r="H243" s="36"/>
      <c r="I243" s="36"/>
      <c r="J243" s="36"/>
      <c r="K243" s="36"/>
      <c r="L243" s="36"/>
      <c r="M243" s="27">
        <v>210858</v>
      </c>
      <c r="N243" s="29">
        <f t="shared" si="35"/>
        <v>1</v>
      </c>
      <c r="O243" s="29">
        <f t="shared" si="36"/>
        <v>1</v>
      </c>
      <c r="P243" s="29" t="str">
        <f t="shared" si="37"/>
        <v/>
      </c>
      <c r="Q243" s="28">
        <f t="shared" si="38"/>
        <v>1</v>
      </c>
      <c r="R243" s="28">
        <f t="shared" si="39"/>
        <v>1</v>
      </c>
      <c r="S243" s="36"/>
      <c r="T243" s="36"/>
      <c r="U243" s="36"/>
      <c r="V243" s="36"/>
      <c r="W243" s="36"/>
      <c r="X243" s="36"/>
      <c r="Y243" s="36"/>
      <c r="Z243" s="36"/>
    </row>
    <row r="244" spans="1:32" s="54" customFormat="1" x14ac:dyDescent="0.25">
      <c r="A244" s="1">
        <v>3359</v>
      </c>
      <c r="B244" s="5" t="s">
        <v>375</v>
      </c>
      <c r="C244" s="1" t="s">
        <v>1182</v>
      </c>
      <c r="D244" s="1" t="s">
        <v>725</v>
      </c>
      <c r="E244" s="30" t="s">
        <v>119</v>
      </c>
      <c r="F244" s="1">
        <v>473382</v>
      </c>
      <c r="G244" s="36"/>
      <c r="H244" s="36"/>
      <c r="I244" s="36"/>
      <c r="J244" s="36"/>
      <c r="K244" s="36"/>
      <c r="L244" s="36"/>
      <c r="M244" s="27">
        <v>210856</v>
      </c>
      <c r="N244" s="29">
        <f t="shared" si="35"/>
        <v>1</v>
      </c>
      <c r="O244" s="29">
        <f t="shared" si="36"/>
        <v>1</v>
      </c>
      <c r="P244" s="29" t="str">
        <f t="shared" si="37"/>
        <v/>
      </c>
      <c r="Q244" s="28">
        <f t="shared" si="38"/>
        <v>1</v>
      </c>
      <c r="R244" s="28">
        <f t="shared" si="39"/>
        <v>1</v>
      </c>
      <c r="S244" s="36"/>
      <c r="T244" s="36"/>
      <c r="U244" s="36"/>
      <c r="V244" s="36"/>
      <c r="W244" s="36"/>
      <c r="X244" s="36"/>
      <c r="Y244" s="36"/>
      <c r="Z244" s="36"/>
      <c r="AA244" s="24"/>
      <c r="AB244" s="24"/>
      <c r="AC244" s="24"/>
      <c r="AD244" s="24"/>
      <c r="AE244" s="24"/>
      <c r="AF244" s="24"/>
    </row>
    <row r="245" spans="1:32" s="24" customFormat="1" x14ac:dyDescent="0.25">
      <c r="A245" s="1">
        <v>3596</v>
      </c>
      <c r="B245" s="5" t="s">
        <v>726</v>
      </c>
      <c r="C245" s="3" t="s">
        <v>161</v>
      </c>
      <c r="D245" s="3" t="s">
        <v>109</v>
      </c>
      <c r="E245" s="30" t="s">
        <v>1214</v>
      </c>
      <c r="F245" s="1">
        <v>474381</v>
      </c>
      <c r="G245" s="36"/>
      <c r="H245" s="36"/>
      <c r="I245" s="36"/>
      <c r="J245" s="36"/>
      <c r="K245" s="36"/>
      <c r="L245" s="36"/>
      <c r="M245" s="27">
        <v>210994</v>
      </c>
      <c r="N245" s="29">
        <f t="shared" si="35"/>
        <v>1</v>
      </c>
      <c r="O245" s="29">
        <f t="shared" si="36"/>
        <v>1</v>
      </c>
      <c r="P245" s="29" t="str">
        <f t="shared" si="37"/>
        <v/>
      </c>
      <c r="Q245" s="28">
        <f t="shared" si="38"/>
        <v>1</v>
      </c>
      <c r="R245" s="28">
        <f t="shared" si="39"/>
        <v>1</v>
      </c>
      <c r="S245" s="36"/>
      <c r="T245" s="36"/>
      <c r="U245" s="36"/>
      <c r="V245" s="36"/>
      <c r="W245" s="36"/>
      <c r="X245" s="36"/>
      <c r="Y245" s="36"/>
      <c r="Z245" s="36"/>
    </row>
    <row r="246" spans="1:32" s="24" customFormat="1" x14ac:dyDescent="0.25">
      <c r="A246" s="28">
        <v>3311</v>
      </c>
      <c r="B246" s="56" t="s">
        <v>280</v>
      </c>
      <c r="C246" s="56" t="s">
        <v>280</v>
      </c>
      <c r="D246" s="69" t="s">
        <v>540</v>
      </c>
      <c r="E246" s="83"/>
      <c r="F246" s="28">
        <v>473252</v>
      </c>
      <c r="G246" s="55" t="s">
        <v>325</v>
      </c>
      <c r="H246" s="55">
        <v>62848</v>
      </c>
      <c r="I246" s="55"/>
      <c r="J246" s="55"/>
      <c r="K246" s="55"/>
      <c r="L246" s="55"/>
      <c r="M246" s="55"/>
      <c r="N246" s="29" t="str">
        <f t="shared" si="35"/>
        <v/>
      </c>
      <c r="O246" s="29">
        <f t="shared" si="36"/>
        <v>1</v>
      </c>
      <c r="P246" s="29">
        <f t="shared" si="37"/>
        <v>1</v>
      </c>
      <c r="Q246" s="28">
        <f t="shared" si="38"/>
        <v>1</v>
      </c>
      <c r="R246" s="28" t="str">
        <f t="shared" si="39"/>
        <v/>
      </c>
      <c r="S246" s="55"/>
      <c r="T246" s="55"/>
      <c r="U246" s="55"/>
      <c r="V246" s="55"/>
      <c r="W246" s="55"/>
      <c r="X246" s="55"/>
      <c r="Y246" s="55"/>
      <c r="Z246" s="55"/>
    </row>
    <row r="247" spans="1:32" s="24" customFormat="1" x14ac:dyDescent="0.25">
      <c r="A247" s="1">
        <v>3311</v>
      </c>
      <c r="B247" s="5" t="s">
        <v>727</v>
      </c>
      <c r="C247" s="3" t="s">
        <v>243</v>
      </c>
      <c r="D247" s="3" t="s">
        <v>495</v>
      </c>
      <c r="E247" s="84"/>
      <c r="F247" s="1">
        <v>473253</v>
      </c>
      <c r="G247" s="36"/>
      <c r="H247" s="36"/>
      <c r="I247" s="36"/>
      <c r="J247" s="36"/>
      <c r="K247" s="36"/>
      <c r="L247" s="36"/>
      <c r="M247" s="36"/>
      <c r="N247" s="29" t="str">
        <f t="shared" si="35"/>
        <v/>
      </c>
      <c r="O247" s="29">
        <f t="shared" si="36"/>
        <v>1</v>
      </c>
      <c r="P247" s="29" t="str">
        <f t="shared" si="37"/>
        <v/>
      </c>
      <c r="Q247" s="28">
        <f t="shared" si="38"/>
        <v>1</v>
      </c>
      <c r="R247" s="28" t="str">
        <f t="shared" si="39"/>
        <v/>
      </c>
      <c r="S247" s="36"/>
      <c r="T247" s="36"/>
      <c r="U247" s="36"/>
      <c r="V247" s="36"/>
      <c r="W247" s="36"/>
      <c r="X247" s="36"/>
      <c r="Y247" s="36"/>
      <c r="Z247" s="36"/>
    </row>
    <row r="248" spans="1:32" s="24" customFormat="1" x14ac:dyDescent="0.25">
      <c r="A248" s="1">
        <v>3599</v>
      </c>
      <c r="B248" s="5" t="s">
        <v>728</v>
      </c>
      <c r="C248" s="3" t="s">
        <v>106</v>
      </c>
      <c r="D248" s="3" t="s">
        <v>193</v>
      </c>
      <c r="E248" s="32" t="s">
        <v>1215</v>
      </c>
      <c r="F248" s="1">
        <v>474384</v>
      </c>
      <c r="G248" s="36"/>
      <c r="H248" s="36"/>
      <c r="I248" s="36"/>
      <c r="J248" s="36"/>
      <c r="K248" s="36"/>
      <c r="L248" s="36"/>
      <c r="M248" s="27">
        <v>210995</v>
      </c>
      <c r="N248" s="29">
        <f t="shared" si="35"/>
        <v>1</v>
      </c>
      <c r="O248" s="29">
        <f t="shared" si="36"/>
        <v>1</v>
      </c>
      <c r="P248" s="29" t="str">
        <f t="shared" si="37"/>
        <v/>
      </c>
      <c r="Q248" s="28">
        <f t="shared" si="38"/>
        <v>1</v>
      </c>
      <c r="R248" s="28">
        <f t="shared" si="39"/>
        <v>1</v>
      </c>
      <c r="S248" s="36"/>
      <c r="T248" s="36"/>
      <c r="U248" s="36"/>
      <c r="V248" s="36"/>
      <c r="W248" s="36"/>
      <c r="X248" s="36"/>
      <c r="Y248" s="36"/>
      <c r="Z248" s="36"/>
    </row>
    <row r="249" spans="1:32" s="24" customFormat="1" x14ac:dyDescent="0.25">
      <c r="A249" s="1">
        <v>3598</v>
      </c>
      <c r="B249" s="5" t="s">
        <v>729</v>
      </c>
      <c r="C249" s="1"/>
      <c r="D249" s="1"/>
      <c r="E249" s="30"/>
      <c r="F249" s="1">
        <v>474383</v>
      </c>
      <c r="G249" s="36"/>
      <c r="H249" s="36"/>
      <c r="I249" s="36"/>
      <c r="J249" s="36"/>
      <c r="K249" s="36"/>
      <c r="L249" s="36"/>
      <c r="M249" s="36"/>
      <c r="N249" s="29" t="str">
        <f t="shared" si="35"/>
        <v/>
      </c>
      <c r="O249" s="29">
        <f t="shared" si="36"/>
        <v>1</v>
      </c>
      <c r="P249" s="29" t="str">
        <f t="shared" si="37"/>
        <v/>
      </c>
      <c r="Q249" s="28">
        <f t="shared" si="38"/>
        <v>1</v>
      </c>
      <c r="R249" s="28" t="str">
        <f t="shared" si="39"/>
        <v/>
      </c>
      <c r="S249" s="36"/>
      <c r="T249" s="36"/>
      <c r="U249" s="36"/>
      <c r="V249" s="36"/>
      <c r="W249" s="36"/>
      <c r="X249" s="36"/>
      <c r="Y249" s="36"/>
      <c r="Z249" s="36"/>
    </row>
    <row r="250" spans="1:32" s="24" customFormat="1" x14ac:dyDescent="0.25">
      <c r="A250" s="1">
        <v>3310</v>
      </c>
      <c r="B250" s="5" t="s">
        <v>730</v>
      </c>
      <c r="C250" s="3" t="s">
        <v>109</v>
      </c>
      <c r="D250" s="3" t="s">
        <v>164</v>
      </c>
      <c r="E250" s="84"/>
      <c r="F250" s="1">
        <v>473251</v>
      </c>
      <c r="G250" s="36"/>
      <c r="H250" s="36"/>
      <c r="I250" s="36"/>
      <c r="J250" s="36"/>
      <c r="K250" s="36"/>
      <c r="L250" s="36"/>
      <c r="M250" s="36"/>
      <c r="N250" s="29" t="str">
        <f t="shared" si="35"/>
        <v/>
      </c>
      <c r="O250" s="29">
        <f t="shared" si="36"/>
        <v>1</v>
      </c>
      <c r="P250" s="29" t="str">
        <f t="shared" si="37"/>
        <v/>
      </c>
      <c r="Q250" s="28">
        <f t="shared" si="38"/>
        <v>1</v>
      </c>
      <c r="R250" s="28" t="str">
        <f t="shared" si="39"/>
        <v/>
      </c>
      <c r="S250" s="36"/>
      <c r="T250" s="36"/>
      <c r="U250" s="36"/>
      <c r="V250" s="36"/>
      <c r="W250" s="36"/>
      <c r="X250" s="36"/>
      <c r="Y250" s="36"/>
      <c r="Z250" s="36"/>
    </row>
    <row r="251" spans="1:32" s="24" customFormat="1" x14ac:dyDescent="0.25">
      <c r="A251" s="1">
        <v>3597</v>
      </c>
      <c r="B251" s="5" t="s">
        <v>731</v>
      </c>
      <c r="C251" s="3" t="s">
        <v>523</v>
      </c>
      <c r="D251" s="3" t="s">
        <v>495</v>
      </c>
      <c r="E251" s="84"/>
      <c r="F251" s="1">
        <v>474382</v>
      </c>
      <c r="G251" s="36"/>
      <c r="H251" s="36"/>
      <c r="I251" s="36"/>
      <c r="J251" s="36"/>
      <c r="K251" s="36"/>
      <c r="L251" s="36"/>
      <c r="M251" s="36"/>
      <c r="N251" s="29" t="str">
        <f t="shared" si="35"/>
        <v/>
      </c>
      <c r="O251" s="29">
        <f t="shared" si="36"/>
        <v>1</v>
      </c>
      <c r="P251" s="29" t="str">
        <f t="shared" si="37"/>
        <v/>
      </c>
      <c r="Q251" s="28">
        <f t="shared" si="38"/>
        <v>1</v>
      </c>
      <c r="R251" s="28" t="str">
        <f t="shared" si="39"/>
        <v/>
      </c>
      <c r="S251" s="36"/>
      <c r="T251" s="36"/>
      <c r="U251" s="36"/>
      <c r="V251" s="36"/>
      <c r="W251" s="36"/>
      <c r="X251" s="36"/>
      <c r="Y251" s="36"/>
      <c r="Z251" s="36"/>
    </row>
    <row r="252" spans="1:32" s="24" customFormat="1" x14ac:dyDescent="0.25">
      <c r="A252" s="1">
        <v>3600</v>
      </c>
      <c r="B252" s="5" t="s">
        <v>732</v>
      </c>
      <c r="C252" s="3" t="s">
        <v>74</v>
      </c>
      <c r="D252" s="3" t="s">
        <v>192</v>
      </c>
      <c r="E252" s="32" t="s">
        <v>1216</v>
      </c>
      <c r="F252" s="1">
        <v>474385</v>
      </c>
      <c r="G252" s="36"/>
      <c r="H252" s="36"/>
      <c r="I252" s="36"/>
      <c r="J252" s="36"/>
      <c r="K252" s="36"/>
      <c r="L252" s="36"/>
      <c r="M252" s="27">
        <v>210996</v>
      </c>
      <c r="N252" s="29">
        <f t="shared" si="35"/>
        <v>1</v>
      </c>
      <c r="O252" s="29">
        <f t="shared" si="36"/>
        <v>1</v>
      </c>
      <c r="P252" s="29" t="str">
        <f t="shared" si="37"/>
        <v/>
      </c>
      <c r="Q252" s="28">
        <f t="shared" si="38"/>
        <v>1</v>
      </c>
      <c r="R252" s="28">
        <f t="shared" si="39"/>
        <v>1</v>
      </c>
      <c r="S252" s="36"/>
      <c r="T252" s="36"/>
      <c r="U252" s="36"/>
      <c r="V252" s="36"/>
      <c r="W252" s="36"/>
      <c r="X252" s="36"/>
      <c r="Y252" s="36"/>
      <c r="Z252" s="36"/>
    </row>
    <row r="253" spans="1:32" s="24" customFormat="1" x14ac:dyDescent="0.25">
      <c r="A253" s="1">
        <v>3505</v>
      </c>
      <c r="B253" s="5" t="s">
        <v>733</v>
      </c>
      <c r="C253" s="3" t="s">
        <v>190</v>
      </c>
      <c r="D253" s="3" t="s">
        <v>168</v>
      </c>
      <c r="E253" s="32" t="s">
        <v>1211</v>
      </c>
      <c r="F253" s="1">
        <v>474018</v>
      </c>
      <c r="G253" s="36"/>
      <c r="H253" s="36"/>
      <c r="I253" s="36"/>
      <c r="J253" s="36"/>
      <c r="K253" s="36"/>
      <c r="L253" s="36"/>
      <c r="M253" s="27">
        <v>210901</v>
      </c>
      <c r="N253" s="29">
        <f t="shared" si="35"/>
        <v>1</v>
      </c>
      <c r="O253" s="29">
        <f t="shared" si="36"/>
        <v>1</v>
      </c>
      <c r="P253" s="29" t="str">
        <f t="shared" si="37"/>
        <v/>
      </c>
      <c r="Q253" s="28">
        <f t="shared" si="38"/>
        <v>1</v>
      </c>
      <c r="R253" s="28">
        <f t="shared" si="39"/>
        <v>1</v>
      </c>
      <c r="S253" s="36"/>
      <c r="T253" s="36"/>
      <c r="U253" s="36"/>
      <c r="V253" s="36"/>
      <c r="W253" s="36"/>
      <c r="X253" s="36"/>
      <c r="Y253" s="36"/>
      <c r="Z253" s="36"/>
    </row>
    <row r="254" spans="1:32" s="24" customFormat="1" x14ac:dyDescent="0.25">
      <c r="A254" s="1">
        <v>3501</v>
      </c>
      <c r="B254" s="5" t="s">
        <v>734</v>
      </c>
      <c r="C254" s="1"/>
      <c r="D254" s="1"/>
      <c r="E254" s="30"/>
      <c r="F254" s="1">
        <v>474014</v>
      </c>
      <c r="G254" s="36"/>
      <c r="H254" s="36"/>
      <c r="I254" s="36"/>
      <c r="J254" s="36"/>
      <c r="K254" s="36"/>
      <c r="L254" s="36"/>
      <c r="M254" s="36"/>
      <c r="N254" s="29" t="str">
        <f t="shared" si="35"/>
        <v/>
      </c>
      <c r="O254" s="29">
        <f t="shared" si="36"/>
        <v>1</v>
      </c>
      <c r="P254" s="29" t="str">
        <f t="shared" si="37"/>
        <v/>
      </c>
      <c r="Q254" s="28">
        <f t="shared" si="38"/>
        <v>1</v>
      </c>
      <c r="R254" s="28" t="str">
        <f t="shared" si="39"/>
        <v/>
      </c>
      <c r="S254" s="36"/>
      <c r="T254" s="36"/>
      <c r="U254" s="36"/>
      <c r="V254" s="36"/>
      <c r="W254" s="36"/>
      <c r="X254" s="36"/>
      <c r="Y254" s="36"/>
      <c r="Z254" s="36"/>
    </row>
    <row r="255" spans="1:32" s="24" customFormat="1" x14ac:dyDescent="0.25">
      <c r="A255" s="1">
        <v>3502</v>
      </c>
      <c r="B255" s="5" t="s">
        <v>735</v>
      </c>
      <c r="C255" s="3" t="s">
        <v>175</v>
      </c>
      <c r="D255" s="3" t="s">
        <v>83</v>
      </c>
      <c r="E255" s="30" t="s">
        <v>119</v>
      </c>
      <c r="F255" s="1">
        <v>474015</v>
      </c>
      <c r="G255" s="36"/>
      <c r="H255" s="36"/>
      <c r="I255" s="36"/>
      <c r="J255" s="36"/>
      <c r="K255" s="36"/>
      <c r="L255" s="36"/>
      <c r="M255" s="27">
        <v>210916</v>
      </c>
      <c r="N255" s="29">
        <f t="shared" si="35"/>
        <v>1</v>
      </c>
      <c r="O255" s="29">
        <f t="shared" si="36"/>
        <v>1</v>
      </c>
      <c r="P255" s="29" t="str">
        <f t="shared" si="37"/>
        <v/>
      </c>
      <c r="Q255" s="28">
        <f t="shared" si="38"/>
        <v>1</v>
      </c>
      <c r="R255" s="28">
        <f t="shared" si="39"/>
        <v>1</v>
      </c>
      <c r="S255" s="36"/>
      <c r="T255" s="36"/>
      <c r="U255" s="36"/>
      <c r="V255" s="36"/>
      <c r="W255" s="36"/>
      <c r="X255" s="36"/>
      <c r="Y255" s="36"/>
      <c r="Z255" s="36"/>
    </row>
    <row r="256" spans="1:32" s="24" customFormat="1" x14ac:dyDescent="0.25">
      <c r="A256" s="1">
        <v>3504</v>
      </c>
      <c r="B256" s="5" t="s">
        <v>736</v>
      </c>
      <c r="C256" s="3" t="s">
        <v>191</v>
      </c>
      <c r="D256" s="3" t="s">
        <v>127</v>
      </c>
      <c r="E256" s="32" t="s">
        <v>1212</v>
      </c>
      <c r="F256" s="1">
        <v>474017</v>
      </c>
      <c r="G256" s="36"/>
      <c r="H256" s="36"/>
      <c r="I256" s="36"/>
      <c r="J256" s="36"/>
      <c r="K256" s="36"/>
      <c r="L256" s="36"/>
      <c r="M256" s="27">
        <v>210902</v>
      </c>
      <c r="N256" s="29">
        <f t="shared" si="35"/>
        <v>1</v>
      </c>
      <c r="O256" s="29">
        <f t="shared" si="36"/>
        <v>1</v>
      </c>
      <c r="P256" s="29" t="str">
        <f t="shared" si="37"/>
        <v/>
      </c>
      <c r="Q256" s="28">
        <f t="shared" si="38"/>
        <v>1</v>
      </c>
      <c r="R256" s="28">
        <f t="shared" si="39"/>
        <v>1</v>
      </c>
      <c r="S256" s="36"/>
      <c r="T256" s="36"/>
      <c r="U256" s="36"/>
      <c r="V256" s="36"/>
      <c r="W256" s="36"/>
      <c r="X256" s="36"/>
      <c r="Y256" s="36"/>
      <c r="Z256" s="36"/>
    </row>
    <row r="257" spans="1:26" s="24" customFormat="1" x14ac:dyDescent="0.25">
      <c r="A257" s="1">
        <v>3503</v>
      </c>
      <c r="B257" s="5" t="s">
        <v>737</v>
      </c>
      <c r="C257" s="3" t="s">
        <v>76</v>
      </c>
      <c r="D257" s="3" t="s">
        <v>192</v>
      </c>
      <c r="E257" s="30" t="s">
        <v>1213</v>
      </c>
      <c r="F257" s="1">
        <v>474016</v>
      </c>
      <c r="G257" s="36"/>
      <c r="H257" s="36"/>
      <c r="I257" s="36"/>
      <c r="J257" s="36"/>
      <c r="K257" s="36"/>
      <c r="L257" s="36"/>
      <c r="M257" s="27">
        <v>210903</v>
      </c>
      <c r="N257" s="29">
        <f t="shared" si="35"/>
        <v>1</v>
      </c>
      <c r="O257" s="29">
        <f t="shared" si="36"/>
        <v>1</v>
      </c>
      <c r="P257" s="29" t="str">
        <f t="shared" si="37"/>
        <v/>
      </c>
      <c r="Q257" s="28">
        <f t="shared" si="38"/>
        <v>1</v>
      </c>
      <c r="R257" s="28">
        <f t="shared" si="39"/>
        <v>1</v>
      </c>
      <c r="S257" s="36"/>
      <c r="T257" s="36"/>
      <c r="U257" s="36"/>
      <c r="V257" s="36"/>
      <c r="W257" s="36"/>
      <c r="X257" s="36"/>
      <c r="Y257" s="36"/>
      <c r="Z257" s="36"/>
    </row>
    <row r="258" spans="1:26" s="24" customFormat="1" ht="15.75" x14ac:dyDescent="0.25">
      <c r="A258" s="45" t="s">
        <v>1255</v>
      </c>
      <c r="B258" s="47" t="s">
        <v>27</v>
      </c>
      <c r="C258" s="46" t="s">
        <v>7</v>
      </c>
      <c r="D258" s="46" t="s">
        <v>8</v>
      </c>
      <c r="E258" s="80" t="s">
        <v>9</v>
      </c>
      <c r="F258" s="46"/>
      <c r="G258" s="46"/>
      <c r="H258" s="46"/>
      <c r="I258" s="46"/>
      <c r="J258" s="46"/>
      <c r="K258" s="46"/>
      <c r="L258" s="46"/>
      <c r="M258" s="46"/>
      <c r="N258" s="29" t="str">
        <f t="shared" si="35"/>
        <v/>
      </c>
      <c r="O258" s="29" t="str">
        <f t="shared" si="36"/>
        <v/>
      </c>
      <c r="P258" s="29" t="str">
        <f t="shared" si="37"/>
        <v/>
      </c>
      <c r="Q258" s="28" t="str">
        <f t="shared" si="38"/>
        <v/>
      </c>
      <c r="R258" s="28" t="str">
        <f t="shared" si="39"/>
        <v/>
      </c>
      <c r="S258" s="32"/>
      <c r="T258" s="32"/>
      <c r="U258" s="32"/>
      <c r="V258" s="32"/>
      <c r="W258" s="32"/>
      <c r="X258" s="32"/>
      <c r="Y258" s="36"/>
      <c r="Z258" s="36"/>
    </row>
    <row r="259" spans="1:26" s="24" customFormat="1" x14ac:dyDescent="0.25">
      <c r="A259" s="1">
        <v>3720</v>
      </c>
      <c r="B259" s="5" t="s">
        <v>738</v>
      </c>
      <c r="C259" s="1"/>
      <c r="D259" s="1"/>
      <c r="E259" s="32"/>
      <c r="F259" s="1">
        <v>474539</v>
      </c>
      <c r="G259" s="36"/>
      <c r="H259" s="36"/>
      <c r="I259" s="36"/>
      <c r="J259" s="36"/>
      <c r="K259" s="36"/>
      <c r="L259" s="36"/>
      <c r="M259" s="36"/>
      <c r="N259" s="29" t="str">
        <f t="shared" si="35"/>
        <v/>
      </c>
      <c r="O259" s="29">
        <f t="shared" si="36"/>
        <v>1</v>
      </c>
      <c r="P259" s="29" t="str">
        <f t="shared" si="37"/>
        <v/>
      </c>
      <c r="Q259" s="28">
        <f t="shared" si="38"/>
        <v>1</v>
      </c>
      <c r="R259" s="28" t="str">
        <f t="shared" si="39"/>
        <v/>
      </c>
      <c r="S259" s="36"/>
      <c r="T259" s="36"/>
      <c r="U259" s="36"/>
      <c r="V259" s="36"/>
      <c r="W259" s="36"/>
      <c r="X259" s="36"/>
      <c r="Y259" s="36"/>
      <c r="Z259" s="36"/>
    </row>
    <row r="260" spans="1:26" s="24" customFormat="1" x14ac:dyDescent="0.25">
      <c r="A260" s="1">
        <v>3721</v>
      </c>
      <c r="B260" s="5" t="s">
        <v>739</v>
      </c>
      <c r="C260" s="3" t="s">
        <v>151</v>
      </c>
      <c r="D260" s="3" t="s">
        <v>99</v>
      </c>
      <c r="E260" s="84"/>
      <c r="F260" s="1">
        <v>474540</v>
      </c>
      <c r="G260" s="36"/>
      <c r="H260" s="36"/>
      <c r="I260" s="36"/>
      <c r="J260" s="36"/>
      <c r="K260" s="36"/>
      <c r="L260" s="36"/>
      <c r="M260" s="36"/>
      <c r="N260" s="29" t="str">
        <f t="shared" si="35"/>
        <v/>
      </c>
      <c r="O260" s="29">
        <f t="shared" si="36"/>
        <v>1</v>
      </c>
      <c r="P260" s="29" t="str">
        <f t="shared" si="37"/>
        <v/>
      </c>
      <c r="Q260" s="28">
        <f t="shared" si="38"/>
        <v>1</v>
      </c>
      <c r="R260" s="28" t="str">
        <f t="shared" si="39"/>
        <v/>
      </c>
      <c r="S260" s="36"/>
      <c r="T260" s="36"/>
      <c r="U260" s="36"/>
      <c r="V260" s="36"/>
      <c r="W260" s="36"/>
      <c r="X260" s="36"/>
      <c r="Y260" s="36"/>
      <c r="Z260" s="36"/>
    </row>
    <row r="261" spans="1:26" s="24" customFormat="1" x14ac:dyDescent="0.25">
      <c r="A261" s="1">
        <v>3721</v>
      </c>
      <c r="B261" s="5" t="s">
        <v>740</v>
      </c>
      <c r="C261" s="3" t="s">
        <v>211</v>
      </c>
      <c r="D261" s="3" t="s">
        <v>557</v>
      </c>
      <c r="E261" s="84"/>
      <c r="F261" s="1">
        <v>474541</v>
      </c>
      <c r="G261" s="36"/>
      <c r="H261" s="36"/>
      <c r="I261" s="36"/>
      <c r="J261" s="36"/>
      <c r="K261" s="36"/>
      <c r="L261" s="36"/>
      <c r="M261" s="36"/>
      <c r="N261" s="29" t="str">
        <f t="shared" si="35"/>
        <v/>
      </c>
      <c r="O261" s="29">
        <f t="shared" si="36"/>
        <v>1</v>
      </c>
      <c r="P261" s="29" t="str">
        <f t="shared" si="37"/>
        <v/>
      </c>
      <c r="Q261" s="28">
        <f t="shared" si="38"/>
        <v>1</v>
      </c>
      <c r="R261" s="28" t="str">
        <f t="shared" si="39"/>
        <v/>
      </c>
      <c r="S261" s="36"/>
      <c r="T261" s="36"/>
      <c r="U261" s="36"/>
      <c r="V261" s="36"/>
      <c r="W261" s="36"/>
      <c r="X261" s="36"/>
      <c r="Y261" s="36"/>
      <c r="Z261" s="36"/>
    </row>
    <row r="262" spans="1:26" s="24" customFormat="1" x14ac:dyDescent="0.25">
      <c r="A262" s="1">
        <v>3653</v>
      </c>
      <c r="B262" s="5" t="s">
        <v>413</v>
      </c>
      <c r="C262" s="1" t="s">
        <v>236</v>
      </c>
      <c r="D262" s="1" t="s">
        <v>741</v>
      </c>
      <c r="E262" s="30" t="s">
        <v>119</v>
      </c>
      <c r="F262" s="1">
        <v>474449</v>
      </c>
      <c r="G262" s="36"/>
      <c r="H262" s="36"/>
      <c r="I262" s="36"/>
      <c r="J262" s="36"/>
      <c r="K262" s="36"/>
      <c r="L262" s="36"/>
      <c r="M262" s="27">
        <v>211242</v>
      </c>
      <c r="N262" s="29">
        <f t="shared" si="35"/>
        <v>1</v>
      </c>
      <c r="O262" s="29">
        <f t="shared" si="36"/>
        <v>1</v>
      </c>
      <c r="P262" s="29" t="str">
        <f t="shared" si="37"/>
        <v/>
      </c>
      <c r="Q262" s="28">
        <f t="shared" si="38"/>
        <v>1</v>
      </c>
      <c r="R262" s="28">
        <f t="shared" si="39"/>
        <v>1</v>
      </c>
      <c r="S262" s="36"/>
      <c r="T262" s="36"/>
      <c r="U262" s="36"/>
      <c r="V262" s="36"/>
      <c r="W262" s="36"/>
      <c r="X262" s="36"/>
      <c r="Y262" s="36"/>
      <c r="Z262" s="36"/>
    </row>
    <row r="263" spans="1:26" s="24" customFormat="1" x14ac:dyDescent="0.25">
      <c r="A263" s="1">
        <v>3652</v>
      </c>
      <c r="B263" s="5" t="s">
        <v>414</v>
      </c>
      <c r="C263" s="1" t="s">
        <v>237</v>
      </c>
      <c r="D263" s="1" t="s">
        <v>742</v>
      </c>
      <c r="E263" s="30" t="s">
        <v>119</v>
      </c>
      <c r="F263" s="1">
        <v>474448</v>
      </c>
      <c r="G263" s="36"/>
      <c r="H263" s="36"/>
      <c r="I263" s="36"/>
      <c r="J263" s="36"/>
      <c r="K263" s="36"/>
      <c r="L263" s="36"/>
      <c r="M263" s="27">
        <v>211243</v>
      </c>
      <c r="N263" s="29">
        <f t="shared" si="35"/>
        <v>1</v>
      </c>
      <c r="O263" s="29">
        <f t="shared" si="36"/>
        <v>1</v>
      </c>
      <c r="P263" s="29" t="str">
        <f t="shared" si="37"/>
        <v/>
      </c>
      <c r="Q263" s="28">
        <f t="shared" si="38"/>
        <v>1</v>
      </c>
      <c r="R263" s="28">
        <f t="shared" si="39"/>
        <v>1</v>
      </c>
      <c r="S263" s="36"/>
      <c r="T263" s="36"/>
      <c r="U263" s="36"/>
      <c r="V263" s="36"/>
      <c r="W263" s="36"/>
      <c r="X263" s="36"/>
      <c r="Y263" s="36"/>
      <c r="Z263" s="36"/>
    </row>
    <row r="264" spans="1:26" s="24" customFormat="1" x14ac:dyDescent="0.25">
      <c r="A264" s="1">
        <v>3651</v>
      </c>
      <c r="B264" s="5" t="s">
        <v>743</v>
      </c>
      <c r="C264" s="1"/>
      <c r="D264" s="1"/>
      <c r="E264" s="30"/>
      <c r="F264" s="1">
        <v>474447</v>
      </c>
      <c r="G264" s="36"/>
      <c r="H264" s="36"/>
      <c r="I264" s="36"/>
      <c r="J264" s="36"/>
      <c r="K264" s="36"/>
      <c r="L264" s="36"/>
      <c r="M264" s="36"/>
      <c r="N264" s="29" t="str">
        <f t="shared" si="35"/>
        <v/>
      </c>
      <c r="O264" s="29">
        <f t="shared" si="36"/>
        <v>1</v>
      </c>
      <c r="P264" s="29" t="str">
        <f t="shared" si="37"/>
        <v/>
      </c>
      <c r="Q264" s="28">
        <f t="shared" si="38"/>
        <v>1</v>
      </c>
      <c r="R264" s="28" t="str">
        <f t="shared" si="39"/>
        <v/>
      </c>
      <c r="S264" s="36"/>
      <c r="T264" s="36"/>
      <c r="U264" s="36"/>
      <c r="V264" s="36"/>
      <c r="W264" s="36"/>
      <c r="X264" s="36"/>
      <c r="Y264" s="36"/>
      <c r="Z264" s="36"/>
    </row>
    <row r="265" spans="1:26" s="24" customFormat="1" x14ac:dyDescent="0.25">
      <c r="A265" s="1">
        <v>3654</v>
      </c>
      <c r="B265" s="5" t="s">
        <v>744</v>
      </c>
      <c r="C265" s="1" t="s">
        <v>745</v>
      </c>
      <c r="D265" s="1" t="s">
        <v>746</v>
      </c>
      <c r="E265" s="30"/>
      <c r="F265" s="1">
        <v>474450</v>
      </c>
      <c r="G265" s="36"/>
      <c r="H265" s="36"/>
      <c r="I265" s="36"/>
      <c r="J265" s="36"/>
      <c r="K265" s="36"/>
      <c r="L265" s="36"/>
      <c r="M265" s="36"/>
      <c r="N265" s="29" t="str">
        <f t="shared" si="35"/>
        <v/>
      </c>
      <c r="O265" s="29">
        <f t="shared" si="36"/>
        <v>1</v>
      </c>
      <c r="P265" s="29" t="str">
        <f t="shared" si="37"/>
        <v/>
      </c>
      <c r="Q265" s="28">
        <f t="shared" si="38"/>
        <v>1</v>
      </c>
      <c r="R265" s="28" t="str">
        <f t="shared" si="39"/>
        <v/>
      </c>
      <c r="S265" s="36"/>
      <c r="T265" s="36"/>
      <c r="U265" s="36"/>
      <c r="V265" s="36"/>
      <c r="W265" s="36"/>
      <c r="X265" s="36"/>
      <c r="Y265" s="36"/>
      <c r="Z265" s="36"/>
    </row>
    <row r="266" spans="1:26" s="24" customFormat="1" x14ac:dyDescent="0.25">
      <c r="A266" s="1">
        <v>3534</v>
      </c>
      <c r="B266" s="5" t="s">
        <v>747</v>
      </c>
      <c r="C266" s="1" t="s">
        <v>238</v>
      </c>
      <c r="D266" s="1" t="s">
        <v>748</v>
      </c>
      <c r="E266" s="30" t="s">
        <v>1217</v>
      </c>
      <c r="F266" s="1">
        <v>474242</v>
      </c>
      <c r="G266" s="36"/>
      <c r="H266" s="36"/>
      <c r="I266" s="36"/>
      <c r="J266" s="36"/>
      <c r="K266" s="36"/>
      <c r="L266" s="36"/>
      <c r="M266" s="27">
        <v>211403</v>
      </c>
      <c r="N266" s="29">
        <f t="shared" si="35"/>
        <v>1</v>
      </c>
      <c r="O266" s="29">
        <f t="shared" si="36"/>
        <v>1</v>
      </c>
      <c r="P266" s="29" t="str">
        <f t="shared" si="37"/>
        <v/>
      </c>
      <c r="Q266" s="28">
        <f t="shared" si="38"/>
        <v>1</v>
      </c>
      <c r="R266" s="28">
        <f t="shared" si="39"/>
        <v>1</v>
      </c>
      <c r="S266" s="36"/>
      <c r="T266" s="36"/>
      <c r="U266" s="36"/>
      <c r="V266" s="36"/>
      <c r="W266" s="36"/>
      <c r="X266" s="36"/>
      <c r="Y266" s="36"/>
      <c r="Z266" s="36"/>
    </row>
    <row r="267" spans="1:26" s="24" customFormat="1" x14ac:dyDescent="0.25">
      <c r="A267" s="1">
        <v>3535</v>
      </c>
      <c r="B267" s="5" t="s">
        <v>749</v>
      </c>
      <c r="C267" s="1" t="s">
        <v>1183</v>
      </c>
      <c r="D267" s="1" t="s">
        <v>239</v>
      </c>
      <c r="E267" s="30" t="s">
        <v>1218</v>
      </c>
      <c r="F267" s="1">
        <v>474244</v>
      </c>
      <c r="G267" s="36"/>
      <c r="H267" s="36"/>
      <c r="I267" s="36"/>
      <c r="J267" s="36"/>
      <c r="K267" s="36"/>
      <c r="L267" s="36"/>
      <c r="M267" s="27">
        <v>211404</v>
      </c>
      <c r="N267" s="29">
        <f t="shared" si="35"/>
        <v>1</v>
      </c>
      <c r="O267" s="29">
        <f t="shared" si="36"/>
        <v>1</v>
      </c>
      <c r="P267" s="29" t="str">
        <f t="shared" si="37"/>
        <v/>
      </c>
      <c r="Q267" s="28">
        <f t="shared" si="38"/>
        <v>1</v>
      </c>
      <c r="R267" s="28">
        <f t="shared" si="39"/>
        <v>1</v>
      </c>
      <c r="S267" s="36"/>
      <c r="T267" s="36"/>
      <c r="U267" s="36"/>
      <c r="V267" s="36"/>
      <c r="W267" s="36"/>
      <c r="X267" s="36"/>
      <c r="Y267" s="36"/>
      <c r="Z267" s="36"/>
    </row>
    <row r="268" spans="1:26" s="24" customFormat="1" x14ac:dyDescent="0.25">
      <c r="A268" s="1">
        <v>3496</v>
      </c>
      <c r="B268" s="5" t="s">
        <v>415</v>
      </c>
      <c r="C268" s="1" t="s">
        <v>750</v>
      </c>
      <c r="D268" s="1" t="s">
        <v>751</v>
      </c>
      <c r="E268" s="30" t="s">
        <v>119</v>
      </c>
      <c r="F268" s="1">
        <v>474009</v>
      </c>
      <c r="G268" s="36"/>
      <c r="H268" s="36"/>
      <c r="I268" s="36"/>
      <c r="J268" s="36"/>
      <c r="K268" s="36"/>
      <c r="L268" s="36"/>
      <c r="M268" s="27">
        <v>211400</v>
      </c>
      <c r="N268" s="29">
        <f t="shared" si="35"/>
        <v>1</v>
      </c>
      <c r="O268" s="29">
        <f t="shared" si="36"/>
        <v>1</v>
      </c>
      <c r="P268" s="29" t="str">
        <f t="shared" si="37"/>
        <v/>
      </c>
      <c r="Q268" s="28">
        <f t="shared" si="38"/>
        <v>1</v>
      </c>
      <c r="R268" s="28">
        <f t="shared" si="39"/>
        <v>1</v>
      </c>
      <c r="S268" s="36"/>
      <c r="T268" s="36"/>
      <c r="U268" s="36"/>
      <c r="V268" s="36"/>
      <c r="W268" s="36"/>
      <c r="X268" s="36"/>
      <c r="Y268" s="36"/>
      <c r="Z268" s="36"/>
    </row>
    <row r="269" spans="1:26" s="24" customFormat="1" x14ac:dyDescent="0.25">
      <c r="A269" s="1">
        <v>3494</v>
      </c>
      <c r="B269" s="5" t="s">
        <v>752</v>
      </c>
      <c r="C269" s="1" t="s">
        <v>753</v>
      </c>
      <c r="D269" s="1" t="s">
        <v>754</v>
      </c>
      <c r="E269" s="30" t="s">
        <v>119</v>
      </c>
      <c r="F269" s="1">
        <v>474007</v>
      </c>
      <c r="G269" s="36"/>
      <c r="H269" s="36"/>
      <c r="I269" s="36"/>
      <c r="J269" s="36"/>
      <c r="K269" s="36"/>
      <c r="L269" s="36"/>
      <c r="M269" s="27">
        <v>211401</v>
      </c>
      <c r="N269" s="29">
        <f t="shared" si="35"/>
        <v>1</v>
      </c>
      <c r="O269" s="29">
        <f t="shared" si="36"/>
        <v>1</v>
      </c>
      <c r="P269" s="29" t="str">
        <f t="shared" si="37"/>
        <v/>
      </c>
      <c r="Q269" s="28">
        <f t="shared" si="38"/>
        <v>1</v>
      </c>
      <c r="R269" s="28">
        <f t="shared" si="39"/>
        <v>1</v>
      </c>
      <c r="S269" s="36"/>
      <c r="T269" s="36"/>
      <c r="U269" s="36"/>
      <c r="V269" s="36"/>
      <c r="W269" s="36"/>
      <c r="X269" s="36"/>
      <c r="Y269" s="36"/>
      <c r="Z269" s="36"/>
    </row>
    <row r="270" spans="1:26" s="24" customFormat="1" x14ac:dyDescent="0.25">
      <c r="A270" s="1">
        <v>3383</v>
      </c>
      <c r="B270" s="5" t="s">
        <v>755</v>
      </c>
      <c r="C270" s="3" t="s">
        <v>155</v>
      </c>
      <c r="D270" s="3" t="s">
        <v>88</v>
      </c>
      <c r="E270" s="30" t="s">
        <v>119</v>
      </c>
      <c r="F270" s="1">
        <v>473446</v>
      </c>
      <c r="G270" s="36"/>
      <c r="H270" s="36"/>
      <c r="I270" s="36"/>
      <c r="J270" s="36"/>
      <c r="K270" s="36"/>
      <c r="L270" s="36"/>
      <c r="M270" s="27">
        <v>211408</v>
      </c>
      <c r="N270" s="29">
        <f t="shared" si="35"/>
        <v>1</v>
      </c>
      <c r="O270" s="29">
        <f t="shared" si="36"/>
        <v>1</v>
      </c>
      <c r="P270" s="29" t="str">
        <f t="shared" si="37"/>
        <v/>
      </c>
      <c r="Q270" s="28">
        <f t="shared" si="38"/>
        <v>1</v>
      </c>
      <c r="R270" s="28">
        <f t="shared" si="39"/>
        <v>1</v>
      </c>
      <c r="S270" s="36"/>
      <c r="T270" s="36"/>
      <c r="U270" s="36"/>
      <c r="V270" s="36"/>
      <c r="W270" s="36"/>
      <c r="X270" s="36"/>
      <c r="Y270" s="36"/>
      <c r="Z270" s="36"/>
    </row>
    <row r="271" spans="1:26" s="24" customFormat="1" x14ac:dyDescent="0.25">
      <c r="A271" s="1">
        <v>3383</v>
      </c>
      <c r="B271" s="5" t="s">
        <v>416</v>
      </c>
      <c r="C271" s="3" t="s">
        <v>213</v>
      </c>
      <c r="D271" s="3" t="s">
        <v>177</v>
      </c>
      <c r="E271" s="30" t="s">
        <v>119</v>
      </c>
      <c r="F271" s="1">
        <v>473445</v>
      </c>
      <c r="G271" s="36"/>
      <c r="H271" s="36"/>
      <c r="I271" s="36"/>
      <c r="J271" s="36"/>
      <c r="K271" s="36"/>
      <c r="L271" s="36"/>
      <c r="M271" s="27">
        <v>211411</v>
      </c>
      <c r="N271" s="29">
        <f t="shared" si="35"/>
        <v>1</v>
      </c>
      <c r="O271" s="29">
        <f t="shared" si="36"/>
        <v>1</v>
      </c>
      <c r="P271" s="29" t="str">
        <f t="shared" si="37"/>
        <v/>
      </c>
      <c r="Q271" s="28">
        <f t="shared" si="38"/>
        <v>1</v>
      </c>
      <c r="R271" s="28">
        <f t="shared" si="39"/>
        <v>1</v>
      </c>
      <c r="S271" s="36"/>
      <c r="T271" s="36"/>
      <c r="U271" s="36"/>
      <c r="V271" s="36"/>
      <c r="W271" s="36"/>
      <c r="X271" s="36"/>
      <c r="Y271" s="36"/>
      <c r="Z271" s="36"/>
    </row>
    <row r="272" spans="1:26" s="24" customFormat="1" x14ac:dyDescent="0.25">
      <c r="A272" s="1">
        <v>3521</v>
      </c>
      <c r="B272" s="5" t="s">
        <v>417</v>
      </c>
      <c r="C272" s="3" t="s">
        <v>111</v>
      </c>
      <c r="D272" s="3" t="s">
        <v>172</v>
      </c>
      <c r="E272" s="30" t="s">
        <v>119</v>
      </c>
      <c r="F272" s="1">
        <v>474223</v>
      </c>
      <c r="G272" s="36"/>
      <c r="H272" s="36"/>
      <c r="I272" s="36"/>
      <c r="J272" s="36"/>
      <c r="K272" s="36"/>
      <c r="L272" s="36"/>
      <c r="M272" s="27">
        <v>211456</v>
      </c>
      <c r="N272" s="29">
        <f t="shared" si="35"/>
        <v>1</v>
      </c>
      <c r="O272" s="29">
        <f t="shared" si="36"/>
        <v>1</v>
      </c>
      <c r="P272" s="29" t="str">
        <f t="shared" si="37"/>
        <v/>
      </c>
      <c r="Q272" s="28">
        <f t="shared" si="38"/>
        <v>1</v>
      </c>
      <c r="R272" s="28">
        <f t="shared" si="39"/>
        <v>1</v>
      </c>
      <c r="S272" s="36"/>
      <c r="T272" s="36"/>
      <c r="U272" s="36"/>
      <c r="V272" s="36"/>
      <c r="W272" s="36"/>
      <c r="X272" s="36"/>
      <c r="Y272" s="36"/>
      <c r="Z272" s="36"/>
    </row>
    <row r="273" spans="1:26" s="24" customFormat="1" x14ac:dyDescent="0.25">
      <c r="A273" s="1">
        <v>3520</v>
      </c>
      <c r="B273" s="5" t="s">
        <v>418</v>
      </c>
      <c r="C273" s="3" t="s">
        <v>151</v>
      </c>
      <c r="D273" s="3" t="s">
        <v>128</v>
      </c>
      <c r="E273" s="30" t="s">
        <v>119</v>
      </c>
      <c r="F273" s="1">
        <v>474222</v>
      </c>
      <c r="G273" s="36"/>
      <c r="H273" s="36"/>
      <c r="I273" s="36"/>
      <c r="J273" s="36"/>
      <c r="K273" s="36"/>
      <c r="L273" s="36"/>
      <c r="M273" s="27">
        <v>211458</v>
      </c>
      <c r="N273" s="29">
        <f t="shared" si="35"/>
        <v>1</v>
      </c>
      <c r="O273" s="29">
        <f t="shared" si="36"/>
        <v>1</v>
      </c>
      <c r="P273" s="29" t="str">
        <f t="shared" si="37"/>
        <v/>
      </c>
      <c r="Q273" s="28">
        <f t="shared" si="38"/>
        <v>1</v>
      </c>
      <c r="R273" s="28">
        <f t="shared" si="39"/>
        <v>1</v>
      </c>
      <c r="S273" s="36"/>
      <c r="T273" s="36"/>
      <c r="U273" s="36"/>
      <c r="V273" s="36"/>
      <c r="W273" s="36"/>
      <c r="X273" s="36"/>
      <c r="Y273" s="36"/>
      <c r="Z273" s="36"/>
    </row>
    <row r="274" spans="1:26" s="24" customFormat="1" x14ac:dyDescent="0.25">
      <c r="A274" s="1">
        <v>3519</v>
      </c>
      <c r="B274" s="5" t="s">
        <v>756</v>
      </c>
      <c r="C274" s="1"/>
      <c r="D274" s="1"/>
      <c r="E274" s="30"/>
      <c r="F274" s="1">
        <v>474220</v>
      </c>
      <c r="G274" s="36"/>
      <c r="H274" s="36"/>
      <c r="I274" s="36"/>
      <c r="J274" s="36"/>
      <c r="K274" s="36"/>
      <c r="L274" s="36"/>
      <c r="M274" s="36"/>
      <c r="N274" s="29" t="str">
        <f t="shared" si="35"/>
        <v/>
      </c>
      <c r="O274" s="29">
        <f t="shared" si="36"/>
        <v>1</v>
      </c>
      <c r="P274" s="29" t="str">
        <f t="shared" si="37"/>
        <v/>
      </c>
      <c r="Q274" s="28">
        <f t="shared" si="38"/>
        <v>1</v>
      </c>
      <c r="R274" s="28" t="str">
        <f t="shared" si="39"/>
        <v/>
      </c>
      <c r="S274" s="36"/>
      <c r="T274" s="36"/>
      <c r="U274" s="36"/>
      <c r="V274" s="36"/>
      <c r="W274" s="36"/>
      <c r="X274" s="36"/>
      <c r="Y274" s="36"/>
      <c r="Z274" s="36"/>
    </row>
    <row r="275" spans="1:26" s="24" customFormat="1" x14ac:dyDescent="0.25">
      <c r="A275" s="1">
        <v>3522</v>
      </c>
      <c r="B275" s="5" t="s">
        <v>419</v>
      </c>
      <c r="C275" s="3" t="s">
        <v>145</v>
      </c>
      <c r="D275" s="3" t="s">
        <v>73</v>
      </c>
      <c r="E275" s="30" t="s">
        <v>119</v>
      </c>
      <c r="F275" s="1">
        <v>474225</v>
      </c>
      <c r="G275" s="36"/>
      <c r="H275" s="36"/>
      <c r="I275" s="36"/>
      <c r="J275" s="36"/>
      <c r="K275" s="36"/>
      <c r="L275" s="36"/>
      <c r="M275" s="27">
        <v>211459</v>
      </c>
      <c r="N275" s="29">
        <f t="shared" si="35"/>
        <v>1</v>
      </c>
      <c r="O275" s="29">
        <f t="shared" si="36"/>
        <v>1</v>
      </c>
      <c r="P275" s="29" t="str">
        <f t="shared" si="37"/>
        <v/>
      </c>
      <c r="Q275" s="28">
        <f t="shared" si="38"/>
        <v>1</v>
      </c>
      <c r="R275" s="28">
        <f t="shared" si="39"/>
        <v>1</v>
      </c>
      <c r="S275" s="36"/>
      <c r="T275" s="36"/>
      <c r="U275" s="36"/>
      <c r="V275" s="36"/>
      <c r="W275" s="36"/>
      <c r="X275" s="36"/>
      <c r="Y275" s="36"/>
      <c r="Z275" s="36"/>
    </row>
    <row r="276" spans="1:26" s="24" customFormat="1" x14ac:dyDescent="0.25">
      <c r="A276" s="1">
        <v>3488</v>
      </c>
      <c r="B276" s="5" t="s">
        <v>757</v>
      </c>
      <c r="C276" s="1"/>
      <c r="D276" s="3" t="s">
        <v>619</v>
      </c>
      <c r="E276" s="84"/>
      <c r="F276" s="1">
        <v>474002</v>
      </c>
      <c r="G276" s="36"/>
      <c r="H276" s="36"/>
      <c r="I276" s="36"/>
      <c r="J276" s="36"/>
      <c r="K276" s="36"/>
      <c r="L276" s="36"/>
      <c r="M276" s="36"/>
      <c r="N276" s="29" t="str">
        <f t="shared" si="35"/>
        <v/>
      </c>
      <c r="O276" s="29">
        <f t="shared" si="36"/>
        <v>1</v>
      </c>
      <c r="P276" s="29" t="str">
        <f t="shared" si="37"/>
        <v/>
      </c>
      <c r="Q276" s="28">
        <f t="shared" si="38"/>
        <v>1</v>
      </c>
      <c r="R276" s="28" t="str">
        <f t="shared" si="39"/>
        <v/>
      </c>
      <c r="S276" s="36"/>
      <c r="T276" s="36"/>
      <c r="U276" s="36"/>
      <c r="V276" s="36"/>
      <c r="W276" s="36"/>
      <c r="X276" s="36"/>
      <c r="Y276" s="36"/>
      <c r="Z276" s="36"/>
    </row>
    <row r="277" spans="1:26" s="24" customFormat="1" x14ac:dyDescent="0.25">
      <c r="A277" s="1">
        <v>3491</v>
      </c>
      <c r="B277" s="5" t="s">
        <v>758</v>
      </c>
      <c r="C277" s="1" t="s">
        <v>759</v>
      </c>
      <c r="D277" s="1" t="s">
        <v>760</v>
      </c>
      <c r="E277" s="30"/>
      <c r="F277" s="1">
        <v>474004</v>
      </c>
      <c r="G277" s="36"/>
      <c r="H277" s="36"/>
      <c r="I277" s="36"/>
      <c r="J277" s="36"/>
      <c r="K277" s="36"/>
      <c r="L277" s="36"/>
      <c r="M277" s="36"/>
      <c r="N277" s="29" t="str">
        <f t="shared" si="35"/>
        <v/>
      </c>
      <c r="O277" s="29">
        <f t="shared" si="36"/>
        <v>1</v>
      </c>
      <c r="P277" s="29" t="str">
        <f t="shared" si="37"/>
        <v/>
      </c>
      <c r="Q277" s="28">
        <f t="shared" si="38"/>
        <v>1</v>
      </c>
      <c r="R277" s="28" t="str">
        <f t="shared" si="39"/>
        <v/>
      </c>
      <c r="S277" s="36"/>
      <c r="T277" s="36"/>
      <c r="U277" s="36"/>
      <c r="V277" s="36"/>
      <c r="W277" s="36"/>
      <c r="X277" s="36"/>
      <c r="Y277" s="36"/>
      <c r="Z277" s="36"/>
    </row>
    <row r="278" spans="1:26" s="24" customFormat="1" x14ac:dyDescent="0.25">
      <c r="A278" s="1">
        <v>3489</v>
      </c>
      <c r="B278" s="5" t="s">
        <v>761</v>
      </c>
      <c r="C278" s="44" t="s">
        <v>158</v>
      </c>
      <c r="D278" s="3" t="s">
        <v>160</v>
      </c>
      <c r="E278" s="30" t="s">
        <v>1220</v>
      </c>
      <c r="F278" s="1">
        <v>474003</v>
      </c>
      <c r="G278" s="36"/>
      <c r="H278" s="36"/>
      <c r="I278" s="36"/>
      <c r="J278" s="36"/>
      <c r="K278" s="36"/>
      <c r="L278" s="36"/>
      <c r="M278" s="27">
        <v>211553</v>
      </c>
      <c r="N278" s="29">
        <f t="shared" si="35"/>
        <v>1</v>
      </c>
      <c r="O278" s="29">
        <f t="shared" si="36"/>
        <v>1</v>
      </c>
      <c r="P278" s="29" t="str">
        <f t="shared" si="37"/>
        <v/>
      </c>
      <c r="Q278" s="28">
        <f t="shared" si="38"/>
        <v>1</v>
      </c>
      <c r="R278" s="28">
        <f t="shared" si="39"/>
        <v>1</v>
      </c>
      <c r="S278" s="36"/>
      <c r="T278" s="36"/>
      <c r="U278" s="36"/>
      <c r="V278" s="36"/>
      <c r="W278" s="36"/>
      <c r="X278" s="36"/>
      <c r="Y278" s="36"/>
      <c r="Z278" s="36"/>
    </row>
    <row r="279" spans="1:26" s="24" customFormat="1" x14ac:dyDescent="0.25">
      <c r="A279" s="1">
        <v>3487</v>
      </c>
      <c r="B279" s="5" t="s">
        <v>762</v>
      </c>
      <c r="C279" s="44" t="s">
        <v>218</v>
      </c>
      <c r="D279" s="44" t="s">
        <v>127</v>
      </c>
      <c r="E279" s="30" t="s">
        <v>1219</v>
      </c>
      <c r="F279" s="1">
        <v>474001</v>
      </c>
      <c r="G279" s="36"/>
      <c r="H279" s="36"/>
      <c r="I279" s="36"/>
      <c r="J279" s="36"/>
      <c r="K279" s="36"/>
      <c r="L279" s="36"/>
      <c r="M279" s="27">
        <v>211552</v>
      </c>
      <c r="N279" s="29">
        <f t="shared" si="35"/>
        <v>1</v>
      </c>
      <c r="O279" s="29">
        <f t="shared" si="36"/>
        <v>1</v>
      </c>
      <c r="P279" s="29" t="str">
        <f t="shared" si="37"/>
        <v/>
      </c>
      <c r="Q279" s="28">
        <f t="shared" si="38"/>
        <v>1</v>
      </c>
      <c r="R279" s="28">
        <f t="shared" si="39"/>
        <v>1</v>
      </c>
      <c r="S279" s="36"/>
      <c r="T279" s="36"/>
      <c r="U279" s="36"/>
      <c r="V279" s="36"/>
      <c r="W279" s="36"/>
      <c r="X279" s="36"/>
      <c r="Y279" s="36"/>
      <c r="Z279" s="36"/>
    </row>
    <row r="280" spans="1:26" s="24" customFormat="1" x14ac:dyDescent="0.25">
      <c r="A280" s="1">
        <v>3575</v>
      </c>
      <c r="B280" s="5" t="s">
        <v>763</v>
      </c>
      <c r="C280" s="3" t="s">
        <v>111</v>
      </c>
      <c r="D280" s="3" t="s">
        <v>587</v>
      </c>
      <c r="E280" s="84"/>
      <c r="F280" s="1">
        <v>474292</v>
      </c>
      <c r="G280" s="36"/>
      <c r="H280" s="36"/>
      <c r="I280" s="36"/>
      <c r="J280" s="36"/>
      <c r="K280" s="36"/>
      <c r="L280" s="36"/>
      <c r="M280" s="36"/>
      <c r="N280" s="29" t="str">
        <f t="shared" si="35"/>
        <v/>
      </c>
      <c r="O280" s="29">
        <f t="shared" si="36"/>
        <v>1</v>
      </c>
      <c r="P280" s="29" t="str">
        <f t="shared" si="37"/>
        <v/>
      </c>
      <c r="Q280" s="28">
        <f t="shared" si="38"/>
        <v>1</v>
      </c>
      <c r="R280" s="28" t="str">
        <f t="shared" si="39"/>
        <v/>
      </c>
      <c r="S280" s="36"/>
      <c r="T280" s="36"/>
      <c r="U280" s="36"/>
      <c r="V280" s="36"/>
      <c r="W280" s="36"/>
      <c r="X280" s="36"/>
      <c r="Y280" s="36"/>
      <c r="Z280" s="36"/>
    </row>
    <row r="281" spans="1:26" s="24" customFormat="1" x14ac:dyDescent="0.25">
      <c r="A281" s="1">
        <v>3576</v>
      </c>
      <c r="B281" s="5" t="s">
        <v>420</v>
      </c>
      <c r="C281" s="3" t="s">
        <v>240</v>
      </c>
      <c r="D281" s="3" t="s">
        <v>67</v>
      </c>
      <c r="E281" s="30" t="s">
        <v>119</v>
      </c>
      <c r="F281" s="1">
        <v>474294</v>
      </c>
      <c r="G281" s="36"/>
      <c r="H281" s="36"/>
      <c r="I281" s="36"/>
      <c r="J281" s="36"/>
      <c r="K281" s="36"/>
      <c r="L281" s="36"/>
      <c r="M281" s="27">
        <v>211554</v>
      </c>
      <c r="N281" s="29">
        <f t="shared" si="35"/>
        <v>1</v>
      </c>
      <c r="O281" s="29">
        <f t="shared" si="36"/>
        <v>1</v>
      </c>
      <c r="P281" s="29" t="str">
        <f t="shared" si="37"/>
        <v/>
      </c>
      <c r="Q281" s="28">
        <f t="shared" si="38"/>
        <v>1</v>
      </c>
      <c r="R281" s="28">
        <f t="shared" si="39"/>
        <v>1</v>
      </c>
      <c r="S281" s="36"/>
      <c r="T281" s="36"/>
      <c r="U281" s="36"/>
      <c r="V281" s="36"/>
      <c r="W281" s="36"/>
      <c r="X281" s="36"/>
      <c r="Y281" s="36"/>
      <c r="Z281" s="36"/>
    </row>
    <row r="282" spans="1:26" s="24" customFormat="1" x14ac:dyDescent="0.25">
      <c r="A282" s="1">
        <v>3464</v>
      </c>
      <c r="B282" s="5" t="s">
        <v>421</v>
      </c>
      <c r="C282" s="44" t="s">
        <v>147</v>
      </c>
      <c r="D282" s="44" t="s">
        <v>241</v>
      </c>
      <c r="E282" s="30" t="s">
        <v>119</v>
      </c>
      <c r="F282" s="1">
        <v>473592</v>
      </c>
      <c r="G282" s="36"/>
      <c r="H282" s="36"/>
      <c r="I282" s="36"/>
      <c r="J282" s="36"/>
      <c r="K282" s="36"/>
      <c r="L282" s="36"/>
      <c r="M282" s="27">
        <v>211555</v>
      </c>
      <c r="N282" s="29">
        <f t="shared" si="35"/>
        <v>1</v>
      </c>
      <c r="O282" s="29">
        <f t="shared" si="36"/>
        <v>1</v>
      </c>
      <c r="P282" s="29" t="str">
        <f t="shared" si="37"/>
        <v/>
      </c>
      <c r="Q282" s="28">
        <f t="shared" si="38"/>
        <v>1</v>
      </c>
      <c r="R282" s="28">
        <f t="shared" si="39"/>
        <v>1</v>
      </c>
      <c r="S282" s="36"/>
      <c r="T282" s="36"/>
      <c r="U282" s="36"/>
      <c r="V282" s="36"/>
      <c r="W282" s="36"/>
      <c r="X282" s="36"/>
      <c r="Y282" s="36"/>
      <c r="Z282" s="36"/>
    </row>
    <row r="283" spans="1:26" s="24" customFormat="1" ht="15.75" x14ac:dyDescent="0.25">
      <c r="A283" s="45" t="s">
        <v>1255</v>
      </c>
      <c r="B283" s="47" t="s">
        <v>28</v>
      </c>
      <c r="C283" s="46" t="s">
        <v>7</v>
      </c>
      <c r="D283" s="46" t="s">
        <v>8</v>
      </c>
      <c r="E283" s="80" t="s">
        <v>9</v>
      </c>
      <c r="F283" s="46"/>
      <c r="G283" s="46"/>
      <c r="H283" s="46"/>
      <c r="I283" s="46"/>
      <c r="J283" s="46"/>
      <c r="K283" s="46"/>
      <c r="L283" s="46"/>
      <c r="M283" s="46"/>
      <c r="N283" s="29" t="str">
        <f t="shared" si="35"/>
        <v/>
      </c>
      <c r="O283" s="29" t="str">
        <f t="shared" si="36"/>
        <v/>
      </c>
      <c r="P283" s="29" t="str">
        <f t="shared" si="37"/>
        <v/>
      </c>
      <c r="Q283" s="28" t="str">
        <f t="shared" si="38"/>
        <v/>
      </c>
      <c r="R283" s="28" t="str">
        <f t="shared" si="39"/>
        <v/>
      </c>
      <c r="S283" s="32"/>
      <c r="T283" s="32"/>
      <c r="U283" s="32"/>
      <c r="V283" s="32"/>
      <c r="W283" s="32"/>
      <c r="X283" s="32"/>
      <c r="Y283" s="36"/>
      <c r="Z283" s="36"/>
    </row>
    <row r="284" spans="1:26" s="24" customFormat="1" x14ac:dyDescent="0.25">
      <c r="A284" s="1">
        <v>3331</v>
      </c>
      <c r="B284" s="5" t="s">
        <v>1184</v>
      </c>
      <c r="C284" s="32" t="s">
        <v>764</v>
      </c>
      <c r="D284" s="1" t="s">
        <v>765</v>
      </c>
      <c r="E284" s="30" t="s">
        <v>119</v>
      </c>
      <c r="F284" s="1">
        <v>473285</v>
      </c>
      <c r="G284" s="36"/>
      <c r="H284" s="36"/>
      <c r="I284" s="36"/>
      <c r="J284" s="36"/>
      <c r="K284" s="36"/>
      <c r="L284" s="36"/>
      <c r="M284" s="27">
        <v>211639</v>
      </c>
      <c r="N284" s="29">
        <f t="shared" si="35"/>
        <v>1</v>
      </c>
      <c r="O284" s="29">
        <f t="shared" si="36"/>
        <v>1</v>
      </c>
      <c r="P284" s="29" t="str">
        <f t="shared" si="37"/>
        <v/>
      </c>
      <c r="Q284" s="28">
        <f t="shared" si="38"/>
        <v>1</v>
      </c>
      <c r="R284" s="28">
        <f t="shared" si="39"/>
        <v>1</v>
      </c>
      <c r="S284" s="36"/>
      <c r="T284" s="36"/>
      <c r="U284" s="36"/>
      <c r="V284" s="36"/>
      <c r="W284" s="36"/>
      <c r="X284" s="36"/>
      <c r="Y284" s="36"/>
      <c r="Z284" s="36"/>
    </row>
    <row r="285" spans="1:26" s="24" customFormat="1" x14ac:dyDescent="0.25">
      <c r="A285" s="1">
        <v>3312</v>
      </c>
      <c r="B285" s="5" t="s">
        <v>766</v>
      </c>
      <c r="C285" s="1" t="s">
        <v>207</v>
      </c>
      <c r="D285" s="1" t="s">
        <v>767</v>
      </c>
      <c r="E285" s="30" t="s">
        <v>1222</v>
      </c>
      <c r="F285" s="1">
        <v>473254</v>
      </c>
      <c r="G285" s="36"/>
      <c r="H285" s="36"/>
      <c r="I285" s="36"/>
      <c r="J285" s="36"/>
      <c r="K285" s="36"/>
      <c r="L285" s="36"/>
      <c r="M285" s="27">
        <v>211998</v>
      </c>
      <c r="N285" s="29">
        <f t="shared" ref="N285:N348" si="40">IF(M285="","",1)</f>
        <v>1</v>
      </c>
      <c r="O285" s="29">
        <f t="shared" ref="O285:O348" si="41">IF(F285="","",1)</f>
        <v>1</v>
      </c>
      <c r="P285" s="29" t="str">
        <f t="shared" ref="P285:P348" si="42">IF(H285="","",1)</f>
        <v/>
      </c>
      <c r="Q285" s="28">
        <f t="shared" ref="Q285:Q348" si="43">IF(SUM(N285:P285)&gt;0,1,"")</f>
        <v>1</v>
      </c>
      <c r="R285" s="28">
        <f t="shared" ref="R285:R348" si="44">IF(SUM(N285:O285)=2,1,"")</f>
        <v>1</v>
      </c>
      <c r="S285" s="36"/>
      <c r="T285" s="36"/>
      <c r="U285" s="36"/>
      <c r="V285" s="36"/>
      <c r="W285" s="36"/>
      <c r="X285" s="36"/>
      <c r="Y285" s="36"/>
      <c r="Z285" s="36"/>
    </row>
    <row r="286" spans="1:26" s="24" customFormat="1" x14ac:dyDescent="0.25">
      <c r="A286" s="1">
        <v>3313</v>
      </c>
      <c r="B286" s="5" t="s">
        <v>768</v>
      </c>
      <c r="C286" s="1" t="s">
        <v>208</v>
      </c>
      <c r="D286" s="1" t="s">
        <v>769</v>
      </c>
      <c r="E286" s="30" t="s">
        <v>1223</v>
      </c>
      <c r="F286" s="1">
        <v>473255</v>
      </c>
      <c r="G286" s="36"/>
      <c r="H286" s="36"/>
      <c r="I286" s="36"/>
      <c r="J286" s="36"/>
      <c r="K286" s="36"/>
      <c r="L286" s="36"/>
      <c r="M286" s="27">
        <v>211999</v>
      </c>
      <c r="N286" s="29">
        <f t="shared" si="40"/>
        <v>1</v>
      </c>
      <c r="O286" s="29">
        <f t="shared" si="41"/>
        <v>1</v>
      </c>
      <c r="P286" s="29" t="str">
        <f t="shared" si="42"/>
        <v/>
      </c>
      <c r="Q286" s="28">
        <f t="shared" si="43"/>
        <v>1</v>
      </c>
      <c r="R286" s="28">
        <f t="shared" si="44"/>
        <v>1</v>
      </c>
      <c r="S286" s="36"/>
      <c r="T286" s="36"/>
      <c r="U286" s="36"/>
      <c r="V286" s="36"/>
      <c r="W286" s="36"/>
      <c r="X286" s="36"/>
      <c r="Y286" s="36"/>
      <c r="Z286" s="36"/>
    </row>
    <row r="287" spans="1:26" s="24" customFormat="1" x14ac:dyDescent="0.25">
      <c r="A287" s="1">
        <v>3590</v>
      </c>
      <c r="B287" s="5" t="s">
        <v>1185</v>
      </c>
      <c r="C287" s="1" t="s">
        <v>770</v>
      </c>
      <c r="D287" s="1" t="s">
        <v>771</v>
      </c>
      <c r="E287" s="30" t="s">
        <v>119</v>
      </c>
      <c r="F287" s="1">
        <v>474307</v>
      </c>
      <c r="G287" s="36"/>
      <c r="H287" s="36"/>
      <c r="I287" s="36"/>
      <c r="J287" s="36"/>
      <c r="K287" s="36"/>
      <c r="L287" s="36"/>
      <c r="M287" s="27">
        <v>211681</v>
      </c>
      <c r="N287" s="29">
        <f t="shared" si="40"/>
        <v>1</v>
      </c>
      <c r="O287" s="29">
        <f t="shared" si="41"/>
        <v>1</v>
      </c>
      <c r="P287" s="29" t="str">
        <f t="shared" si="42"/>
        <v/>
      </c>
      <c r="Q287" s="28">
        <f t="shared" si="43"/>
        <v>1</v>
      </c>
      <c r="R287" s="28">
        <f t="shared" si="44"/>
        <v>1</v>
      </c>
      <c r="S287" s="36"/>
      <c r="T287" s="36"/>
      <c r="U287" s="36"/>
      <c r="V287" s="36"/>
      <c r="W287" s="36"/>
      <c r="X287" s="36"/>
      <c r="Y287" s="36"/>
      <c r="Z287" s="36"/>
    </row>
    <row r="288" spans="1:26" s="24" customFormat="1" x14ac:dyDescent="0.25">
      <c r="A288" s="1">
        <v>3589</v>
      </c>
      <c r="B288" s="5" t="s">
        <v>772</v>
      </c>
      <c r="C288" s="1"/>
      <c r="D288" s="1"/>
      <c r="E288" s="30"/>
      <c r="F288" s="1">
        <v>474306</v>
      </c>
      <c r="G288" s="36"/>
      <c r="H288" s="36"/>
      <c r="I288" s="36"/>
      <c r="J288" s="36"/>
      <c r="K288" s="36"/>
      <c r="L288" s="36"/>
      <c r="M288" s="36"/>
      <c r="N288" s="29" t="str">
        <f t="shared" si="40"/>
        <v/>
      </c>
      <c r="O288" s="29">
        <f t="shared" si="41"/>
        <v>1</v>
      </c>
      <c r="P288" s="29" t="str">
        <f t="shared" si="42"/>
        <v/>
      </c>
      <c r="Q288" s="28">
        <f t="shared" si="43"/>
        <v>1</v>
      </c>
      <c r="R288" s="28" t="str">
        <f t="shared" si="44"/>
        <v/>
      </c>
      <c r="S288" s="36"/>
      <c r="T288" s="36"/>
      <c r="U288" s="36"/>
      <c r="V288" s="36"/>
      <c r="W288" s="36"/>
      <c r="X288" s="36"/>
      <c r="Y288" s="36"/>
      <c r="Z288" s="36"/>
    </row>
    <row r="289" spans="1:26" s="24" customFormat="1" x14ac:dyDescent="0.25">
      <c r="A289" s="1">
        <v>3591</v>
      </c>
      <c r="B289" s="5" t="s">
        <v>773</v>
      </c>
      <c r="C289" s="1" t="s">
        <v>774</v>
      </c>
      <c r="D289" s="1" t="s">
        <v>774</v>
      </c>
      <c r="E289" s="30"/>
      <c r="F289" s="1">
        <v>474308</v>
      </c>
      <c r="G289" s="36"/>
      <c r="H289" s="36"/>
      <c r="I289" s="36"/>
      <c r="J289" s="36"/>
      <c r="K289" s="36"/>
      <c r="L289" s="36"/>
      <c r="M289" s="36"/>
      <c r="N289" s="29" t="str">
        <f t="shared" si="40"/>
        <v/>
      </c>
      <c r="O289" s="29">
        <f t="shared" si="41"/>
        <v>1</v>
      </c>
      <c r="P289" s="29" t="str">
        <f t="shared" si="42"/>
        <v/>
      </c>
      <c r="Q289" s="28">
        <f t="shared" si="43"/>
        <v>1</v>
      </c>
      <c r="R289" s="28" t="str">
        <f t="shared" si="44"/>
        <v/>
      </c>
      <c r="S289" s="36"/>
      <c r="T289" s="36"/>
      <c r="U289" s="36"/>
      <c r="V289" s="36"/>
      <c r="W289" s="36"/>
      <c r="X289" s="36"/>
      <c r="Y289" s="36"/>
      <c r="Z289" s="36"/>
    </row>
    <row r="290" spans="1:26" s="24" customFormat="1" x14ac:dyDescent="0.25">
      <c r="A290" s="1">
        <v>3540</v>
      </c>
      <c r="B290" s="5" t="s">
        <v>775</v>
      </c>
      <c r="C290" s="1"/>
      <c r="D290" s="1" t="s">
        <v>776</v>
      </c>
      <c r="E290" s="30"/>
      <c r="F290" s="1">
        <v>474253</v>
      </c>
      <c r="G290" s="36"/>
      <c r="H290" s="36"/>
      <c r="I290" s="36"/>
      <c r="J290" s="36"/>
      <c r="K290" s="36"/>
      <c r="L290" s="36"/>
      <c r="M290" s="36"/>
      <c r="N290" s="29" t="str">
        <f t="shared" si="40"/>
        <v/>
      </c>
      <c r="O290" s="29">
        <f t="shared" si="41"/>
        <v>1</v>
      </c>
      <c r="P290" s="29" t="str">
        <f t="shared" si="42"/>
        <v/>
      </c>
      <c r="Q290" s="28">
        <f t="shared" si="43"/>
        <v>1</v>
      </c>
      <c r="R290" s="28" t="str">
        <f t="shared" si="44"/>
        <v/>
      </c>
      <c r="S290" s="36"/>
      <c r="T290" s="36"/>
      <c r="U290" s="36"/>
      <c r="V290" s="36"/>
      <c r="W290" s="36"/>
      <c r="X290" s="36"/>
      <c r="Y290" s="36"/>
      <c r="Z290" s="36"/>
    </row>
    <row r="291" spans="1:26" s="24" customFormat="1" x14ac:dyDescent="0.25">
      <c r="A291" s="1">
        <v>3540</v>
      </c>
      <c r="B291" s="5" t="s">
        <v>376</v>
      </c>
      <c r="C291" s="1"/>
      <c r="D291" s="1" t="s">
        <v>777</v>
      </c>
      <c r="E291" s="32"/>
      <c r="F291" s="1">
        <v>474252</v>
      </c>
      <c r="G291" s="36"/>
      <c r="H291" s="36"/>
      <c r="I291" s="36"/>
      <c r="J291" s="36"/>
      <c r="K291" s="36"/>
      <c r="L291" s="36"/>
      <c r="M291" s="36"/>
      <c r="N291" s="29" t="str">
        <f t="shared" si="40"/>
        <v/>
      </c>
      <c r="O291" s="29">
        <f t="shared" si="41"/>
        <v>1</v>
      </c>
      <c r="P291" s="29" t="str">
        <f t="shared" si="42"/>
        <v/>
      </c>
      <c r="Q291" s="28">
        <f t="shared" si="43"/>
        <v>1</v>
      </c>
      <c r="R291" s="28" t="str">
        <f t="shared" si="44"/>
        <v/>
      </c>
      <c r="S291" s="36"/>
      <c r="T291" s="36"/>
      <c r="U291" s="36"/>
      <c r="V291" s="36"/>
      <c r="W291" s="36"/>
      <c r="X291" s="36"/>
      <c r="Y291" s="36"/>
      <c r="Z291" s="36"/>
    </row>
    <row r="292" spans="1:26" s="24" customFormat="1" x14ac:dyDescent="0.25">
      <c r="A292" s="1">
        <v>3545</v>
      </c>
      <c r="B292" s="5" t="s">
        <v>376</v>
      </c>
      <c r="C292" s="44" t="s">
        <v>195</v>
      </c>
      <c r="D292" s="44" t="s">
        <v>196</v>
      </c>
      <c r="E292" s="30" t="s">
        <v>119</v>
      </c>
      <c r="F292" s="1">
        <v>474258</v>
      </c>
      <c r="G292" s="36"/>
      <c r="H292" s="36"/>
      <c r="I292" s="36"/>
      <c r="J292" s="36"/>
      <c r="K292" s="36"/>
      <c r="L292" s="36"/>
      <c r="M292" s="27">
        <v>211833</v>
      </c>
      <c r="N292" s="29">
        <f t="shared" si="40"/>
        <v>1</v>
      </c>
      <c r="O292" s="29">
        <f t="shared" si="41"/>
        <v>1</v>
      </c>
      <c r="P292" s="29" t="str">
        <f t="shared" si="42"/>
        <v/>
      </c>
      <c r="Q292" s="28">
        <f t="shared" si="43"/>
        <v>1</v>
      </c>
      <c r="R292" s="28">
        <f t="shared" si="44"/>
        <v>1</v>
      </c>
      <c r="S292" s="36"/>
      <c r="T292" s="36"/>
      <c r="U292" s="36"/>
      <c r="V292" s="36"/>
      <c r="W292" s="36"/>
      <c r="X292" s="36"/>
      <c r="Y292" s="36"/>
      <c r="Z292" s="36"/>
    </row>
    <row r="293" spans="1:26" s="24" customFormat="1" x14ac:dyDescent="0.25">
      <c r="A293" s="1">
        <v>3538</v>
      </c>
      <c r="B293" s="5" t="s">
        <v>377</v>
      </c>
      <c r="C293" s="1" t="s">
        <v>1153</v>
      </c>
      <c r="D293" s="1" t="s">
        <v>197</v>
      </c>
      <c r="E293" s="32" t="s">
        <v>119</v>
      </c>
      <c r="F293" s="1">
        <v>474248</v>
      </c>
      <c r="G293" s="36"/>
      <c r="H293" s="36"/>
      <c r="I293" s="36"/>
      <c r="J293" s="36"/>
      <c r="K293" s="36"/>
      <c r="L293" s="36"/>
      <c r="M293" s="27">
        <v>211829</v>
      </c>
      <c r="N293" s="29">
        <f t="shared" si="40"/>
        <v>1</v>
      </c>
      <c r="O293" s="29">
        <f t="shared" si="41"/>
        <v>1</v>
      </c>
      <c r="P293" s="29" t="str">
        <f t="shared" si="42"/>
        <v/>
      </c>
      <c r="Q293" s="28">
        <f t="shared" si="43"/>
        <v>1</v>
      </c>
      <c r="R293" s="28">
        <f t="shared" si="44"/>
        <v>1</v>
      </c>
      <c r="S293" s="36"/>
      <c r="T293" s="36"/>
      <c r="U293" s="36"/>
      <c r="V293" s="36"/>
      <c r="W293" s="36"/>
      <c r="X293" s="36"/>
      <c r="Y293" s="36"/>
      <c r="Z293" s="36"/>
    </row>
    <row r="294" spans="1:26" s="24" customFormat="1" x14ac:dyDescent="0.25">
      <c r="A294" s="1">
        <v>3548</v>
      </c>
      <c r="B294" s="5" t="s">
        <v>377</v>
      </c>
      <c r="C294" s="1"/>
      <c r="D294" s="1"/>
      <c r="E294" s="32" t="s">
        <v>119</v>
      </c>
      <c r="F294" s="1">
        <v>474261</v>
      </c>
      <c r="G294" s="36"/>
      <c r="H294" s="36"/>
      <c r="I294" s="36"/>
      <c r="J294" s="36"/>
      <c r="K294" s="36"/>
      <c r="L294" s="36"/>
      <c r="M294" s="27">
        <v>211829</v>
      </c>
      <c r="N294" s="29">
        <f t="shared" si="40"/>
        <v>1</v>
      </c>
      <c r="O294" s="29">
        <f t="shared" si="41"/>
        <v>1</v>
      </c>
      <c r="P294" s="29" t="str">
        <f t="shared" si="42"/>
        <v/>
      </c>
      <c r="Q294" s="28">
        <f t="shared" si="43"/>
        <v>1</v>
      </c>
      <c r="R294" s="28">
        <f t="shared" si="44"/>
        <v>1</v>
      </c>
      <c r="S294" s="36"/>
      <c r="T294" s="36"/>
      <c r="U294" s="36"/>
      <c r="V294" s="36"/>
      <c r="W294" s="36"/>
      <c r="X294" s="36"/>
      <c r="Y294" s="36"/>
      <c r="Z294" s="36"/>
    </row>
    <row r="295" spans="1:26" s="24" customFormat="1" x14ac:dyDescent="0.25">
      <c r="A295" s="1">
        <v>3539</v>
      </c>
      <c r="B295" s="5" t="s">
        <v>778</v>
      </c>
      <c r="C295" s="44" t="s">
        <v>194</v>
      </c>
      <c r="D295" s="44" t="s">
        <v>198</v>
      </c>
      <c r="E295" s="30" t="s">
        <v>119</v>
      </c>
      <c r="F295" s="1">
        <v>474250</v>
      </c>
      <c r="G295" s="36"/>
      <c r="H295" s="36"/>
      <c r="I295" s="36"/>
      <c r="J295" s="36"/>
      <c r="K295" s="36"/>
      <c r="L295" s="36"/>
      <c r="M295" s="27">
        <v>211830</v>
      </c>
      <c r="N295" s="29">
        <f t="shared" si="40"/>
        <v>1</v>
      </c>
      <c r="O295" s="29">
        <f t="shared" si="41"/>
        <v>1</v>
      </c>
      <c r="P295" s="29" t="str">
        <f t="shared" si="42"/>
        <v/>
      </c>
      <c r="Q295" s="28">
        <f t="shared" si="43"/>
        <v>1</v>
      </c>
      <c r="R295" s="28">
        <f t="shared" si="44"/>
        <v>1</v>
      </c>
      <c r="S295" s="36"/>
      <c r="T295" s="36"/>
      <c r="U295" s="36"/>
      <c r="V295" s="36"/>
      <c r="W295" s="36"/>
      <c r="X295" s="36"/>
      <c r="Y295" s="36"/>
      <c r="Z295" s="36"/>
    </row>
    <row r="296" spans="1:26" s="24" customFormat="1" x14ac:dyDescent="0.25">
      <c r="A296" s="1">
        <v>3544</v>
      </c>
      <c r="B296" s="5" t="s">
        <v>778</v>
      </c>
      <c r="C296" s="1"/>
      <c r="D296" s="1"/>
      <c r="E296" s="30" t="s">
        <v>119</v>
      </c>
      <c r="F296" s="1">
        <v>474257</v>
      </c>
      <c r="G296" s="36"/>
      <c r="H296" s="36"/>
      <c r="I296" s="36"/>
      <c r="J296" s="36"/>
      <c r="K296" s="36"/>
      <c r="L296" s="36"/>
      <c r="M296" s="27">
        <v>211830</v>
      </c>
      <c r="N296" s="29">
        <f t="shared" si="40"/>
        <v>1</v>
      </c>
      <c r="O296" s="29">
        <f t="shared" si="41"/>
        <v>1</v>
      </c>
      <c r="P296" s="29" t="str">
        <f t="shared" si="42"/>
        <v/>
      </c>
      <c r="Q296" s="28">
        <f t="shared" si="43"/>
        <v>1</v>
      </c>
      <c r="R296" s="28">
        <f t="shared" si="44"/>
        <v>1</v>
      </c>
      <c r="S296" s="36"/>
      <c r="T296" s="36"/>
      <c r="U296" s="36"/>
      <c r="V296" s="36"/>
      <c r="W296" s="36"/>
      <c r="X296" s="36"/>
      <c r="Y296" s="36"/>
      <c r="Z296" s="36"/>
    </row>
    <row r="297" spans="1:26" s="24" customFormat="1" x14ac:dyDescent="0.25">
      <c r="A297" s="1">
        <v>3538</v>
      </c>
      <c r="B297" s="5" t="s">
        <v>378</v>
      </c>
      <c r="C297" s="1" t="s">
        <v>1154</v>
      </c>
      <c r="D297" s="1" t="s">
        <v>200</v>
      </c>
      <c r="E297" s="32" t="s">
        <v>119</v>
      </c>
      <c r="F297" s="1">
        <v>474249</v>
      </c>
      <c r="G297" s="36"/>
      <c r="H297" s="36"/>
      <c r="I297" s="36"/>
      <c r="J297" s="36"/>
      <c r="K297" s="36"/>
      <c r="L297" s="36"/>
      <c r="M297" s="27">
        <v>211832</v>
      </c>
      <c r="N297" s="29">
        <f t="shared" si="40"/>
        <v>1</v>
      </c>
      <c r="O297" s="29">
        <f t="shared" si="41"/>
        <v>1</v>
      </c>
      <c r="P297" s="29" t="str">
        <f t="shared" si="42"/>
        <v/>
      </c>
      <c r="Q297" s="28">
        <f t="shared" si="43"/>
        <v>1</v>
      </c>
      <c r="R297" s="28">
        <f t="shared" si="44"/>
        <v>1</v>
      </c>
      <c r="S297" s="36"/>
      <c r="T297" s="36"/>
      <c r="U297" s="36"/>
      <c r="V297" s="36"/>
      <c r="W297" s="36"/>
      <c r="X297" s="36"/>
      <c r="Y297" s="36"/>
      <c r="Z297" s="36"/>
    </row>
    <row r="298" spans="1:26" s="24" customFormat="1" x14ac:dyDescent="0.25">
      <c r="A298" s="1">
        <v>3549</v>
      </c>
      <c r="B298" s="5" t="s">
        <v>378</v>
      </c>
      <c r="C298" s="1"/>
      <c r="D298" s="1"/>
      <c r="E298" s="30" t="s">
        <v>119</v>
      </c>
      <c r="F298" s="1">
        <v>474262</v>
      </c>
      <c r="G298" s="36"/>
      <c r="H298" s="36"/>
      <c r="I298" s="36"/>
      <c r="J298" s="36"/>
      <c r="K298" s="36"/>
      <c r="L298" s="36"/>
      <c r="M298" s="27">
        <v>211832</v>
      </c>
      <c r="N298" s="29">
        <f t="shared" si="40"/>
        <v>1</v>
      </c>
      <c r="O298" s="29">
        <f t="shared" si="41"/>
        <v>1</v>
      </c>
      <c r="P298" s="29" t="str">
        <f t="shared" si="42"/>
        <v/>
      </c>
      <c r="Q298" s="28">
        <f t="shared" si="43"/>
        <v>1</v>
      </c>
      <c r="R298" s="28">
        <f t="shared" si="44"/>
        <v>1</v>
      </c>
      <c r="S298" s="36"/>
      <c r="T298" s="36"/>
      <c r="U298" s="36"/>
      <c r="V298" s="36"/>
      <c r="W298" s="36"/>
      <c r="X298" s="36"/>
      <c r="Y298" s="36"/>
      <c r="Z298" s="36"/>
    </row>
    <row r="299" spans="1:26" s="24" customFormat="1" x14ac:dyDescent="0.25">
      <c r="A299" s="1">
        <v>3539</v>
      </c>
      <c r="B299" s="5" t="s">
        <v>779</v>
      </c>
      <c r="C299" s="1"/>
      <c r="D299" s="1">
        <v>1863</v>
      </c>
      <c r="E299" s="30"/>
      <c r="F299" s="1">
        <v>474251</v>
      </c>
      <c r="G299" s="36"/>
      <c r="H299" s="36"/>
      <c r="I299" s="36"/>
      <c r="J299" s="36"/>
      <c r="K299" s="36"/>
      <c r="L299" s="36"/>
      <c r="M299" s="36"/>
      <c r="N299" s="29" t="str">
        <f t="shared" si="40"/>
        <v/>
      </c>
      <c r="O299" s="29">
        <f t="shared" si="41"/>
        <v>1</v>
      </c>
      <c r="P299" s="29" t="str">
        <f t="shared" si="42"/>
        <v/>
      </c>
      <c r="Q299" s="28">
        <f t="shared" si="43"/>
        <v>1</v>
      </c>
      <c r="R299" s="28" t="str">
        <f t="shared" si="44"/>
        <v/>
      </c>
      <c r="S299" s="36"/>
      <c r="T299" s="36"/>
      <c r="U299" s="36"/>
      <c r="V299" s="36"/>
      <c r="W299" s="36"/>
      <c r="X299" s="36"/>
      <c r="Y299" s="36"/>
      <c r="Z299" s="36"/>
    </row>
    <row r="300" spans="1:26" s="24" customFormat="1" x14ac:dyDescent="0.25">
      <c r="A300" s="1">
        <v>3543</v>
      </c>
      <c r="B300" s="5" t="s">
        <v>779</v>
      </c>
      <c r="C300" s="1"/>
      <c r="D300" s="1"/>
      <c r="E300" s="30"/>
      <c r="F300" s="1">
        <v>474256</v>
      </c>
      <c r="G300" s="36"/>
      <c r="H300" s="36"/>
      <c r="I300" s="36"/>
      <c r="J300" s="36"/>
      <c r="K300" s="36"/>
      <c r="L300" s="36"/>
      <c r="M300" s="36"/>
      <c r="N300" s="29" t="str">
        <f t="shared" si="40"/>
        <v/>
      </c>
      <c r="O300" s="29">
        <f t="shared" si="41"/>
        <v>1</v>
      </c>
      <c r="P300" s="29" t="str">
        <f t="shared" si="42"/>
        <v/>
      </c>
      <c r="Q300" s="28">
        <f t="shared" si="43"/>
        <v>1</v>
      </c>
      <c r="R300" s="28" t="str">
        <f t="shared" si="44"/>
        <v/>
      </c>
      <c r="S300" s="36"/>
      <c r="T300" s="36"/>
      <c r="U300" s="36"/>
      <c r="V300" s="36"/>
      <c r="W300" s="36"/>
      <c r="X300" s="36"/>
      <c r="Y300" s="36"/>
      <c r="Z300" s="36"/>
    </row>
    <row r="301" spans="1:26" s="24" customFormat="1" x14ac:dyDescent="0.25">
      <c r="A301" s="1">
        <v>3541</v>
      </c>
      <c r="B301" s="5" t="s">
        <v>379</v>
      </c>
      <c r="C301" s="3" t="s">
        <v>144</v>
      </c>
      <c r="D301" s="1" t="s">
        <v>201</v>
      </c>
      <c r="E301" s="32" t="s">
        <v>119</v>
      </c>
      <c r="F301" s="1">
        <v>474254</v>
      </c>
      <c r="G301" s="36"/>
      <c r="H301" s="36"/>
      <c r="I301" s="36"/>
      <c r="J301" s="36"/>
      <c r="K301" s="36"/>
      <c r="L301" s="36"/>
      <c r="M301" s="27">
        <v>211831</v>
      </c>
      <c r="N301" s="29">
        <f t="shared" si="40"/>
        <v>1</v>
      </c>
      <c r="O301" s="29">
        <f t="shared" si="41"/>
        <v>1</v>
      </c>
      <c r="P301" s="29" t="str">
        <f t="shared" si="42"/>
        <v/>
      </c>
      <c r="Q301" s="28">
        <f t="shared" si="43"/>
        <v>1</v>
      </c>
      <c r="R301" s="28">
        <f t="shared" si="44"/>
        <v>1</v>
      </c>
      <c r="S301" s="36"/>
      <c r="T301" s="36"/>
      <c r="U301" s="36"/>
      <c r="V301" s="36"/>
      <c r="W301" s="36"/>
      <c r="X301" s="36"/>
      <c r="Y301" s="36"/>
      <c r="Z301" s="36"/>
    </row>
    <row r="302" spans="1:26" s="24" customFormat="1" x14ac:dyDescent="0.25">
      <c r="A302" s="1">
        <v>3547</v>
      </c>
      <c r="B302" s="5" t="s">
        <v>379</v>
      </c>
      <c r="C302" s="1"/>
      <c r="D302" s="1"/>
      <c r="E302" s="30" t="s">
        <v>119</v>
      </c>
      <c r="F302" s="1">
        <v>474260</v>
      </c>
      <c r="G302" s="36"/>
      <c r="H302" s="36"/>
      <c r="I302" s="36"/>
      <c r="J302" s="36"/>
      <c r="K302" s="36"/>
      <c r="L302" s="36"/>
      <c r="M302" s="27">
        <v>211831</v>
      </c>
      <c r="N302" s="29">
        <f t="shared" si="40"/>
        <v>1</v>
      </c>
      <c r="O302" s="29">
        <f t="shared" si="41"/>
        <v>1</v>
      </c>
      <c r="P302" s="29" t="str">
        <f t="shared" si="42"/>
        <v/>
      </c>
      <c r="Q302" s="28">
        <f t="shared" si="43"/>
        <v>1</v>
      </c>
      <c r="R302" s="28">
        <f t="shared" si="44"/>
        <v>1</v>
      </c>
      <c r="S302" s="36"/>
      <c r="T302" s="36"/>
      <c r="U302" s="36"/>
      <c r="V302" s="36"/>
      <c r="W302" s="36"/>
      <c r="X302" s="36"/>
      <c r="Y302" s="36"/>
      <c r="Z302" s="36"/>
    </row>
    <row r="303" spans="1:26" s="24" customFormat="1" x14ac:dyDescent="0.25">
      <c r="A303" s="1">
        <v>3541</v>
      </c>
      <c r="B303" s="5" t="s">
        <v>780</v>
      </c>
      <c r="C303" s="1"/>
      <c r="D303" s="1" t="s">
        <v>781</v>
      </c>
      <c r="E303" s="30"/>
      <c r="F303" s="1">
        <v>474255</v>
      </c>
      <c r="G303" s="36"/>
      <c r="H303" s="36"/>
      <c r="I303" s="36"/>
      <c r="J303" s="36"/>
      <c r="K303" s="36"/>
      <c r="L303" s="36"/>
      <c r="M303" s="36"/>
      <c r="N303" s="29" t="str">
        <f t="shared" si="40"/>
        <v/>
      </c>
      <c r="O303" s="29">
        <f t="shared" si="41"/>
        <v>1</v>
      </c>
      <c r="P303" s="29" t="str">
        <f t="shared" si="42"/>
        <v/>
      </c>
      <c r="Q303" s="28">
        <f t="shared" si="43"/>
        <v>1</v>
      </c>
      <c r="R303" s="28" t="str">
        <f t="shared" si="44"/>
        <v/>
      </c>
      <c r="S303" s="36"/>
      <c r="T303" s="36"/>
      <c r="U303" s="36"/>
      <c r="V303" s="36"/>
      <c r="W303" s="36"/>
      <c r="X303" s="36"/>
      <c r="Y303" s="36"/>
      <c r="Z303" s="36"/>
    </row>
    <row r="304" spans="1:26" s="24" customFormat="1" x14ac:dyDescent="0.25">
      <c r="A304" s="1">
        <v>3546</v>
      </c>
      <c r="B304" s="5" t="s">
        <v>780</v>
      </c>
      <c r="C304" s="1"/>
      <c r="D304" s="1"/>
      <c r="E304" s="32"/>
      <c r="F304" s="1">
        <v>474259</v>
      </c>
      <c r="G304" s="36"/>
      <c r="H304" s="36"/>
      <c r="I304" s="36"/>
      <c r="J304" s="36"/>
      <c r="K304" s="36"/>
      <c r="L304" s="36"/>
      <c r="M304" s="36"/>
      <c r="N304" s="29" t="str">
        <f t="shared" si="40"/>
        <v/>
      </c>
      <c r="O304" s="29">
        <f t="shared" si="41"/>
        <v>1</v>
      </c>
      <c r="P304" s="29" t="str">
        <f t="shared" si="42"/>
        <v/>
      </c>
      <c r="Q304" s="28">
        <f t="shared" si="43"/>
        <v>1</v>
      </c>
      <c r="R304" s="28" t="str">
        <f t="shared" si="44"/>
        <v/>
      </c>
      <c r="S304" s="36"/>
      <c r="T304" s="36"/>
      <c r="U304" s="36"/>
      <c r="V304" s="36"/>
      <c r="W304" s="36"/>
      <c r="X304" s="36"/>
      <c r="Y304" s="36"/>
      <c r="Z304" s="36"/>
    </row>
    <row r="305" spans="1:26" s="24" customFormat="1" x14ac:dyDescent="0.25">
      <c r="A305" s="1">
        <v>3672</v>
      </c>
      <c r="B305" s="5" t="s">
        <v>380</v>
      </c>
      <c r="C305" s="3" t="s">
        <v>202</v>
      </c>
      <c r="D305" s="3" t="s">
        <v>203</v>
      </c>
      <c r="E305" s="30" t="s">
        <v>119</v>
      </c>
      <c r="F305" s="1">
        <v>474470</v>
      </c>
      <c r="G305" s="36"/>
      <c r="H305" s="36"/>
      <c r="I305" s="36"/>
      <c r="J305" s="36"/>
      <c r="K305" s="36"/>
      <c r="L305" s="36"/>
      <c r="M305" s="27">
        <v>211858</v>
      </c>
      <c r="N305" s="29">
        <f t="shared" si="40"/>
        <v>1</v>
      </c>
      <c r="O305" s="29">
        <f t="shared" si="41"/>
        <v>1</v>
      </c>
      <c r="P305" s="29" t="str">
        <f t="shared" si="42"/>
        <v/>
      </c>
      <c r="Q305" s="28">
        <f t="shared" si="43"/>
        <v>1</v>
      </c>
      <c r="R305" s="28">
        <f t="shared" si="44"/>
        <v>1</v>
      </c>
      <c r="S305" s="36"/>
      <c r="T305" s="36"/>
      <c r="U305" s="36"/>
      <c r="V305" s="36"/>
      <c r="W305" s="36"/>
      <c r="X305" s="36"/>
      <c r="Y305" s="36"/>
      <c r="Z305" s="36"/>
    </row>
    <row r="306" spans="1:26" s="24" customFormat="1" x14ac:dyDescent="0.25">
      <c r="A306" s="1">
        <v>3672</v>
      </c>
      <c r="B306" s="5" t="s">
        <v>381</v>
      </c>
      <c r="C306" s="3" t="s">
        <v>199</v>
      </c>
      <c r="D306" s="3" t="s">
        <v>70</v>
      </c>
      <c r="E306" s="30" t="s">
        <v>119</v>
      </c>
      <c r="F306" s="1">
        <v>474471</v>
      </c>
      <c r="G306" s="36"/>
      <c r="H306" s="36"/>
      <c r="I306" s="36"/>
      <c r="J306" s="36"/>
      <c r="K306" s="36"/>
      <c r="L306" s="36"/>
      <c r="M306" s="27">
        <v>211852</v>
      </c>
      <c r="N306" s="29">
        <f t="shared" si="40"/>
        <v>1</v>
      </c>
      <c r="O306" s="29">
        <f t="shared" si="41"/>
        <v>1</v>
      </c>
      <c r="P306" s="29" t="str">
        <f t="shared" si="42"/>
        <v/>
      </c>
      <c r="Q306" s="28">
        <f t="shared" si="43"/>
        <v>1</v>
      </c>
      <c r="R306" s="28">
        <f t="shared" si="44"/>
        <v>1</v>
      </c>
      <c r="S306" s="36"/>
      <c r="T306" s="36"/>
      <c r="U306" s="36"/>
      <c r="V306" s="36"/>
      <c r="W306" s="36"/>
      <c r="X306" s="36"/>
      <c r="Y306" s="36"/>
      <c r="Z306" s="36"/>
    </row>
    <row r="307" spans="1:26" s="24" customFormat="1" x14ac:dyDescent="0.25">
      <c r="A307" s="1">
        <v>3374</v>
      </c>
      <c r="B307" s="5" t="s">
        <v>382</v>
      </c>
      <c r="C307" s="1" t="s">
        <v>782</v>
      </c>
      <c r="D307" s="1" t="s">
        <v>783</v>
      </c>
      <c r="E307" s="30" t="s">
        <v>119</v>
      </c>
      <c r="F307" s="1">
        <v>473395</v>
      </c>
      <c r="G307" s="36"/>
      <c r="H307" s="36"/>
      <c r="I307" s="36"/>
      <c r="J307" s="36"/>
      <c r="K307" s="36"/>
      <c r="L307" s="36"/>
      <c r="M307" s="27">
        <v>211892</v>
      </c>
      <c r="N307" s="29">
        <f t="shared" si="40"/>
        <v>1</v>
      </c>
      <c r="O307" s="29">
        <f t="shared" si="41"/>
        <v>1</v>
      </c>
      <c r="P307" s="29" t="str">
        <f t="shared" si="42"/>
        <v/>
      </c>
      <c r="Q307" s="28">
        <f t="shared" si="43"/>
        <v>1</v>
      </c>
      <c r="R307" s="28">
        <f t="shared" si="44"/>
        <v>1</v>
      </c>
      <c r="S307" s="36"/>
      <c r="T307" s="36"/>
      <c r="U307" s="36"/>
      <c r="V307" s="36"/>
      <c r="W307" s="36"/>
      <c r="X307" s="36"/>
      <c r="Y307" s="36"/>
      <c r="Z307" s="36"/>
    </row>
    <row r="308" spans="1:26" s="24" customFormat="1" x14ac:dyDescent="0.25">
      <c r="A308" s="1">
        <v>3369</v>
      </c>
      <c r="B308" s="5" t="s">
        <v>253</v>
      </c>
      <c r="C308" s="1" t="s">
        <v>263</v>
      </c>
      <c r="D308" s="1" t="s">
        <v>264</v>
      </c>
      <c r="E308" s="30"/>
      <c r="F308" s="1">
        <v>155766</v>
      </c>
      <c r="G308" s="36"/>
      <c r="H308" s="36"/>
      <c r="I308" s="36"/>
      <c r="J308" s="36"/>
      <c r="K308" s="36"/>
      <c r="L308" s="36"/>
      <c r="M308" s="36"/>
      <c r="N308" s="29" t="str">
        <f t="shared" si="40"/>
        <v/>
      </c>
      <c r="O308" s="29">
        <f t="shared" si="41"/>
        <v>1</v>
      </c>
      <c r="P308" s="29" t="str">
        <f t="shared" si="42"/>
        <v/>
      </c>
      <c r="Q308" s="28">
        <f t="shared" si="43"/>
        <v>1</v>
      </c>
      <c r="R308" s="28" t="str">
        <f t="shared" si="44"/>
        <v/>
      </c>
      <c r="S308" s="36"/>
      <c r="T308" s="36"/>
      <c r="U308" s="36"/>
      <c r="V308" s="36"/>
      <c r="W308" s="36"/>
      <c r="X308" s="36"/>
      <c r="Y308" s="36"/>
      <c r="Z308" s="36"/>
    </row>
    <row r="309" spans="1:26" s="24" customFormat="1" x14ac:dyDescent="0.25">
      <c r="A309" s="1">
        <v>3367</v>
      </c>
      <c r="B309" s="5" t="s">
        <v>383</v>
      </c>
      <c r="C309" s="3" t="s">
        <v>97</v>
      </c>
      <c r="D309" s="3" t="s">
        <v>105</v>
      </c>
      <c r="E309" s="30" t="s">
        <v>119</v>
      </c>
      <c r="F309" s="1">
        <v>473388</v>
      </c>
      <c r="G309" s="36"/>
      <c r="H309" s="36"/>
      <c r="I309" s="36"/>
      <c r="J309" s="36"/>
      <c r="K309" s="36"/>
      <c r="L309" s="36"/>
      <c r="M309" s="27">
        <v>211887</v>
      </c>
      <c r="N309" s="29">
        <f t="shared" si="40"/>
        <v>1</v>
      </c>
      <c r="O309" s="29">
        <f t="shared" si="41"/>
        <v>1</v>
      </c>
      <c r="P309" s="29" t="str">
        <f t="shared" si="42"/>
        <v/>
      </c>
      <c r="Q309" s="28">
        <f t="shared" si="43"/>
        <v>1</v>
      </c>
      <c r="R309" s="28">
        <f t="shared" si="44"/>
        <v>1</v>
      </c>
      <c r="S309" s="36"/>
      <c r="T309" s="36"/>
      <c r="U309" s="36"/>
      <c r="V309" s="36"/>
      <c r="W309" s="36"/>
      <c r="X309" s="36"/>
      <c r="Y309" s="36"/>
      <c r="Z309" s="36"/>
    </row>
    <row r="310" spans="1:26" s="24" customFormat="1" x14ac:dyDescent="0.25">
      <c r="A310" s="1">
        <v>3696</v>
      </c>
      <c r="B310" s="5" t="s">
        <v>384</v>
      </c>
      <c r="C310" s="3" t="s">
        <v>205</v>
      </c>
      <c r="D310" s="3" t="s">
        <v>206</v>
      </c>
      <c r="E310" s="84"/>
      <c r="F310" s="1">
        <v>474508</v>
      </c>
      <c r="G310" s="36"/>
      <c r="H310" s="36"/>
      <c r="I310" s="36"/>
      <c r="J310" s="36"/>
      <c r="K310" s="36"/>
      <c r="L310" s="36"/>
      <c r="M310" s="1">
        <v>211889</v>
      </c>
      <c r="N310" s="29">
        <f t="shared" si="40"/>
        <v>1</v>
      </c>
      <c r="O310" s="29">
        <f t="shared" si="41"/>
        <v>1</v>
      </c>
      <c r="P310" s="29" t="str">
        <f t="shared" si="42"/>
        <v/>
      </c>
      <c r="Q310" s="28">
        <f t="shared" si="43"/>
        <v>1</v>
      </c>
      <c r="R310" s="28">
        <f t="shared" si="44"/>
        <v>1</v>
      </c>
      <c r="S310" s="36"/>
      <c r="T310" s="36"/>
      <c r="U310" s="36"/>
      <c r="V310" s="36"/>
      <c r="W310" s="36"/>
      <c r="X310" s="36"/>
      <c r="Y310" s="36"/>
      <c r="Z310" s="36"/>
    </row>
    <row r="311" spans="1:26" s="24" customFormat="1" x14ac:dyDescent="0.25">
      <c r="A311" s="1">
        <v>3373</v>
      </c>
      <c r="B311" s="5" t="s">
        <v>385</v>
      </c>
      <c r="C311" s="1" t="s">
        <v>784</v>
      </c>
      <c r="D311" s="1" t="s">
        <v>785</v>
      </c>
      <c r="E311" s="32" t="s">
        <v>119</v>
      </c>
      <c r="F311" s="1">
        <v>473394</v>
      </c>
      <c r="G311" s="36"/>
      <c r="H311" s="36"/>
      <c r="I311" s="36"/>
      <c r="J311" s="36"/>
      <c r="K311" s="36"/>
      <c r="L311" s="36"/>
      <c r="M311" s="27">
        <v>211891</v>
      </c>
      <c r="N311" s="29">
        <f t="shared" si="40"/>
        <v>1</v>
      </c>
      <c r="O311" s="29">
        <f t="shared" si="41"/>
        <v>1</v>
      </c>
      <c r="P311" s="29" t="str">
        <f t="shared" si="42"/>
        <v/>
      </c>
      <c r="Q311" s="28">
        <f t="shared" si="43"/>
        <v>1</v>
      </c>
      <c r="R311" s="28">
        <f t="shared" si="44"/>
        <v>1</v>
      </c>
      <c r="S311" s="36"/>
      <c r="T311" s="36"/>
      <c r="U311" s="36"/>
      <c r="V311" s="36"/>
      <c r="W311" s="36"/>
      <c r="X311" s="36"/>
      <c r="Y311" s="36"/>
      <c r="Z311" s="36"/>
    </row>
    <row r="312" spans="1:26" s="24" customFormat="1" x14ac:dyDescent="0.25">
      <c r="A312" s="1">
        <v>3368</v>
      </c>
      <c r="B312" s="5" t="s">
        <v>386</v>
      </c>
      <c r="C312" s="3" t="s">
        <v>72</v>
      </c>
      <c r="D312" s="3" t="s">
        <v>170</v>
      </c>
      <c r="E312" s="30" t="s">
        <v>119</v>
      </c>
      <c r="F312" s="1">
        <v>473389</v>
      </c>
      <c r="G312" s="36"/>
      <c r="H312" s="36"/>
      <c r="I312" s="36"/>
      <c r="J312" s="36"/>
      <c r="K312" s="36"/>
      <c r="L312" s="36"/>
      <c r="M312" s="27">
        <v>211888</v>
      </c>
      <c r="N312" s="29">
        <f t="shared" si="40"/>
        <v>1</v>
      </c>
      <c r="O312" s="29">
        <f t="shared" si="41"/>
        <v>1</v>
      </c>
      <c r="P312" s="29" t="str">
        <f t="shared" si="42"/>
        <v/>
      </c>
      <c r="Q312" s="28">
        <f t="shared" si="43"/>
        <v>1</v>
      </c>
      <c r="R312" s="28">
        <f t="shared" si="44"/>
        <v>1</v>
      </c>
      <c r="S312" s="36"/>
      <c r="T312" s="36"/>
      <c r="U312" s="36"/>
      <c r="V312" s="36"/>
      <c r="W312" s="36"/>
      <c r="X312" s="36"/>
      <c r="Y312" s="36"/>
      <c r="Z312" s="36"/>
    </row>
    <row r="313" spans="1:26" s="24" customFormat="1" x14ac:dyDescent="0.25">
      <c r="A313" s="1">
        <v>3645</v>
      </c>
      <c r="B313" s="5" t="s">
        <v>786</v>
      </c>
      <c r="C313" s="3" t="s">
        <v>787</v>
      </c>
      <c r="D313" s="1"/>
      <c r="E313" s="30"/>
      <c r="F313" s="1">
        <v>474442</v>
      </c>
      <c r="G313" s="36"/>
      <c r="H313" s="36"/>
      <c r="I313" s="36"/>
      <c r="J313" s="36"/>
      <c r="K313" s="36"/>
      <c r="L313" s="36"/>
      <c r="M313" s="36"/>
      <c r="N313" s="29" t="str">
        <f t="shared" si="40"/>
        <v/>
      </c>
      <c r="O313" s="29">
        <f t="shared" si="41"/>
        <v>1</v>
      </c>
      <c r="P313" s="29" t="str">
        <f t="shared" si="42"/>
        <v/>
      </c>
      <c r="Q313" s="28">
        <f t="shared" si="43"/>
        <v>1</v>
      </c>
      <c r="R313" s="28" t="str">
        <f t="shared" si="44"/>
        <v/>
      </c>
      <c r="S313" s="36"/>
      <c r="T313" s="36"/>
      <c r="U313" s="36"/>
      <c r="V313" s="36"/>
      <c r="W313" s="36"/>
      <c r="X313" s="36"/>
      <c r="Y313" s="36"/>
      <c r="Z313" s="36"/>
    </row>
    <row r="314" spans="1:26" s="24" customFormat="1" x14ac:dyDescent="0.25">
      <c r="A314" s="1">
        <v>3646</v>
      </c>
      <c r="B314" s="5" t="s">
        <v>788</v>
      </c>
      <c r="C314" s="3" t="s">
        <v>160</v>
      </c>
      <c r="D314" s="3" t="s">
        <v>193</v>
      </c>
      <c r="E314" s="30" t="s">
        <v>119</v>
      </c>
      <c r="F314" s="1">
        <v>474443</v>
      </c>
      <c r="G314" s="36"/>
      <c r="H314" s="36"/>
      <c r="I314" s="36"/>
      <c r="J314" s="36"/>
      <c r="K314" s="36"/>
      <c r="L314" s="36"/>
      <c r="M314" s="27">
        <v>211996</v>
      </c>
      <c r="N314" s="29">
        <f t="shared" si="40"/>
        <v>1</v>
      </c>
      <c r="O314" s="29">
        <f t="shared" si="41"/>
        <v>1</v>
      </c>
      <c r="P314" s="29" t="str">
        <f t="shared" si="42"/>
        <v/>
      </c>
      <c r="Q314" s="28">
        <f t="shared" si="43"/>
        <v>1</v>
      </c>
      <c r="R314" s="28">
        <f t="shared" si="44"/>
        <v>1</v>
      </c>
      <c r="S314" s="36"/>
      <c r="T314" s="36"/>
      <c r="U314" s="36"/>
      <c r="V314" s="36"/>
      <c r="W314" s="36"/>
      <c r="X314" s="36"/>
      <c r="Y314" s="36"/>
      <c r="Z314" s="36"/>
    </row>
    <row r="315" spans="1:26" s="24" customFormat="1" x14ac:dyDescent="0.25">
      <c r="A315" s="1">
        <v>3354</v>
      </c>
      <c r="B315" s="5" t="s">
        <v>789</v>
      </c>
      <c r="C315" s="1" t="s">
        <v>790</v>
      </c>
      <c r="D315" s="1" t="s">
        <v>791</v>
      </c>
      <c r="E315" s="30" t="s">
        <v>119</v>
      </c>
      <c r="F315" s="1">
        <v>473377</v>
      </c>
      <c r="G315" s="36"/>
      <c r="H315" s="36"/>
      <c r="I315" s="36"/>
      <c r="J315" s="36"/>
      <c r="K315" s="36"/>
      <c r="L315" s="36"/>
      <c r="M315" s="27">
        <v>212006</v>
      </c>
      <c r="N315" s="29">
        <f t="shared" si="40"/>
        <v>1</v>
      </c>
      <c r="O315" s="29">
        <f t="shared" si="41"/>
        <v>1</v>
      </c>
      <c r="P315" s="29" t="str">
        <f t="shared" si="42"/>
        <v/>
      </c>
      <c r="Q315" s="28">
        <f t="shared" si="43"/>
        <v>1</v>
      </c>
      <c r="R315" s="28">
        <f t="shared" si="44"/>
        <v>1</v>
      </c>
      <c r="S315" s="36"/>
      <c r="T315" s="36"/>
      <c r="U315" s="36"/>
      <c r="V315" s="36"/>
      <c r="W315" s="36"/>
      <c r="X315" s="36"/>
      <c r="Y315" s="36"/>
      <c r="Z315" s="36"/>
    </row>
    <row r="316" spans="1:26" s="24" customFormat="1" x14ac:dyDescent="0.25">
      <c r="A316" s="1">
        <v>3351</v>
      </c>
      <c r="B316" s="5" t="s">
        <v>792</v>
      </c>
      <c r="C316" s="1" t="s">
        <v>793</v>
      </c>
      <c r="D316" s="1" t="s">
        <v>794</v>
      </c>
      <c r="E316" s="30" t="s">
        <v>1221</v>
      </c>
      <c r="F316" s="1">
        <v>474661</v>
      </c>
      <c r="G316" s="36"/>
      <c r="H316" s="36"/>
      <c r="I316" s="36"/>
      <c r="J316" s="36"/>
      <c r="K316" s="36"/>
      <c r="L316" s="36"/>
      <c r="M316" s="27">
        <v>211995</v>
      </c>
      <c r="N316" s="29">
        <f t="shared" si="40"/>
        <v>1</v>
      </c>
      <c r="O316" s="29">
        <f t="shared" si="41"/>
        <v>1</v>
      </c>
      <c r="P316" s="29" t="str">
        <f t="shared" si="42"/>
        <v/>
      </c>
      <c r="Q316" s="28">
        <f t="shared" si="43"/>
        <v>1</v>
      </c>
      <c r="R316" s="28">
        <f t="shared" si="44"/>
        <v>1</v>
      </c>
      <c r="S316" s="36"/>
      <c r="T316" s="36"/>
      <c r="U316" s="36"/>
      <c r="V316" s="36"/>
      <c r="W316" s="36"/>
      <c r="X316" s="36"/>
      <c r="Y316" s="36"/>
      <c r="Z316" s="36"/>
    </row>
    <row r="317" spans="1:26" s="24" customFormat="1" x14ac:dyDescent="0.25">
      <c r="A317" s="1">
        <v>3353</v>
      </c>
      <c r="B317" s="5" t="s">
        <v>795</v>
      </c>
      <c r="C317" s="1" t="s">
        <v>796</v>
      </c>
      <c r="D317" s="1" t="s">
        <v>797</v>
      </c>
      <c r="E317" s="32"/>
      <c r="F317" s="1">
        <v>473375</v>
      </c>
      <c r="G317" s="36"/>
      <c r="H317" s="36"/>
      <c r="I317" s="36"/>
      <c r="J317" s="36"/>
      <c r="K317" s="36"/>
      <c r="L317" s="36"/>
      <c r="M317" s="36"/>
      <c r="N317" s="29" t="str">
        <f t="shared" si="40"/>
        <v/>
      </c>
      <c r="O317" s="29">
        <f t="shared" si="41"/>
        <v>1</v>
      </c>
      <c r="P317" s="29" t="str">
        <f t="shared" si="42"/>
        <v/>
      </c>
      <c r="Q317" s="28">
        <f t="shared" si="43"/>
        <v>1</v>
      </c>
      <c r="R317" s="28" t="str">
        <f t="shared" si="44"/>
        <v/>
      </c>
      <c r="S317" s="36"/>
      <c r="T317" s="36"/>
      <c r="U317" s="36"/>
      <c r="V317" s="36"/>
      <c r="W317" s="36"/>
      <c r="X317" s="36"/>
      <c r="Y317" s="36"/>
      <c r="Z317" s="36"/>
    </row>
    <row r="318" spans="1:26" s="24" customFormat="1" x14ac:dyDescent="0.25">
      <c r="A318" s="43"/>
      <c r="B318" s="2" t="s">
        <v>1100</v>
      </c>
      <c r="C318" s="1" t="s">
        <v>453</v>
      </c>
      <c r="D318" s="1" t="s">
        <v>454</v>
      </c>
      <c r="E318" s="30" t="s">
        <v>1099</v>
      </c>
      <c r="F318" s="30">
        <v>474652</v>
      </c>
      <c r="G318" s="77"/>
      <c r="H318" s="41"/>
      <c r="I318" s="41"/>
      <c r="J318" s="41"/>
      <c r="K318" s="41"/>
      <c r="L318" s="41"/>
      <c r="M318" s="95">
        <v>212005</v>
      </c>
      <c r="N318" s="29">
        <f t="shared" si="40"/>
        <v>1</v>
      </c>
      <c r="O318" s="29">
        <f t="shared" si="41"/>
        <v>1</v>
      </c>
      <c r="P318" s="29" t="str">
        <f t="shared" si="42"/>
        <v/>
      </c>
      <c r="Q318" s="28">
        <f t="shared" si="43"/>
        <v>1</v>
      </c>
      <c r="R318" s="28">
        <f t="shared" si="44"/>
        <v>1</v>
      </c>
      <c r="S318" s="36"/>
      <c r="T318" s="36"/>
      <c r="U318" s="36"/>
      <c r="V318" s="36"/>
      <c r="W318" s="36"/>
      <c r="X318" s="36"/>
      <c r="Y318" s="36"/>
      <c r="Z318" s="36"/>
    </row>
    <row r="319" spans="1:26" s="24" customFormat="1" x14ac:dyDescent="0.25">
      <c r="A319" s="1">
        <v>3562</v>
      </c>
      <c r="B319" s="5" t="s">
        <v>1254</v>
      </c>
      <c r="C319" s="1"/>
      <c r="D319" s="1" t="s">
        <v>798</v>
      </c>
      <c r="E319" s="30"/>
      <c r="F319" s="1">
        <v>474280</v>
      </c>
      <c r="G319" s="36"/>
      <c r="H319" s="36"/>
      <c r="I319" s="36"/>
      <c r="J319" s="36"/>
      <c r="K319" s="36"/>
      <c r="L319" s="36"/>
      <c r="M319" s="36"/>
      <c r="N319" s="29" t="str">
        <f t="shared" si="40"/>
        <v/>
      </c>
      <c r="O319" s="29">
        <f t="shared" si="41"/>
        <v>1</v>
      </c>
      <c r="P319" s="29" t="str">
        <f t="shared" si="42"/>
        <v/>
      </c>
      <c r="Q319" s="28">
        <f t="shared" si="43"/>
        <v>1</v>
      </c>
      <c r="R319" s="28" t="str">
        <f t="shared" si="44"/>
        <v/>
      </c>
      <c r="S319" s="36"/>
      <c r="T319" s="36"/>
      <c r="U319" s="36"/>
      <c r="V319" s="36"/>
      <c r="W319" s="36"/>
      <c r="X319" s="36"/>
      <c r="Y319" s="36"/>
      <c r="Z319" s="36"/>
    </row>
    <row r="320" spans="1:26" s="24" customFormat="1" ht="15.75" x14ac:dyDescent="0.25">
      <c r="A320" s="45" t="s">
        <v>1255</v>
      </c>
      <c r="B320" s="47" t="s">
        <v>29</v>
      </c>
      <c r="C320" s="46" t="s">
        <v>7</v>
      </c>
      <c r="D320" s="46" t="s">
        <v>8</v>
      </c>
      <c r="E320" s="82" t="s">
        <v>9</v>
      </c>
      <c r="F320" s="46"/>
      <c r="G320" s="46"/>
      <c r="H320" s="46"/>
      <c r="I320" s="46"/>
      <c r="J320" s="46"/>
      <c r="K320" s="46"/>
      <c r="L320" s="46"/>
      <c r="M320" s="46"/>
      <c r="N320" s="29" t="str">
        <f t="shared" si="40"/>
        <v/>
      </c>
      <c r="O320" s="29" t="str">
        <f t="shared" si="41"/>
        <v/>
      </c>
      <c r="P320" s="29" t="str">
        <f t="shared" si="42"/>
        <v/>
      </c>
      <c r="Q320" s="28" t="str">
        <f t="shared" si="43"/>
        <v/>
      </c>
      <c r="R320" s="28" t="str">
        <f t="shared" si="44"/>
        <v/>
      </c>
      <c r="S320" s="32"/>
      <c r="T320" s="32"/>
      <c r="U320" s="32"/>
      <c r="V320" s="32"/>
      <c r="W320" s="32"/>
      <c r="X320" s="32"/>
      <c r="Y320" s="36"/>
      <c r="Z320" s="36"/>
    </row>
    <row r="321" spans="1:32" s="24" customFormat="1" x14ac:dyDescent="0.25">
      <c r="A321" s="1">
        <v>3715</v>
      </c>
      <c r="B321" s="5" t="s">
        <v>799</v>
      </c>
      <c r="C321" s="3" t="s">
        <v>152</v>
      </c>
      <c r="D321" s="3" t="s">
        <v>800</v>
      </c>
      <c r="E321" s="84"/>
      <c r="F321" s="1">
        <v>474532</v>
      </c>
      <c r="G321" s="36"/>
      <c r="H321" s="36"/>
      <c r="I321" s="36"/>
      <c r="J321" s="36"/>
      <c r="K321" s="36"/>
      <c r="L321" s="36"/>
      <c r="M321" s="36"/>
      <c r="N321" s="29" t="str">
        <f t="shared" si="40"/>
        <v/>
      </c>
      <c r="O321" s="29">
        <f t="shared" si="41"/>
        <v>1</v>
      </c>
      <c r="P321" s="29" t="str">
        <f t="shared" si="42"/>
        <v/>
      </c>
      <c r="Q321" s="28">
        <f t="shared" si="43"/>
        <v>1</v>
      </c>
      <c r="R321" s="28" t="str">
        <f t="shared" si="44"/>
        <v/>
      </c>
      <c r="S321" s="36"/>
      <c r="T321" s="36"/>
      <c r="U321" s="36"/>
      <c r="V321" s="36"/>
      <c r="W321" s="36"/>
      <c r="X321" s="36"/>
      <c r="Y321" s="36"/>
      <c r="Z321" s="36"/>
    </row>
    <row r="322" spans="1:32" s="24" customFormat="1" x14ac:dyDescent="0.25">
      <c r="A322" s="1">
        <v>3608</v>
      </c>
      <c r="B322" s="5" t="s">
        <v>801</v>
      </c>
      <c r="C322" s="3" t="s">
        <v>163</v>
      </c>
      <c r="D322" s="3" t="s">
        <v>512</v>
      </c>
      <c r="E322" s="84"/>
      <c r="F322" s="1">
        <v>474392</v>
      </c>
      <c r="G322" s="36"/>
      <c r="H322" s="36"/>
      <c r="I322" s="36"/>
      <c r="J322" s="36"/>
      <c r="K322" s="36"/>
      <c r="L322" s="36"/>
      <c r="M322" s="36"/>
      <c r="N322" s="29" t="str">
        <f t="shared" si="40"/>
        <v/>
      </c>
      <c r="O322" s="29">
        <f t="shared" si="41"/>
        <v>1</v>
      </c>
      <c r="P322" s="29" t="str">
        <f t="shared" si="42"/>
        <v/>
      </c>
      <c r="Q322" s="28">
        <f t="shared" si="43"/>
        <v>1</v>
      </c>
      <c r="R322" s="28" t="str">
        <f t="shared" si="44"/>
        <v/>
      </c>
      <c r="S322" s="36"/>
      <c r="T322" s="36"/>
      <c r="U322" s="36"/>
      <c r="V322" s="36"/>
      <c r="W322" s="36"/>
      <c r="X322" s="36"/>
      <c r="Y322" s="36"/>
      <c r="Z322" s="36"/>
    </row>
    <row r="323" spans="1:32" s="24" customFormat="1" x14ac:dyDescent="0.25">
      <c r="A323" s="1">
        <v>3714</v>
      </c>
      <c r="B323" s="5" t="s">
        <v>422</v>
      </c>
      <c r="C323" s="3" t="s">
        <v>242</v>
      </c>
      <c r="D323" s="3" t="s">
        <v>157</v>
      </c>
      <c r="E323" s="30" t="s">
        <v>119</v>
      </c>
      <c r="F323" s="1">
        <v>474531</v>
      </c>
      <c r="G323" s="36"/>
      <c r="H323" s="36"/>
      <c r="I323" s="36"/>
      <c r="J323" s="36"/>
      <c r="K323" s="36"/>
      <c r="L323" s="36"/>
      <c r="M323" s="27">
        <v>212182</v>
      </c>
      <c r="N323" s="29">
        <f t="shared" si="40"/>
        <v>1</v>
      </c>
      <c r="O323" s="29">
        <f t="shared" si="41"/>
        <v>1</v>
      </c>
      <c r="P323" s="29" t="str">
        <f t="shared" si="42"/>
        <v/>
      </c>
      <c r="Q323" s="28">
        <f t="shared" si="43"/>
        <v>1</v>
      </c>
      <c r="R323" s="28">
        <f t="shared" si="44"/>
        <v>1</v>
      </c>
      <c r="S323" s="36"/>
      <c r="T323" s="36"/>
      <c r="U323" s="36"/>
      <c r="V323" s="36"/>
      <c r="W323" s="36"/>
      <c r="X323" s="36"/>
      <c r="Y323" s="36"/>
      <c r="Z323" s="36"/>
    </row>
    <row r="324" spans="1:32" s="24" customFormat="1" x14ac:dyDescent="0.25">
      <c r="A324" s="1">
        <v>3706</v>
      </c>
      <c r="B324" s="5" t="s">
        <v>802</v>
      </c>
      <c r="C324" s="1" t="s">
        <v>1155</v>
      </c>
      <c r="D324" s="1" t="s">
        <v>803</v>
      </c>
      <c r="E324" s="30"/>
      <c r="F324" s="1">
        <v>474521</v>
      </c>
      <c r="G324" s="36"/>
      <c r="H324" s="36"/>
      <c r="I324" s="36"/>
      <c r="J324" s="36"/>
      <c r="K324" s="36"/>
      <c r="L324" s="36"/>
      <c r="M324" s="36"/>
      <c r="N324" s="29" t="str">
        <f t="shared" si="40"/>
        <v/>
      </c>
      <c r="O324" s="29">
        <f t="shared" si="41"/>
        <v>1</v>
      </c>
      <c r="P324" s="29" t="str">
        <f t="shared" si="42"/>
        <v/>
      </c>
      <c r="Q324" s="28">
        <f t="shared" si="43"/>
        <v>1</v>
      </c>
      <c r="R324" s="28" t="str">
        <f t="shared" si="44"/>
        <v/>
      </c>
      <c r="S324" s="36"/>
      <c r="T324" s="36"/>
      <c r="U324" s="36"/>
      <c r="V324" s="36"/>
      <c r="W324" s="36"/>
      <c r="X324" s="36"/>
      <c r="Y324" s="36"/>
      <c r="Z324" s="36"/>
    </row>
    <row r="325" spans="1:32" s="24" customFormat="1" x14ac:dyDescent="0.25">
      <c r="A325" s="1">
        <v>3705</v>
      </c>
      <c r="B325" s="5" t="s">
        <v>804</v>
      </c>
      <c r="C325" s="3" t="s">
        <v>101</v>
      </c>
      <c r="D325" s="3" t="s">
        <v>128</v>
      </c>
      <c r="E325" s="32" t="s">
        <v>119</v>
      </c>
      <c r="F325" s="1">
        <v>474520</v>
      </c>
      <c r="G325" s="36"/>
      <c r="H325" s="36"/>
      <c r="I325" s="36"/>
      <c r="J325" s="36"/>
      <c r="K325" s="36"/>
      <c r="L325" s="36"/>
      <c r="M325" s="27">
        <v>212269</v>
      </c>
      <c r="N325" s="29">
        <f t="shared" si="40"/>
        <v>1</v>
      </c>
      <c r="O325" s="29">
        <f t="shared" si="41"/>
        <v>1</v>
      </c>
      <c r="P325" s="29" t="str">
        <f t="shared" si="42"/>
        <v/>
      </c>
      <c r="Q325" s="28">
        <f t="shared" si="43"/>
        <v>1</v>
      </c>
      <c r="R325" s="28">
        <f t="shared" si="44"/>
        <v>1</v>
      </c>
      <c r="S325" s="36"/>
      <c r="T325" s="36"/>
      <c r="U325" s="36"/>
      <c r="V325" s="36"/>
      <c r="W325" s="36"/>
      <c r="X325" s="36"/>
      <c r="Y325" s="36"/>
      <c r="Z325" s="36"/>
    </row>
    <row r="326" spans="1:32" s="24" customFormat="1" x14ac:dyDescent="0.25">
      <c r="A326" s="1">
        <v>3704</v>
      </c>
      <c r="B326" s="5" t="s">
        <v>805</v>
      </c>
      <c r="C326" s="3" t="s">
        <v>185</v>
      </c>
      <c r="D326" s="3" t="s">
        <v>73</v>
      </c>
      <c r="E326" s="84"/>
      <c r="F326" s="1">
        <v>474518</v>
      </c>
      <c r="G326" s="36"/>
      <c r="H326" s="36"/>
      <c r="I326" s="36"/>
      <c r="J326" s="36"/>
      <c r="K326" s="36"/>
      <c r="L326" s="36"/>
      <c r="M326" s="36"/>
      <c r="N326" s="29" t="str">
        <f t="shared" si="40"/>
        <v/>
      </c>
      <c r="O326" s="29">
        <f t="shared" si="41"/>
        <v>1</v>
      </c>
      <c r="P326" s="29" t="str">
        <f t="shared" si="42"/>
        <v/>
      </c>
      <c r="Q326" s="28">
        <f t="shared" si="43"/>
        <v>1</v>
      </c>
      <c r="R326" s="28" t="str">
        <f t="shared" si="44"/>
        <v/>
      </c>
      <c r="S326" s="36"/>
      <c r="T326" s="36"/>
      <c r="U326" s="36"/>
      <c r="V326" s="36"/>
      <c r="W326" s="36"/>
      <c r="X326" s="36"/>
      <c r="Y326" s="36"/>
      <c r="Z326" s="36"/>
    </row>
    <row r="327" spans="1:32" s="24" customFormat="1" x14ac:dyDescent="0.25">
      <c r="A327" s="1">
        <v>3703</v>
      </c>
      <c r="B327" s="5" t="s">
        <v>806</v>
      </c>
      <c r="C327" s="1"/>
      <c r="D327" s="1"/>
      <c r="E327" s="30"/>
      <c r="F327" s="1">
        <v>474517</v>
      </c>
      <c r="G327" s="36"/>
      <c r="H327" s="36"/>
      <c r="I327" s="36"/>
      <c r="J327" s="36"/>
      <c r="K327" s="36"/>
      <c r="L327" s="36"/>
      <c r="M327" s="36"/>
      <c r="N327" s="29" t="str">
        <f t="shared" si="40"/>
        <v/>
      </c>
      <c r="O327" s="29">
        <f t="shared" si="41"/>
        <v>1</v>
      </c>
      <c r="P327" s="29" t="str">
        <f t="shared" si="42"/>
        <v/>
      </c>
      <c r="Q327" s="28">
        <f t="shared" si="43"/>
        <v>1</v>
      </c>
      <c r="R327" s="28" t="str">
        <f t="shared" si="44"/>
        <v/>
      </c>
      <c r="S327" s="36"/>
      <c r="T327" s="36"/>
      <c r="U327" s="36"/>
      <c r="V327" s="36"/>
      <c r="W327" s="36"/>
      <c r="X327" s="36"/>
      <c r="Y327" s="36"/>
      <c r="Z327" s="36"/>
    </row>
    <row r="328" spans="1:32" s="24" customFormat="1" x14ac:dyDescent="0.25">
      <c r="A328" s="1">
        <v>3699</v>
      </c>
      <c r="B328" s="5" t="s">
        <v>1186</v>
      </c>
      <c r="C328" s="1" t="s">
        <v>1156</v>
      </c>
      <c r="D328" s="3" t="s">
        <v>210</v>
      </c>
      <c r="E328" s="30" t="s">
        <v>1224</v>
      </c>
      <c r="F328" s="1">
        <v>474511</v>
      </c>
      <c r="G328" s="36"/>
      <c r="H328" s="36"/>
      <c r="I328" s="36"/>
      <c r="J328" s="36"/>
      <c r="K328" s="36"/>
      <c r="L328" s="36"/>
      <c r="M328" s="27">
        <v>212830</v>
      </c>
      <c r="N328" s="29">
        <f t="shared" si="40"/>
        <v>1</v>
      </c>
      <c r="O328" s="29">
        <f t="shared" si="41"/>
        <v>1</v>
      </c>
      <c r="P328" s="29" t="str">
        <f t="shared" si="42"/>
        <v/>
      </c>
      <c r="Q328" s="28">
        <f t="shared" si="43"/>
        <v>1</v>
      </c>
      <c r="R328" s="28">
        <f t="shared" si="44"/>
        <v>1</v>
      </c>
      <c r="S328" s="36"/>
      <c r="T328" s="36"/>
      <c r="U328" s="36"/>
      <c r="V328" s="36"/>
      <c r="W328" s="36"/>
      <c r="X328" s="36"/>
      <c r="Y328" s="36"/>
      <c r="Z328" s="36"/>
    </row>
    <row r="329" spans="1:32" s="24" customFormat="1" x14ac:dyDescent="0.25">
      <c r="A329" s="1">
        <v>3698</v>
      </c>
      <c r="B329" s="5" t="s">
        <v>387</v>
      </c>
      <c r="C329" s="3" t="s">
        <v>101</v>
      </c>
      <c r="D329" s="3" t="s">
        <v>206</v>
      </c>
      <c r="E329" s="30" t="s">
        <v>119</v>
      </c>
      <c r="F329" s="1">
        <v>474509</v>
      </c>
      <c r="G329" s="36"/>
      <c r="H329" s="36"/>
      <c r="I329" s="36"/>
      <c r="J329" s="36"/>
      <c r="K329" s="36"/>
      <c r="L329" s="36"/>
      <c r="M329" s="27">
        <v>212846</v>
      </c>
      <c r="N329" s="29">
        <f t="shared" si="40"/>
        <v>1</v>
      </c>
      <c r="O329" s="29">
        <f t="shared" si="41"/>
        <v>1</v>
      </c>
      <c r="P329" s="29" t="str">
        <f t="shared" si="42"/>
        <v/>
      </c>
      <c r="Q329" s="28">
        <f t="shared" si="43"/>
        <v>1</v>
      </c>
      <c r="R329" s="28">
        <f t="shared" si="44"/>
        <v>1</v>
      </c>
      <c r="S329" s="36"/>
      <c r="T329" s="36"/>
      <c r="U329" s="36"/>
      <c r="V329" s="36"/>
      <c r="W329" s="36"/>
      <c r="X329" s="36"/>
      <c r="Y329" s="36"/>
      <c r="Z329" s="36"/>
    </row>
    <row r="330" spans="1:32" s="24" customFormat="1" x14ac:dyDescent="0.25">
      <c r="A330" s="1">
        <v>3667</v>
      </c>
      <c r="B330" s="5" t="s">
        <v>807</v>
      </c>
      <c r="C330" s="3" t="s">
        <v>176</v>
      </c>
      <c r="D330" s="3" t="s">
        <v>808</v>
      </c>
      <c r="E330" s="81"/>
      <c r="F330" s="1">
        <v>474463</v>
      </c>
      <c r="G330" s="36"/>
      <c r="H330" s="36"/>
      <c r="I330" s="36"/>
      <c r="J330" s="36"/>
      <c r="K330" s="36"/>
      <c r="L330" s="36"/>
      <c r="M330" s="36"/>
      <c r="N330" s="29" t="str">
        <f t="shared" si="40"/>
        <v/>
      </c>
      <c r="O330" s="29">
        <f t="shared" si="41"/>
        <v>1</v>
      </c>
      <c r="P330" s="29" t="str">
        <f t="shared" si="42"/>
        <v/>
      </c>
      <c r="Q330" s="28">
        <f t="shared" si="43"/>
        <v>1</v>
      </c>
      <c r="R330" s="28" t="str">
        <f t="shared" si="44"/>
        <v/>
      </c>
      <c r="S330" s="36"/>
      <c r="T330" s="36"/>
      <c r="U330" s="36"/>
      <c r="V330" s="36"/>
      <c r="W330" s="36"/>
      <c r="X330" s="36"/>
      <c r="Y330" s="36"/>
      <c r="Z330" s="36"/>
    </row>
    <row r="331" spans="1:32" s="24" customFormat="1" x14ac:dyDescent="0.25">
      <c r="A331" s="1">
        <v>3756</v>
      </c>
      <c r="B331" s="5" t="s">
        <v>809</v>
      </c>
      <c r="C331" s="3" t="s">
        <v>176</v>
      </c>
      <c r="D331" s="3" t="s">
        <v>192</v>
      </c>
      <c r="E331" s="84"/>
      <c r="F331" s="1">
        <v>474605</v>
      </c>
      <c r="G331" s="36"/>
      <c r="H331" s="36"/>
      <c r="I331" s="36"/>
      <c r="J331" s="36"/>
      <c r="K331" s="36"/>
      <c r="L331" s="36"/>
      <c r="M331" s="36"/>
      <c r="N331" s="29" t="str">
        <f t="shared" si="40"/>
        <v/>
      </c>
      <c r="O331" s="29">
        <f t="shared" si="41"/>
        <v>1</v>
      </c>
      <c r="P331" s="29" t="str">
        <f t="shared" si="42"/>
        <v/>
      </c>
      <c r="Q331" s="28">
        <f t="shared" si="43"/>
        <v>1</v>
      </c>
      <c r="R331" s="28" t="str">
        <f t="shared" si="44"/>
        <v/>
      </c>
      <c r="S331" s="36"/>
      <c r="T331" s="36"/>
      <c r="U331" s="36"/>
      <c r="V331" s="36"/>
      <c r="W331" s="36"/>
      <c r="X331" s="36"/>
      <c r="Y331" s="36"/>
      <c r="Z331" s="36"/>
    </row>
    <row r="332" spans="1:32" s="24" customFormat="1" x14ac:dyDescent="0.25">
      <c r="A332" s="1">
        <v>3731</v>
      </c>
      <c r="B332" s="5" t="s">
        <v>810</v>
      </c>
      <c r="C332" s="1" t="s">
        <v>811</v>
      </c>
      <c r="D332" s="1" t="s">
        <v>812</v>
      </c>
      <c r="E332" s="30" t="s">
        <v>119</v>
      </c>
      <c r="F332" s="1">
        <v>474555</v>
      </c>
      <c r="G332" s="36"/>
      <c r="H332" s="36"/>
      <c r="I332" s="36"/>
      <c r="J332" s="36"/>
      <c r="K332" s="36"/>
      <c r="L332" s="36"/>
      <c r="M332" s="27">
        <v>212531</v>
      </c>
      <c r="N332" s="29">
        <f t="shared" si="40"/>
        <v>1</v>
      </c>
      <c r="O332" s="29">
        <f t="shared" si="41"/>
        <v>1</v>
      </c>
      <c r="P332" s="29" t="str">
        <f t="shared" si="42"/>
        <v/>
      </c>
      <c r="Q332" s="28">
        <f t="shared" si="43"/>
        <v>1</v>
      </c>
      <c r="R332" s="28">
        <f t="shared" si="44"/>
        <v>1</v>
      </c>
      <c r="S332" s="36"/>
      <c r="T332" s="36"/>
      <c r="U332" s="36"/>
      <c r="V332" s="36"/>
      <c r="W332" s="36"/>
      <c r="X332" s="36"/>
      <c r="Y332" s="36"/>
      <c r="Z332" s="36"/>
    </row>
    <row r="333" spans="1:32" s="24" customFormat="1" x14ac:dyDescent="0.25">
      <c r="A333" s="28">
        <v>3674</v>
      </c>
      <c r="B333" s="70" t="s">
        <v>813</v>
      </c>
      <c r="C333" s="44" t="s">
        <v>244</v>
      </c>
      <c r="D333" s="44" t="s">
        <v>244</v>
      </c>
      <c r="E333" s="30" t="s">
        <v>119</v>
      </c>
      <c r="F333" s="28">
        <v>474473</v>
      </c>
      <c r="G333" s="55"/>
      <c r="H333" s="55"/>
      <c r="I333" s="55"/>
      <c r="J333" s="55"/>
      <c r="K333" s="55"/>
      <c r="L333" s="55"/>
      <c r="M333" s="28">
        <v>212536</v>
      </c>
      <c r="N333" s="29">
        <f t="shared" si="40"/>
        <v>1</v>
      </c>
      <c r="O333" s="29">
        <f t="shared" si="41"/>
        <v>1</v>
      </c>
      <c r="P333" s="29" t="str">
        <f t="shared" si="42"/>
        <v/>
      </c>
      <c r="Q333" s="28">
        <f t="shared" si="43"/>
        <v>1</v>
      </c>
      <c r="R333" s="28">
        <f t="shared" si="44"/>
        <v>1</v>
      </c>
      <c r="S333" s="55"/>
      <c r="T333" s="55"/>
      <c r="U333" s="55"/>
      <c r="V333" s="55"/>
      <c r="W333" s="55"/>
      <c r="X333" s="55"/>
      <c r="Y333" s="55"/>
      <c r="Z333" s="55"/>
    </row>
    <row r="334" spans="1:32" s="54" customFormat="1" x14ac:dyDescent="0.25">
      <c r="A334" s="1">
        <v>3675</v>
      </c>
      <c r="B334" s="5" t="s">
        <v>814</v>
      </c>
      <c r="C334" s="3" t="s">
        <v>159</v>
      </c>
      <c r="D334" s="3" t="s">
        <v>815</v>
      </c>
      <c r="E334" s="84"/>
      <c r="F334" s="1">
        <v>474474</v>
      </c>
      <c r="G334" s="36"/>
      <c r="H334" s="36"/>
      <c r="I334" s="36"/>
      <c r="J334" s="36"/>
      <c r="K334" s="36"/>
      <c r="L334" s="36"/>
      <c r="M334" s="36"/>
      <c r="N334" s="29" t="str">
        <f t="shared" si="40"/>
        <v/>
      </c>
      <c r="O334" s="29">
        <f t="shared" si="41"/>
        <v>1</v>
      </c>
      <c r="P334" s="29" t="str">
        <f t="shared" si="42"/>
        <v/>
      </c>
      <c r="Q334" s="28">
        <f t="shared" si="43"/>
        <v>1</v>
      </c>
      <c r="R334" s="28" t="str">
        <f t="shared" si="44"/>
        <v/>
      </c>
      <c r="S334" s="36"/>
      <c r="T334" s="36"/>
      <c r="U334" s="36"/>
      <c r="V334" s="36"/>
      <c r="W334" s="36"/>
      <c r="X334" s="36"/>
      <c r="Y334" s="36"/>
      <c r="Z334" s="36"/>
      <c r="AA334" s="24"/>
      <c r="AB334" s="24"/>
      <c r="AC334" s="24"/>
      <c r="AD334" s="24"/>
      <c r="AE334" s="24"/>
      <c r="AF334" s="24"/>
    </row>
    <row r="335" spans="1:32" s="24" customFormat="1" x14ac:dyDescent="0.25">
      <c r="A335" s="1">
        <v>3677</v>
      </c>
      <c r="B335" s="5" t="s">
        <v>816</v>
      </c>
      <c r="C335" s="3" t="s">
        <v>137</v>
      </c>
      <c r="D335" s="3" t="s">
        <v>99</v>
      </c>
      <c r="E335" s="81"/>
      <c r="F335" s="1">
        <v>474476</v>
      </c>
      <c r="G335" s="36"/>
      <c r="H335" s="36"/>
      <c r="I335" s="36"/>
      <c r="J335" s="36"/>
      <c r="K335" s="36"/>
      <c r="L335" s="36"/>
      <c r="M335" s="36"/>
      <c r="N335" s="29" t="str">
        <f t="shared" si="40"/>
        <v/>
      </c>
      <c r="O335" s="29">
        <f t="shared" si="41"/>
        <v>1</v>
      </c>
      <c r="P335" s="29" t="str">
        <f t="shared" si="42"/>
        <v/>
      </c>
      <c r="Q335" s="28">
        <f t="shared" si="43"/>
        <v>1</v>
      </c>
      <c r="R335" s="28" t="str">
        <f t="shared" si="44"/>
        <v/>
      </c>
      <c r="S335" s="36"/>
      <c r="T335" s="36"/>
      <c r="U335" s="36"/>
      <c r="V335" s="36"/>
      <c r="W335" s="36"/>
      <c r="X335" s="36"/>
      <c r="Y335" s="36"/>
      <c r="Z335" s="36"/>
    </row>
    <row r="336" spans="1:32" s="24" customFormat="1" x14ac:dyDescent="0.25">
      <c r="A336" s="1">
        <v>3673</v>
      </c>
      <c r="B336" s="5" t="s">
        <v>817</v>
      </c>
      <c r="C336" s="1"/>
      <c r="D336" s="1"/>
      <c r="E336" s="30"/>
      <c r="F336" s="1">
        <v>474472</v>
      </c>
      <c r="G336" s="36"/>
      <c r="H336" s="36"/>
      <c r="I336" s="36"/>
      <c r="J336" s="36"/>
      <c r="K336" s="36"/>
      <c r="L336" s="36"/>
      <c r="M336" s="36"/>
      <c r="N336" s="29" t="str">
        <f t="shared" si="40"/>
        <v/>
      </c>
      <c r="O336" s="29">
        <f t="shared" si="41"/>
        <v>1</v>
      </c>
      <c r="P336" s="29" t="str">
        <f t="shared" si="42"/>
        <v/>
      </c>
      <c r="Q336" s="28">
        <f t="shared" si="43"/>
        <v>1</v>
      </c>
      <c r="R336" s="28" t="str">
        <f t="shared" si="44"/>
        <v/>
      </c>
      <c r="S336" s="36"/>
      <c r="T336" s="36"/>
      <c r="U336" s="36"/>
      <c r="V336" s="36"/>
      <c r="W336" s="36"/>
      <c r="X336" s="36"/>
      <c r="Y336" s="36"/>
      <c r="Z336" s="36"/>
    </row>
    <row r="337" spans="1:32" s="24" customFormat="1" x14ac:dyDescent="0.25">
      <c r="A337" s="78">
        <v>3676</v>
      </c>
      <c r="B337" s="22" t="s">
        <v>1187</v>
      </c>
      <c r="C337" s="104" t="s">
        <v>156</v>
      </c>
      <c r="D337" s="29" t="s">
        <v>282</v>
      </c>
      <c r="E337" s="83"/>
      <c r="F337" s="28">
        <v>474475</v>
      </c>
      <c r="G337" s="55" t="s">
        <v>325</v>
      </c>
      <c r="H337" s="55">
        <v>53218</v>
      </c>
      <c r="I337" s="55"/>
      <c r="J337" s="55"/>
      <c r="K337" s="55"/>
      <c r="L337" s="55"/>
      <c r="M337" s="55"/>
      <c r="N337" s="29" t="str">
        <f t="shared" si="40"/>
        <v/>
      </c>
      <c r="O337" s="29">
        <f t="shared" si="41"/>
        <v>1</v>
      </c>
      <c r="P337" s="29">
        <f t="shared" si="42"/>
        <v>1</v>
      </c>
      <c r="Q337" s="28">
        <f t="shared" si="43"/>
        <v>1</v>
      </c>
      <c r="R337" s="28" t="str">
        <f t="shared" si="44"/>
        <v/>
      </c>
      <c r="S337" s="55"/>
      <c r="T337" s="55"/>
      <c r="U337" s="55"/>
      <c r="V337" s="55"/>
      <c r="W337" s="55"/>
      <c r="X337" s="55"/>
      <c r="Y337" s="55"/>
      <c r="Z337" s="55"/>
    </row>
    <row r="338" spans="1:32" s="54" customFormat="1" x14ac:dyDescent="0.25">
      <c r="A338" s="1">
        <v>3609</v>
      </c>
      <c r="B338" s="5" t="s">
        <v>818</v>
      </c>
      <c r="C338" s="3" t="s">
        <v>100</v>
      </c>
      <c r="D338" s="3" t="s">
        <v>819</v>
      </c>
      <c r="E338" s="81"/>
      <c r="F338" s="1">
        <v>474393</v>
      </c>
      <c r="G338" s="36"/>
      <c r="H338" s="36"/>
      <c r="I338" s="36"/>
      <c r="J338" s="36"/>
      <c r="K338" s="36"/>
      <c r="L338" s="36"/>
      <c r="M338" s="36"/>
      <c r="N338" s="29" t="str">
        <f t="shared" si="40"/>
        <v/>
      </c>
      <c r="O338" s="29">
        <f t="shared" si="41"/>
        <v>1</v>
      </c>
      <c r="P338" s="29" t="str">
        <f t="shared" si="42"/>
        <v/>
      </c>
      <c r="Q338" s="28">
        <f t="shared" si="43"/>
        <v>1</v>
      </c>
      <c r="R338" s="28" t="str">
        <f t="shared" si="44"/>
        <v/>
      </c>
      <c r="S338" s="36"/>
      <c r="T338" s="36"/>
      <c r="U338" s="36"/>
      <c r="V338" s="36"/>
      <c r="W338" s="36"/>
      <c r="X338" s="36"/>
      <c r="Y338" s="36"/>
      <c r="Z338" s="36"/>
      <c r="AA338" s="24"/>
      <c r="AB338" s="24"/>
      <c r="AC338" s="24"/>
      <c r="AD338" s="24"/>
      <c r="AE338" s="24"/>
      <c r="AF338" s="24"/>
    </row>
    <row r="339" spans="1:32" s="24" customFormat="1" x14ac:dyDescent="0.25">
      <c r="A339" s="1">
        <v>3736</v>
      </c>
      <c r="B339" s="5" t="s">
        <v>820</v>
      </c>
      <c r="C339" s="1" t="s">
        <v>1188</v>
      </c>
      <c r="D339" s="1" t="s">
        <v>821</v>
      </c>
      <c r="E339" s="32" t="s">
        <v>119</v>
      </c>
      <c r="F339" s="1">
        <v>474563</v>
      </c>
      <c r="G339" s="36"/>
      <c r="H339" s="36"/>
      <c r="I339" s="36"/>
      <c r="J339" s="36"/>
      <c r="K339" s="36"/>
      <c r="L339" s="36"/>
      <c r="M339" s="27">
        <v>212614</v>
      </c>
      <c r="N339" s="29">
        <f t="shared" si="40"/>
        <v>1</v>
      </c>
      <c r="O339" s="29">
        <f t="shared" si="41"/>
        <v>1</v>
      </c>
      <c r="P339" s="29" t="str">
        <f t="shared" si="42"/>
        <v/>
      </c>
      <c r="Q339" s="28">
        <f t="shared" si="43"/>
        <v>1</v>
      </c>
      <c r="R339" s="28">
        <f t="shared" si="44"/>
        <v>1</v>
      </c>
      <c r="S339" s="36"/>
      <c r="T339" s="36"/>
      <c r="U339" s="36"/>
      <c r="V339" s="36"/>
      <c r="W339" s="36"/>
      <c r="X339" s="36"/>
      <c r="Y339" s="36"/>
      <c r="Z339" s="36"/>
    </row>
    <row r="340" spans="1:32" s="24" customFormat="1" x14ac:dyDescent="0.25">
      <c r="A340" s="1">
        <v>3734</v>
      </c>
      <c r="B340" s="5" t="s">
        <v>822</v>
      </c>
      <c r="C340" s="3" t="s">
        <v>823</v>
      </c>
      <c r="D340" s="3" t="s">
        <v>495</v>
      </c>
      <c r="E340" s="84"/>
      <c r="F340" s="1">
        <v>474560</v>
      </c>
      <c r="G340" s="36"/>
      <c r="H340" s="36"/>
      <c r="I340" s="36"/>
      <c r="J340" s="36"/>
      <c r="K340" s="36"/>
      <c r="L340" s="36"/>
      <c r="M340" s="36"/>
      <c r="N340" s="29" t="str">
        <f t="shared" si="40"/>
        <v/>
      </c>
      <c r="O340" s="29">
        <f t="shared" si="41"/>
        <v>1</v>
      </c>
      <c r="P340" s="29" t="str">
        <f t="shared" si="42"/>
        <v/>
      </c>
      <c r="Q340" s="28">
        <f t="shared" si="43"/>
        <v>1</v>
      </c>
      <c r="R340" s="28" t="str">
        <f t="shared" si="44"/>
        <v/>
      </c>
      <c r="S340" s="36"/>
      <c r="T340" s="36"/>
      <c r="U340" s="36"/>
      <c r="V340" s="36"/>
      <c r="W340" s="36"/>
      <c r="X340" s="36"/>
      <c r="Y340" s="36"/>
      <c r="Z340" s="36"/>
    </row>
    <row r="341" spans="1:32" s="24" customFormat="1" x14ac:dyDescent="0.25">
      <c r="A341" s="1">
        <v>3733</v>
      </c>
      <c r="B341" s="5" t="s">
        <v>824</v>
      </c>
      <c r="C341" s="1"/>
      <c r="D341" s="1"/>
      <c r="E341" s="30"/>
      <c r="F341" s="1">
        <v>474559</v>
      </c>
      <c r="G341" s="36"/>
      <c r="H341" s="36"/>
      <c r="I341" s="36"/>
      <c r="J341" s="36"/>
      <c r="K341" s="36"/>
      <c r="L341" s="36"/>
      <c r="M341" s="36"/>
      <c r="N341" s="29" t="str">
        <f t="shared" si="40"/>
        <v/>
      </c>
      <c r="O341" s="29">
        <f t="shared" si="41"/>
        <v>1</v>
      </c>
      <c r="P341" s="29" t="str">
        <f t="shared" si="42"/>
        <v/>
      </c>
      <c r="Q341" s="28">
        <f t="shared" si="43"/>
        <v>1</v>
      </c>
      <c r="R341" s="28" t="str">
        <f t="shared" si="44"/>
        <v/>
      </c>
      <c r="S341" s="36"/>
      <c r="T341" s="36"/>
      <c r="U341" s="36"/>
      <c r="V341" s="36"/>
      <c r="W341" s="36"/>
      <c r="X341" s="36"/>
      <c r="Y341" s="36"/>
      <c r="Z341" s="36"/>
    </row>
    <row r="342" spans="1:32" s="24" customFormat="1" x14ac:dyDescent="0.25">
      <c r="A342" s="1">
        <v>3732</v>
      </c>
      <c r="B342" s="5" t="s">
        <v>423</v>
      </c>
      <c r="C342" s="1" t="s">
        <v>1157</v>
      </c>
      <c r="D342" s="1" t="s">
        <v>825</v>
      </c>
      <c r="E342" s="32" t="s">
        <v>119</v>
      </c>
      <c r="F342" s="1">
        <v>474557</v>
      </c>
      <c r="G342" s="36"/>
      <c r="H342" s="36"/>
      <c r="I342" s="36"/>
      <c r="J342" s="36"/>
      <c r="K342" s="36"/>
      <c r="L342" s="36"/>
      <c r="M342" s="27">
        <v>212615</v>
      </c>
      <c r="N342" s="29">
        <f t="shared" si="40"/>
        <v>1</v>
      </c>
      <c r="O342" s="29">
        <f t="shared" si="41"/>
        <v>1</v>
      </c>
      <c r="P342" s="29" t="str">
        <f t="shared" si="42"/>
        <v/>
      </c>
      <c r="Q342" s="28">
        <f t="shared" si="43"/>
        <v>1</v>
      </c>
      <c r="R342" s="28">
        <f t="shared" si="44"/>
        <v>1</v>
      </c>
      <c r="S342" s="36"/>
      <c r="T342" s="36"/>
      <c r="U342" s="36"/>
      <c r="V342" s="36"/>
      <c r="W342" s="36"/>
      <c r="X342" s="36"/>
      <c r="Y342" s="36"/>
      <c r="Z342" s="36"/>
    </row>
    <row r="343" spans="1:32" s="24" customFormat="1" x14ac:dyDescent="0.25">
      <c r="A343" s="1">
        <v>3735</v>
      </c>
      <c r="B343" s="5" t="s">
        <v>826</v>
      </c>
      <c r="C343" s="3" t="s">
        <v>151</v>
      </c>
      <c r="D343" s="3" t="s">
        <v>827</v>
      </c>
      <c r="E343" s="84"/>
      <c r="F343" s="1">
        <v>474561</v>
      </c>
      <c r="G343" s="36"/>
      <c r="H343" s="36"/>
      <c r="I343" s="36"/>
      <c r="J343" s="36"/>
      <c r="K343" s="36"/>
      <c r="L343" s="36"/>
      <c r="M343" s="36"/>
      <c r="N343" s="29" t="str">
        <f t="shared" si="40"/>
        <v/>
      </c>
      <c r="O343" s="29">
        <f t="shared" si="41"/>
        <v>1</v>
      </c>
      <c r="P343" s="29" t="str">
        <f t="shared" si="42"/>
        <v/>
      </c>
      <c r="Q343" s="28">
        <f t="shared" si="43"/>
        <v>1</v>
      </c>
      <c r="R343" s="28" t="str">
        <f t="shared" si="44"/>
        <v/>
      </c>
      <c r="S343" s="36"/>
      <c r="T343" s="36"/>
      <c r="U343" s="36"/>
      <c r="V343" s="36"/>
      <c r="W343" s="36"/>
      <c r="X343" s="36"/>
      <c r="Y343" s="36"/>
      <c r="Z343" s="36"/>
    </row>
    <row r="344" spans="1:32" s="24" customFormat="1" ht="15.75" x14ac:dyDescent="0.25">
      <c r="A344" s="45" t="s">
        <v>1255</v>
      </c>
      <c r="B344" s="47" t="s">
        <v>30</v>
      </c>
      <c r="C344" s="46" t="s">
        <v>7</v>
      </c>
      <c r="D344" s="46" t="s">
        <v>8</v>
      </c>
      <c r="E344" s="82" t="s">
        <v>9</v>
      </c>
      <c r="F344" s="23"/>
      <c r="G344" s="23"/>
      <c r="H344" s="23"/>
      <c r="I344" s="23"/>
      <c r="J344" s="23"/>
      <c r="K344" s="23"/>
      <c r="L344" s="23"/>
      <c r="M344" s="23"/>
      <c r="N344" s="29" t="str">
        <f t="shared" si="40"/>
        <v/>
      </c>
      <c r="O344" s="29" t="str">
        <f t="shared" si="41"/>
        <v/>
      </c>
      <c r="P344" s="29" t="str">
        <f t="shared" si="42"/>
        <v/>
      </c>
      <c r="Q344" s="28" t="str">
        <f t="shared" si="43"/>
        <v/>
      </c>
      <c r="R344" s="28" t="str">
        <f t="shared" si="44"/>
        <v/>
      </c>
      <c r="S344" s="32"/>
      <c r="T344" s="32"/>
      <c r="U344" s="32"/>
      <c r="V344" s="32"/>
      <c r="W344" s="32"/>
      <c r="X344" s="32"/>
      <c r="Y344" s="36"/>
      <c r="Z344" s="36"/>
    </row>
    <row r="345" spans="1:32" s="24" customFormat="1" x14ac:dyDescent="0.25">
      <c r="A345" s="43"/>
      <c r="B345" s="2" t="s">
        <v>1102</v>
      </c>
      <c r="D345" s="3" t="s">
        <v>654</v>
      </c>
      <c r="E345" s="32" t="s">
        <v>1101</v>
      </c>
      <c r="F345" s="32">
        <v>474311</v>
      </c>
      <c r="H345" s="36"/>
      <c r="I345" s="36"/>
      <c r="J345" s="36"/>
      <c r="K345" s="36"/>
      <c r="L345" s="36"/>
      <c r="M345" s="36"/>
      <c r="N345" s="29" t="str">
        <f t="shared" si="40"/>
        <v/>
      </c>
      <c r="O345" s="29">
        <f t="shared" si="41"/>
        <v>1</v>
      </c>
      <c r="P345" s="29" t="str">
        <f t="shared" si="42"/>
        <v/>
      </c>
      <c r="Q345" s="28">
        <f t="shared" si="43"/>
        <v>1</v>
      </c>
      <c r="R345" s="28" t="str">
        <f t="shared" si="44"/>
        <v/>
      </c>
      <c r="S345" s="36"/>
      <c r="T345" s="36"/>
      <c r="U345" s="36"/>
      <c r="V345" s="36"/>
      <c r="W345" s="36"/>
      <c r="X345" s="36"/>
      <c r="Y345" s="36"/>
      <c r="Z345" s="36"/>
    </row>
    <row r="346" spans="1:32" s="24" customFormat="1" ht="15.75" x14ac:dyDescent="0.25">
      <c r="A346" s="45" t="s">
        <v>1255</v>
      </c>
      <c r="B346" s="47" t="s">
        <v>31</v>
      </c>
      <c r="C346" s="46" t="s">
        <v>7</v>
      </c>
      <c r="D346" s="46" t="s">
        <v>8</v>
      </c>
      <c r="E346" s="82" t="s">
        <v>9</v>
      </c>
      <c r="F346" s="46"/>
      <c r="G346" s="46"/>
      <c r="H346" s="46"/>
      <c r="I346" s="46"/>
      <c r="J346" s="46"/>
      <c r="K346" s="46"/>
      <c r="L346" s="46"/>
      <c r="M346" s="46"/>
      <c r="N346" s="29" t="str">
        <f t="shared" si="40"/>
        <v/>
      </c>
      <c r="O346" s="29" t="str">
        <f t="shared" si="41"/>
        <v/>
      </c>
      <c r="P346" s="29" t="str">
        <f t="shared" si="42"/>
        <v/>
      </c>
      <c r="Q346" s="28" t="str">
        <f t="shared" si="43"/>
        <v/>
      </c>
      <c r="R346" s="28" t="str">
        <f t="shared" si="44"/>
        <v/>
      </c>
      <c r="S346" s="32"/>
      <c r="T346" s="32"/>
      <c r="U346" s="32"/>
      <c r="V346" s="32"/>
      <c r="W346" s="32"/>
      <c r="X346" s="32"/>
      <c r="Y346" s="36"/>
      <c r="Z346" s="36"/>
    </row>
    <row r="347" spans="1:32" s="24" customFormat="1" x14ac:dyDescent="0.25">
      <c r="A347" s="1">
        <v>3593</v>
      </c>
      <c r="B347" s="5" t="s">
        <v>828</v>
      </c>
      <c r="C347" s="1"/>
      <c r="D347" s="3" t="s">
        <v>129</v>
      </c>
      <c r="E347" s="84"/>
      <c r="F347" s="1">
        <v>474315</v>
      </c>
      <c r="G347" s="36"/>
      <c r="H347" s="36"/>
      <c r="I347" s="36"/>
      <c r="J347" s="36"/>
      <c r="K347" s="36"/>
      <c r="L347" s="36"/>
      <c r="M347" s="36"/>
      <c r="N347" s="29" t="str">
        <f t="shared" si="40"/>
        <v/>
      </c>
      <c r="O347" s="29">
        <f t="shared" si="41"/>
        <v>1</v>
      </c>
      <c r="P347" s="29" t="str">
        <f t="shared" si="42"/>
        <v/>
      </c>
      <c r="Q347" s="28">
        <f t="shared" si="43"/>
        <v>1</v>
      </c>
      <c r="R347" s="28" t="str">
        <f t="shared" si="44"/>
        <v/>
      </c>
      <c r="S347" s="36"/>
      <c r="T347" s="36"/>
      <c r="U347" s="36"/>
      <c r="V347" s="36"/>
      <c r="W347" s="36"/>
      <c r="X347" s="36"/>
      <c r="Y347" s="36"/>
      <c r="Z347" s="36"/>
    </row>
    <row r="348" spans="1:32" s="24" customFormat="1" x14ac:dyDescent="0.25">
      <c r="A348" s="1">
        <v>3593</v>
      </c>
      <c r="B348" s="5" t="s">
        <v>829</v>
      </c>
      <c r="C348" s="1"/>
      <c r="D348" s="3" t="s">
        <v>654</v>
      </c>
      <c r="E348" s="84"/>
      <c r="F348" s="1">
        <v>474310</v>
      </c>
      <c r="G348" s="36"/>
      <c r="H348" s="36"/>
      <c r="I348" s="36"/>
      <c r="J348" s="36"/>
      <c r="K348" s="36"/>
      <c r="L348" s="36"/>
      <c r="M348" s="36"/>
      <c r="N348" s="29" t="str">
        <f t="shared" si="40"/>
        <v/>
      </c>
      <c r="O348" s="29">
        <f t="shared" si="41"/>
        <v>1</v>
      </c>
      <c r="P348" s="29" t="str">
        <f t="shared" si="42"/>
        <v/>
      </c>
      <c r="Q348" s="28">
        <f t="shared" si="43"/>
        <v>1</v>
      </c>
      <c r="R348" s="28" t="str">
        <f t="shared" si="44"/>
        <v/>
      </c>
      <c r="S348" s="36"/>
      <c r="T348" s="36"/>
      <c r="U348" s="36"/>
      <c r="V348" s="36"/>
      <c r="W348" s="36"/>
      <c r="X348" s="36"/>
      <c r="Y348" s="36"/>
      <c r="Z348" s="36"/>
    </row>
    <row r="349" spans="1:32" s="24" customFormat="1" x14ac:dyDescent="0.25">
      <c r="A349" s="1">
        <v>3445</v>
      </c>
      <c r="B349" s="5" t="s">
        <v>830</v>
      </c>
      <c r="C349" s="3" t="s">
        <v>831</v>
      </c>
      <c r="D349" s="1" t="s">
        <v>832</v>
      </c>
      <c r="E349" s="30"/>
      <c r="F349" s="1">
        <v>474662</v>
      </c>
      <c r="G349" s="36"/>
      <c r="H349" s="36"/>
      <c r="I349" s="36"/>
      <c r="J349" s="36"/>
      <c r="K349" s="36"/>
      <c r="L349" s="36"/>
      <c r="M349" s="36"/>
      <c r="N349" s="29" t="str">
        <f t="shared" ref="N349:N412" si="45">IF(M349="","",1)</f>
        <v/>
      </c>
      <c r="O349" s="29">
        <f t="shared" ref="O349:O412" si="46">IF(F349="","",1)</f>
        <v>1</v>
      </c>
      <c r="P349" s="29" t="str">
        <f t="shared" ref="P349:P412" si="47">IF(H349="","",1)</f>
        <v/>
      </c>
      <c r="Q349" s="28">
        <f t="shared" ref="Q349:Q412" si="48">IF(SUM(N349:P349)&gt;0,1,"")</f>
        <v>1</v>
      </c>
      <c r="R349" s="28" t="str">
        <f t="shared" ref="R349:R412" si="49">IF(SUM(N349:O349)=2,1,"")</f>
        <v/>
      </c>
      <c r="S349" s="36"/>
      <c r="T349" s="36"/>
      <c r="U349" s="36"/>
      <c r="V349" s="36"/>
      <c r="W349" s="36"/>
      <c r="X349" s="36"/>
      <c r="Y349" s="36"/>
      <c r="Z349" s="36"/>
    </row>
    <row r="350" spans="1:32" s="24" customFormat="1" x14ac:dyDescent="0.25">
      <c r="A350" s="1">
        <v>3629</v>
      </c>
      <c r="B350" s="5" t="s">
        <v>833</v>
      </c>
      <c r="C350" s="1"/>
      <c r="D350" s="1"/>
      <c r="E350" s="30"/>
      <c r="F350" s="1">
        <v>474420</v>
      </c>
      <c r="G350" s="36"/>
      <c r="H350" s="36"/>
      <c r="I350" s="36"/>
      <c r="J350" s="36"/>
      <c r="K350" s="36"/>
      <c r="L350" s="36"/>
      <c r="M350" s="36"/>
      <c r="N350" s="29" t="str">
        <f t="shared" si="45"/>
        <v/>
      </c>
      <c r="O350" s="29">
        <f t="shared" si="46"/>
        <v>1</v>
      </c>
      <c r="P350" s="29" t="str">
        <f t="shared" si="47"/>
        <v/>
      </c>
      <c r="Q350" s="28">
        <f t="shared" si="48"/>
        <v>1</v>
      </c>
      <c r="R350" s="28" t="str">
        <f t="shared" si="49"/>
        <v/>
      </c>
      <c r="S350" s="36"/>
      <c r="T350" s="36"/>
      <c r="U350" s="36"/>
      <c r="V350" s="36"/>
      <c r="W350" s="36"/>
      <c r="X350" s="36"/>
      <c r="Y350" s="36"/>
      <c r="Z350" s="36"/>
    </row>
    <row r="351" spans="1:32" s="24" customFormat="1" x14ac:dyDescent="0.25">
      <c r="A351" s="1">
        <v>3630</v>
      </c>
      <c r="B351" s="5" t="s">
        <v>834</v>
      </c>
      <c r="C351" s="3" t="s">
        <v>98</v>
      </c>
      <c r="D351" s="3" t="s">
        <v>129</v>
      </c>
      <c r="E351" s="30" t="s">
        <v>119</v>
      </c>
      <c r="F351" s="1">
        <v>474423</v>
      </c>
      <c r="G351" s="36"/>
      <c r="H351" s="36"/>
      <c r="I351" s="36"/>
      <c r="J351" s="36"/>
      <c r="K351" s="36"/>
      <c r="L351" s="36"/>
      <c r="M351" s="27">
        <v>213411</v>
      </c>
      <c r="N351" s="29">
        <f t="shared" si="45"/>
        <v>1</v>
      </c>
      <c r="O351" s="29">
        <f t="shared" si="46"/>
        <v>1</v>
      </c>
      <c r="P351" s="29" t="str">
        <f t="shared" si="47"/>
        <v/>
      </c>
      <c r="Q351" s="28">
        <f t="shared" si="48"/>
        <v>1</v>
      </c>
      <c r="R351" s="28">
        <f t="shared" si="49"/>
        <v>1</v>
      </c>
      <c r="S351" s="36"/>
      <c r="T351" s="36"/>
      <c r="U351" s="36"/>
      <c r="V351" s="36"/>
      <c r="W351" s="36"/>
      <c r="X351" s="36"/>
      <c r="Y351" s="36"/>
      <c r="Z351" s="36"/>
    </row>
    <row r="352" spans="1:32" s="24" customFormat="1" x14ac:dyDescent="0.25">
      <c r="A352" s="1">
        <v>3593</v>
      </c>
      <c r="B352" s="5" t="s">
        <v>835</v>
      </c>
      <c r="C352" s="1"/>
      <c r="D352" s="3" t="s">
        <v>654</v>
      </c>
      <c r="E352" s="84"/>
      <c r="F352" s="1">
        <v>474312</v>
      </c>
      <c r="G352" s="36"/>
      <c r="H352" s="36"/>
      <c r="I352" s="36"/>
      <c r="J352" s="36"/>
      <c r="K352" s="36"/>
      <c r="L352" s="36"/>
      <c r="M352" s="36"/>
      <c r="N352" s="29" t="str">
        <f t="shared" si="45"/>
        <v/>
      </c>
      <c r="O352" s="29">
        <f t="shared" si="46"/>
        <v>1</v>
      </c>
      <c r="P352" s="29" t="str">
        <f t="shared" si="47"/>
        <v/>
      </c>
      <c r="Q352" s="28">
        <f t="shared" si="48"/>
        <v>1</v>
      </c>
      <c r="R352" s="28" t="str">
        <f t="shared" si="49"/>
        <v/>
      </c>
      <c r="S352" s="36"/>
      <c r="T352" s="36"/>
      <c r="U352" s="36"/>
      <c r="V352" s="36"/>
      <c r="W352" s="36"/>
      <c r="X352" s="36"/>
      <c r="Y352" s="36"/>
      <c r="Z352" s="36"/>
    </row>
    <row r="353" spans="1:32" s="24" customFormat="1" x14ac:dyDescent="0.25">
      <c r="A353" s="1">
        <v>3510</v>
      </c>
      <c r="B353" s="5" t="s">
        <v>836</v>
      </c>
      <c r="C353" s="1" t="s">
        <v>1158</v>
      </c>
      <c r="D353" s="1" t="s">
        <v>837</v>
      </c>
      <c r="E353" s="30"/>
      <c r="F353" s="1">
        <v>474215</v>
      </c>
      <c r="G353" s="36"/>
      <c r="H353" s="36"/>
      <c r="I353" s="36"/>
      <c r="J353" s="36"/>
      <c r="K353" s="36"/>
      <c r="L353" s="36"/>
      <c r="M353" s="36"/>
      <c r="N353" s="29" t="str">
        <f t="shared" si="45"/>
        <v/>
      </c>
      <c r="O353" s="29">
        <f t="shared" si="46"/>
        <v>1</v>
      </c>
      <c r="P353" s="29" t="str">
        <f t="shared" si="47"/>
        <v/>
      </c>
      <c r="Q353" s="28">
        <f t="shared" si="48"/>
        <v>1</v>
      </c>
      <c r="R353" s="28" t="str">
        <f t="shared" si="49"/>
        <v/>
      </c>
      <c r="S353" s="36"/>
      <c r="T353" s="36"/>
      <c r="U353" s="36"/>
      <c r="V353" s="36"/>
      <c r="W353" s="36"/>
      <c r="X353" s="36"/>
      <c r="Y353" s="36"/>
      <c r="Z353" s="36"/>
    </row>
    <row r="354" spans="1:32" s="24" customFormat="1" x14ac:dyDescent="0.25">
      <c r="A354" s="1">
        <v>3593</v>
      </c>
      <c r="B354" s="5" t="s">
        <v>838</v>
      </c>
      <c r="C354" s="1"/>
      <c r="D354" s="3" t="s">
        <v>223</v>
      </c>
      <c r="E354" s="84"/>
      <c r="F354" s="1">
        <v>474319</v>
      </c>
      <c r="G354" s="36"/>
      <c r="H354" s="36"/>
      <c r="I354" s="36"/>
      <c r="J354" s="36"/>
      <c r="K354" s="36"/>
      <c r="L354" s="36"/>
      <c r="M354" s="36"/>
      <c r="N354" s="29" t="str">
        <f t="shared" si="45"/>
        <v/>
      </c>
      <c r="O354" s="29">
        <f t="shared" si="46"/>
        <v>1</v>
      </c>
      <c r="P354" s="29" t="str">
        <f t="shared" si="47"/>
        <v/>
      </c>
      <c r="Q354" s="28">
        <f t="shared" si="48"/>
        <v>1</v>
      </c>
      <c r="R354" s="28" t="str">
        <f t="shared" si="49"/>
        <v/>
      </c>
      <c r="S354" s="36"/>
      <c r="T354" s="36"/>
      <c r="U354" s="36"/>
      <c r="V354" s="36"/>
      <c r="W354" s="36"/>
      <c r="X354" s="36"/>
      <c r="Y354" s="36"/>
      <c r="Z354" s="36"/>
    </row>
    <row r="355" spans="1:32" s="24" customFormat="1" x14ac:dyDescent="0.25">
      <c r="A355" s="1">
        <v>3455</v>
      </c>
      <c r="B355" s="5" t="s">
        <v>116</v>
      </c>
      <c r="C355" s="1" t="s">
        <v>130</v>
      </c>
      <c r="D355" s="1" t="s">
        <v>131</v>
      </c>
      <c r="E355" s="30" t="s">
        <v>119</v>
      </c>
      <c r="F355" s="1">
        <v>473553</v>
      </c>
      <c r="G355" s="36"/>
      <c r="H355" s="36"/>
      <c r="I355" s="36"/>
      <c r="J355" s="36"/>
      <c r="K355" s="36"/>
      <c r="L355" s="36"/>
      <c r="M355" s="27">
        <v>213405</v>
      </c>
      <c r="N355" s="29">
        <f t="shared" si="45"/>
        <v>1</v>
      </c>
      <c r="O355" s="29">
        <f t="shared" si="46"/>
        <v>1</v>
      </c>
      <c r="P355" s="29" t="str">
        <f t="shared" si="47"/>
        <v/>
      </c>
      <c r="Q355" s="28">
        <f t="shared" si="48"/>
        <v>1</v>
      </c>
      <c r="R355" s="28">
        <f t="shared" si="49"/>
        <v>1</v>
      </c>
      <c r="S355" s="36"/>
      <c r="T355" s="36"/>
      <c r="U355" s="36"/>
      <c r="V355" s="36"/>
      <c r="W355" s="36"/>
      <c r="X355" s="36"/>
      <c r="Y355" s="36"/>
      <c r="Z355" s="36"/>
    </row>
    <row r="356" spans="1:32" s="24" customFormat="1" x14ac:dyDescent="0.25">
      <c r="A356" s="1">
        <v>3443</v>
      </c>
      <c r="B356" s="5" t="s">
        <v>839</v>
      </c>
      <c r="C356" s="1" t="s">
        <v>840</v>
      </c>
      <c r="D356" s="1" t="s">
        <v>841</v>
      </c>
      <c r="E356" s="32"/>
      <c r="F356" s="1">
        <v>473530</v>
      </c>
      <c r="G356" s="36"/>
      <c r="H356" s="36"/>
      <c r="I356" s="36"/>
      <c r="J356" s="36"/>
      <c r="K356" s="36"/>
      <c r="L356" s="36"/>
      <c r="M356" s="36"/>
      <c r="N356" s="29" t="str">
        <f t="shared" si="45"/>
        <v/>
      </c>
      <c r="O356" s="29">
        <f t="shared" si="46"/>
        <v>1</v>
      </c>
      <c r="P356" s="29" t="str">
        <f t="shared" si="47"/>
        <v/>
      </c>
      <c r="Q356" s="28">
        <f t="shared" si="48"/>
        <v>1</v>
      </c>
      <c r="R356" s="28" t="str">
        <f t="shared" si="49"/>
        <v/>
      </c>
      <c r="S356" s="36"/>
      <c r="T356" s="36"/>
      <c r="U356" s="36"/>
      <c r="V356" s="36"/>
      <c r="W356" s="36"/>
      <c r="X356" s="36"/>
      <c r="Y356" s="36"/>
      <c r="Z356" s="36"/>
    </row>
    <row r="357" spans="1:32" s="24" customFormat="1" x14ac:dyDescent="0.25">
      <c r="A357" s="1">
        <v>3593</v>
      </c>
      <c r="B357" s="5" t="s">
        <v>839</v>
      </c>
      <c r="C357" s="1"/>
      <c r="D357" s="3" t="s">
        <v>842</v>
      </c>
      <c r="E357" s="84"/>
      <c r="F357" s="1">
        <v>474313</v>
      </c>
      <c r="G357" s="36"/>
      <c r="H357" s="36"/>
      <c r="I357" s="36"/>
      <c r="J357" s="36"/>
      <c r="K357" s="36"/>
      <c r="L357" s="36"/>
      <c r="M357" s="36"/>
      <c r="N357" s="29" t="str">
        <f t="shared" si="45"/>
        <v/>
      </c>
      <c r="O357" s="29">
        <f t="shared" si="46"/>
        <v>1</v>
      </c>
      <c r="P357" s="29" t="str">
        <f t="shared" si="47"/>
        <v/>
      </c>
      <c r="Q357" s="28">
        <f t="shared" si="48"/>
        <v>1</v>
      </c>
      <c r="R357" s="28" t="str">
        <f t="shared" si="49"/>
        <v/>
      </c>
      <c r="S357" s="36"/>
      <c r="T357" s="36"/>
      <c r="U357" s="36"/>
      <c r="V357" s="36"/>
      <c r="W357" s="36"/>
      <c r="X357" s="36"/>
      <c r="Y357" s="36"/>
      <c r="Z357" s="36"/>
    </row>
    <row r="358" spans="1:32" s="24" customFormat="1" x14ac:dyDescent="0.25">
      <c r="A358" s="1">
        <v>3456</v>
      </c>
      <c r="B358" s="5" t="s">
        <v>336</v>
      </c>
      <c r="C358" s="1" t="s">
        <v>132</v>
      </c>
      <c r="D358" s="1" t="s">
        <v>843</v>
      </c>
      <c r="E358" s="30" t="s">
        <v>119</v>
      </c>
      <c r="F358" s="1">
        <v>473563</v>
      </c>
      <c r="G358" s="36"/>
      <c r="H358" s="36"/>
      <c r="I358" s="36"/>
      <c r="J358" s="36"/>
      <c r="K358" s="36"/>
      <c r="L358" s="36"/>
      <c r="M358" s="27">
        <v>213406</v>
      </c>
      <c r="N358" s="29">
        <f t="shared" si="45"/>
        <v>1</v>
      </c>
      <c r="O358" s="29">
        <f t="shared" si="46"/>
        <v>1</v>
      </c>
      <c r="P358" s="29" t="str">
        <f t="shared" si="47"/>
        <v/>
      </c>
      <c r="Q358" s="28">
        <f t="shared" si="48"/>
        <v>1</v>
      </c>
      <c r="R358" s="28">
        <f t="shared" si="49"/>
        <v>1</v>
      </c>
      <c r="S358" s="36"/>
      <c r="T358" s="36"/>
      <c r="U358" s="36"/>
      <c r="V358" s="36"/>
      <c r="W358" s="36"/>
      <c r="X358" s="36"/>
      <c r="Y358" s="36"/>
      <c r="Z358" s="36"/>
    </row>
    <row r="359" spans="1:32" s="24" customFormat="1" x14ac:dyDescent="0.25">
      <c r="A359" s="75">
        <v>3515</v>
      </c>
      <c r="B359" s="5" t="s">
        <v>844</v>
      </c>
      <c r="C359" s="1" t="s">
        <v>1159</v>
      </c>
      <c r="D359" s="1" t="s">
        <v>845</v>
      </c>
      <c r="E359" s="32" t="s">
        <v>119</v>
      </c>
      <c r="F359" s="1">
        <v>474218</v>
      </c>
      <c r="G359" s="36"/>
      <c r="H359" s="36"/>
      <c r="I359" s="36"/>
      <c r="J359" s="36"/>
      <c r="K359" s="36"/>
      <c r="L359" s="36"/>
      <c r="M359" s="27">
        <v>213417</v>
      </c>
      <c r="N359" s="29">
        <f t="shared" si="45"/>
        <v>1</v>
      </c>
      <c r="O359" s="29">
        <f t="shared" si="46"/>
        <v>1</v>
      </c>
      <c r="P359" s="29" t="str">
        <f t="shared" si="47"/>
        <v/>
      </c>
      <c r="Q359" s="28">
        <f t="shared" si="48"/>
        <v>1</v>
      </c>
      <c r="R359" s="28">
        <f t="shared" si="49"/>
        <v>1</v>
      </c>
      <c r="S359" s="36"/>
      <c r="T359" s="36"/>
      <c r="U359" s="36"/>
      <c r="V359" s="36"/>
      <c r="W359" s="36"/>
      <c r="X359" s="36"/>
      <c r="Y359" s="36"/>
      <c r="Z359" s="36"/>
    </row>
    <row r="360" spans="1:32" s="24" customFormat="1" x14ac:dyDescent="0.25">
      <c r="A360" s="75">
        <v>3514</v>
      </c>
      <c r="B360" s="5" t="s">
        <v>337</v>
      </c>
      <c r="C360" s="1" t="s">
        <v>1189</v>
      </c>
      <c r="D360" s="1" t="s">
        <v>846</v>
      </c>
      <c r="E360" s="32" t="s">
        <v>119</v>
      </c>
      <c r="F360" s="1">
        <v>474217</v>
      </c>
      <c r="G360" s="36"/>
      <c r="H360" s="36"/>
      <c r="I360" s="36"/>
      <c r="J360" s="36"/>
      <c r="K360" s="36"/>
      <c r="L360" s="36"/>
      <c r="M360" s="27">
        <v>213416</v>
      </c>
      <c r="N360" s="29">
        <f t="shared" si="45"/>
        <v>1</v>
      </c>
      <c r="O360" s="29">
        <f t="shared" si="46"/>
        <v>1</v>
      </c>
      <c r="P360" s="29" t="str">
        <f t="shared" si="47"/>
        <v/>
      </c>
      <c r="Q360" s="28">
        <f t="shared" si="48"/>
        <v>1</v>
      </c>
      <c r="R360" s="28">
        <f t="shared" si="49"/>
        <v>1</v>
      </c>
      <c r="S360" s="36"/>
      <c r="T360" s="36"/>
      <c r="U360" s="36"/>
      <c r="V360" s="36"/>
      <c r="W360" s="36"/>
      <c r="X360" s="36"/>
      <c r="Y360" s="36"/>
      <c r="Z360" s="36"/>
    </row>
    <row r="361" spans="1:32" s="24" customFormat="1" x14ac:dyDescent="0.25">
      <c r="A361" s="75">
        <v>3509</v>
      </c>
      <c r="B361" s="5" t="s">
        <v>847</v>
      </c>
      <c r="C361" s="1"/>
      <c r="D361" s="1"/>
      <c r="E361" s="30"/>
      <c r="F361" s="1">
        <v>474213</v>
      </c>
      <c r="G361" s="36"/>
      <c r="H361" s="36"/>
      <c r="I361" s="36"/>
      <c r="J361" s="36"/>
      <c r="K361" s="36"/>
      <c r="L361" s="36"/>
      <c r="M361" s="36"/>
      <c r="N361" s="29" t="str">
        <f t="shared" si="45"/>
        <v/>
      </c>
      <c r="O361" s="29">
        <f t="shared" si="46"/>
        <v>1</v>
      </c>
      <c r="P361" s="29" t="str">
        <f t="shared" si="47"/>
        <v/>
      </c>
      <c r="Q361" s="28">
        <f t="shared" si="48"/>
        <v>1</v>
      </c>
      <c r="R361" s="28" t="str">
        <f t="shared" si="49"/>
        <v/>
      </c>
      <c r="S361" s="36"/>
      <c r="T361" s="36"/>
      <c r="U361" s="36"/>
      <c r="V361" s="36"/>
      <c r="W361" s="36"/>
      <c r="X361" s="36"/>
      <c r="Y361" s="36"/>
      <c r="Z361" s="36"/>
    </row>
    <row r="362" spans="1:32" s="24" customFormat="1" x14ac:dyDescent="0.25">
      <c r="A362" s="75">
        <v>3457</v>
      </c>
      <c r="B362" s="5" t="s">
        <v>848</v>
      </c>
      <c r="C362" s="1" t="s">
        <v>134</v>
      </c>
      <c r="D362" s="1" t="s">
        <v>849</v>
      </c>
      <c r="E362" s="32" t="s">
        <v>119</v>
      </c>
      <c r="F362" s="1">
        <v>473569</v>
      </c>
      <c r="G362" s="36"/>
      <c r="H362" s="36"/>
      <c r="I362" s="36"/>
      <c r="J362" s="36"/>
      <c r="K362" s="36"/>
      <c r="L362" s="36"/>
      <c r="M362" s="27">
        <v>213409</v>
      </c>
      <c r="N362" s="29">
        <f t="shared" si="45"/>
        <v>1</v>
      </c>
      <c r="O362" s="29">
        <f t="shared" si="46"/>
        <v>1</v>
      </c>
      <c r="P362" s="29" t="str">
        <f t="shared" si="47"/>
        <v/>
      </c>
      <c r="Q362" s="28">
        <f t="shared" si="48"/>
        <v>1</v>
      </c>
      <c r="R362" s="28">
        <f t="shared" si="49"/>
        <v>1</v>
      </c>
      <c r="S362" s="36"/>
      <c r="T362" s="36"/>
      <c r="U362" s="36"/>
      <c r="V362" s="36"/>
      <c r="W362" s="36"/>
      <c r="X362" s="36"/>
      <c r="Y362" s="36"/>
      <c r="Z362" s="36"/>
    </row>
    <row r="363" spans="1:32" s="24" customFormat="1" x14ac:dyDescent="0.25">
      <c r="A363" s="75">
        <v>3510</v>
      </c>
      <c r="B363" s="5" t="s">
        <v>338</v>
      </c>
      <c r="C363" s="1" t="s">
        <v>1190</v>
      </c>
      <c r="D363" s="1" t="s">
        <v>135</v>
      </c>
      <c r="E363" s="32" t="s">
        <v>119</v>
      </c>
      <c r="F363" s="1">
        <v>474214</v>
      </c>
      <c r="G363" s="36"/>
      <c r="H363" s="36"/>
      <c r="I363" s="36"/>
      <c r="J363" s="36"/>
      <c r="K363" s="36"/>
      <c r="L363" s="36"/>
      <c r="M363" s="27">
        <v>213407</v>
      </c>
      <c r="N363" s="29">
        <f t="shared" si="45"/>
        <v>1</v>
      </c>
      <c r="O363" s="29">
        <f t="shared" si="46"/>
        <v>1</v>
      </c>
      <c r="P363" s="29" t="str">
        <f t="shared" si="47"/>
        <v/>
      </c>
      <c r="Q363" s="28">
        <f t="shared" si="48"/>
        <v>1</v>
      </c>
      <c r="R363" s="28">
        <f t="shared" si="49"/>
        <v>1</v>
      </c>
      <c r="S363" s="36"/>
      <c r="T363" s="36"/>
      <c r="U363" s="36"/>
      <c r="V363" s="36"/>
      <c r="W363" s="36"/>
      <c r="X363" s="36"/>
      <c r="Y363" s="36"/>
      <c r="Z363" s="36"/>
    </row>
    <row r="364" spans="1:32" s="24" customFormat="1" x14ac:dyDescent="0.25">
      <c r="A364" s="75">
        <v>3593</v>
      </c>
      <c r="B364" s="5" t="s">
        <v>339</v>
      </c>
      <c r="C364" s="44" t="s">
        <v>136</v>
      </c>
      <c r="D364" s="3" t="s">
        <v>199</v>
      </c>
      <c r="E364" s="30" t="s">
        <v>119</v>
      </c>
      <c r="F364" s="1">
        <v>474321</v>
      </c>
      <c r="G364" s="36"/>
      <c r="H364" s="36"/>
      <c r="I364" s="36"/>
      <c r="J364" s="36"/>
      <c r="K364" s="36"/>
      <c r="L364" s="36"/>
      <c r="M364" s="27">
        <v>213412</v>
      </c>
      <c r="N364" s="29">
        <f t="shared" si="45"/>
        <v>1</v>
      </c>
      <c r="O364" s="29">
        <f t="shared" si="46"/>
        <v>1</v>
      </c>
      <c r="P364" s="29" t="str">
        <f t="shared" si="47"/>
        <v/>
      </c>
      <c r="Q364" s="28">
        <f t="shared" si="48"/>
        <v>1</v>
      </c>
      <c r="R364" s="28">
        <f t="shared" si="49"/>
        <v>1</v>
      </c>
      <c r="S364" s="36"/>
      <c r="T364" s="36"/>
      <c r="U364" s="36"/>
      <c r="V364" s="36"/>
      <c r="W364" s="36"/>
      <c r="X364" s="36"/>
      <c r="Y364" s="36"/>
      <c r="Z364" s="36"/>
    </row>
    <row r="365" spans="1:32" s="24" customFormat="1" x14ac:dyDescent="0.25">
      <c r="A365" s="100"/>
      <c r="B365" s="77" t="s">
        <v>1104</v>
      </c>
      <c r="C365" s="102" t="s">
        <v>1057</v>
      </c>
      <c r="D365" s="75" t="s">
        <v>1058</v>
      </c>
      <c r="E365" s="30" t="s">
        <v>1103</v>
      </c>
      <c r="F365" s="30">
        <v>473533</v>
      </c>
      <c r="G365" s="77" t="s">
        <v>119</v>
      </c>
      <c r="H365" s="41"/>
      <c r="I365" s="41"/>
      <c r="J365" s="41"/>
      <c r="K365" s="41"/>
      <c r="L365" s="41"/>
      <c r="M365" s="41"/>
      <c r="N365" s="29" t="str">
        <f t="shared" si="45"/>
        <v/>
      </c>
      <c r="O365" s="29">
        <f t="shared" si="46"/>
        <v>1</v>
      </c>
      <c r="P365" s="29" t="str">
        <f t="shared" si="47"/>
        <v/>
      </c>
      <c r="Q365" s="78">
        <f t="shared" si="48"/>
        <v>1</v>
      </c>
      <c r="R365" s="78" t="str">
        <f t="shared" si="49"/>
        <v/>
      </c>
      <c r="S365" s="36"/>
      <c r="T365" s="36"/>
      <c r="U365" s="36"/>
      <c r="V365" s="36"/>
      <c r="W365" s="36"/>
      <c r="X365" s="36"/>
      <c r="Y365" s="36"/>
      <c r="Z365" s="36"/>
      <c r="AA365" s="54"/>
      <c r="AB365" s="54"/>
      <c r="AC365" s="54"/>
      <c r="AD365" s="54"/>
      <c r="AE365" s="54"/>
      <c r="AF365" s="54"/>
    </row>
    <row r="366" spans="1:32" s="24" customFormat="1" x14ac:dyDescent="0.25">
      <c r="A366" s="75">
        <v>3593</v>
      </c>
      <c r="B366" s="5" t="s">
        <v>850</v>
      </c>
      <c r="C366" s="1"/>
      <c r="D366" s="3" t="s">
        <v>540</v>
      </c>
      <c r="E366" s="84"/>
      <c r="F366" s="1">
        <v>474424</v>
      </c>
      <c r="G366" s="36"/>
      <c r="H366" s="36"/>
      <c r="I366" s="36"/>
      <c r="J366" s="36"/>
      <c r="K366" s="36"/>
      <c r="L366" s="36"/>
      <c r="M366" s="36"/>
      <c r="N366" s="29" t="str">
        <f t="shared" si="45"/>
        <v/>
      </c>
      <c r="O366" s="29">
        <f t="shared" si="46"/>
        <v>1</v>
      </c>
      <c r="P366" s="29" t="str">
        <f t="shared" si="47"/>
        <v/>
      </c>
      <c r="Q366" s="28">
        <f t="shared" si="48"/>
        <v>1</v>
      </c>
      <c r="R366" s="28" t="str">
        <f t="shared" si="49"/>
        <v/>
      </c>
      <c r="S366" s="36"/>
      <c r="T366" s="36"/>
      <c r="U366" s="36"/>
      <c r="V366" s="36"/>
      <c r="W366" s="36"/>
      <c r="X366" s="36"/>
      <c r="Y366" s="36"/>
      <c r="Z366" s="36"/>
    </row>
    <row r="367" spans="1:32" s="24" customFormat="1" x14ac:dyDescent="0.25">
      <c r="A367" s="75">
        <v>3631</v>
      </c>
      <c r="B367" s="5" t="s">
        <v>850</v>
      </c>
      <c r="C367" s="3" t="s">
        <v>199</v>
      </c>
      <c r="D367" s="3" t="s">
        <v>540</v>
      </c>
      <c r="E367" s="84"/>
      <c r="F367" s="1">
        <v>474316</v>
      </c>
      <c r="G367" s="36"/>
      <c r="H367" s="36"/>
      <c r="I367" s="36"/>
      <c r="J367" s="36"/>
      <c r="K367" s="36"/>
      <c r="L367" s="36"/>
      <c r="M367" s="36"/>
      <c r="N367" s="29" t="str">
        <f t="shared" si="45"/>
        <v/>
      </c>
      <c r="O367" s="29">
        <f t="shared" si="46"/>
        <v>1</v>
      </c>
      <c r="P367" s="29" t="str">
        <f t="shared" si="47"/>
        <v/>
      </c>
      <c r="Q367" s="28">
        <f t="shared" si="48"/>
        <v>1</v>
      </c>
      <c r="R367" s="28" t="str">
        <f t="shared" si="49"/>
        <v/>
      </c>
      <c r="S367" s="36"/>
      <c r="T367" s="36"/>
      <c r="U367" s="36"/>
      <c r="V367" s="36"/>
      <c r="W367" s="36"/>
      <c r="X367" s="36"/>
      <c r="Y367" s="36"/>
      <c r="Z367" s="36"/>
      <c r="AA367" s="54"/>
      <c r="AB367" s="54"/>
      <c r="AC367" s="54"/>
      <c r="AD367" s="54"/>
      <c r="AE367" s="54"/>
      <c r="AF367" s="54"/>
    </row>
    <row r="368" spans="1:32" s="24" customFormat="1" x14ac:dyDescent="0.25">
      <c r="A368" s="75">
        <v>3690</v>
      </c>
      <c r="B368" s="5" t="s">
        <v>851</v>
      </c>
      <c r="C368" s="3" t="s">
        <v>138</v>
      </c>
      <c r="D368" s="3" t="s">
        <v>100</v>
      </c>
      <c r="E368" s="30" t="s">
        <v>119</v>
      </c>
      <c r="F368" s="1">
        <v>474498</v>
      </c>
      <c r="G368" s="36"/>
      <c r="H368" s="36"/>
      <c r="I368" s="36"/>
      <c r="J368" s="36"/>
      <c r="K368" s="36"/>
      <c r="L368" s="36"/>
      <c r="M368" s="27">
        <v>213414</v>
      </c>
      <c r="N368" s="29">
        <f t="shared" si="45"/>
        <v>1</v>
      </c>
      <c r="O368" s="29">
        <f t="shared" si="46"/>
        <v>1</v>
      </c>
      <c r="P368" s="29" t="str">
        <f t="shared" si="47"/>
        <v/>
      </c>
      <c r="Q368" s="28">
        <f t="shared" si="48"/>
        <v>1</v>
      </c>
      <c r="R368" s="28">
        <f t="shared" si="49"/>
        <v>1</v>
      </c>
      <c r="S368" s="36"/>
      <c r="T368" s="36"/>
      <c r="U368" s="36"/>
      <c r="V368" s="36"/>
      <c r="W368" s="36"/>
      <c r="X368" s="36"/>
      <c r="Y368" s="36"/>
      <c r="Z368" s="36"/>
    </row>
    <row r="369" spans="1:32" s="24" customFormat="1" x14ac:dyDescent="0.25">
      <c r="A369" s="75">
        <v>3593</v>
      </c>
      <c r="B369" s="5" t="s">
        <v>852</v>
      </c>
      <c r="C369" s="1"/>
      <c r="D369" s="3" t="s">
        <v>240</v>
      </c>
      <c r="E369" s="84"/>
      <c r="F369" s="1">
        <v>474322</v>
      </c>
      <c r="G369" s="36"/>
      <c r="H369" s="36"/>
      <c r="I369" s="36"/>
      <c r="J369" s="36"/>
      <c r="K369" s="36"/>
      <c r="L369" s="36"/>
      <c r="M369" s="36"/>
      <c r="N369" s="29" t="str">
        <f t="shared" si="45"/>
        <v/>
      </c>
      <c r="O369" s="29">
        <f t="shared" si="46"/>
        <v>1</v>
      </c>
      <c r="P369" s="29" t="str">
        <f t="shared" si="47"/>
        <v/>
      </c>
      <c r="Q369" s="28">
        <f t="shared" si="48"/>
        <v>1</v>
      </c>
      <c r="R369" s="28" t="str">
        <f t="shared" si="49"/>
        <v/>
      </c>
      <c r="S369" s="36"/>
      <c r="T369" s="36"/>
      <c r="U369" s="36"/>
      <c r="V369" s="36"/>
      <c r="W369" s="36"/>
      <c r="X369" s="36"/>
      <c r="Y369" s="36"/>
      <c r="Z369" s="36"/>
    </row>
    <row r="370" spans="1:32" s="24" customFormat="1" x14ac:dyDescent="0.25">
      <c r="A370" s="75">
        <v>3456</v>
      </c>
      <c r="B370" s="5" t="s">
        <v>853</v>
      </c>
      <c r="C370" s="1" t="s">
        <v>854</v>
      </c>
      <c r="D370" s="1" t="s">
        <v>855</v>
      </c>
      <c r="E370" s="32"/>
      <c r="F370" s="1">
        <v>473562</v>
      </c>
      <c r="G370" s="36"/>
      <c r="H370" s="36"/>
      <c r="I370" s="36"/>
      <c r="J370" s="36"/>
      <c r="K370" s="36"/>
      <c r="L370" s="36"/>
      <c r="M370" s="36"/>
      <c r="N370" s="29" t="str">
        <f t="shared" si="45"/>
        <v/>
      </c>
      <c r="O370" s="29">
        <f t="shared" si="46"/>
        <v>1</v>
      </c>
      <c r="P370" s="29" t="str">
        <f t="shared" si="47"/>
        <v/>
      </c>
      <c r="Q370" s="28">
        <f t="shared" si="48"/>
        <v>1</v>
      </c>
      <c r="R370" s="28" t="str">
        <f t="shared" si="49"/>
        <v/>
      </c>
      <c r="S370" s="36"/>
      <c r="T370" s="36"/>
      <c r="U370" s="36"/>
      <c r="V370" s="36"/>
      <c r="W370" s="36"/>
      <c r="X370" s="36"/>
      <c r="Y370" s="36"/>
      <c r="Z370" s="36"/>
    </row>
    <row r="371" spans="1:32" s="24" customFormat="1" x14ac:dyDescent="0.25">
      <c r="A371" s="75">
        <v>3690</v>
      </c>
      <c r="B371" s="5" t="s">
        <v>856</v>
      </c>
      <c r="C371" s="3" t="s">
        <v>166</v>
      </c>
      <c r="D371" s="3" t="s">
        <v>540</v>
      </c>
      <c r="E371" s="81"/>
      <c r="F371" s="1">
        <v>474499</v>
      </c>
      <c r="G371" s="36"/>
      <c r="H371" s="36"/>
      <c r="I371" s="36"/>
      <c r="J371" s="36"/>
      <c r="K371" s="36"/>
      <c r="L371" s="36"/>
      <c r="M371" s="36"/>
      <c r="N371" s="29" t="str">
        <f t="shared" si="45"/>
        <v/>
      </c>
      <c r="O371" s="29">
        <f t="shared" si="46"/>
        <v>1</v>
      </c>
      <c r="P371" s="29" t="str">
        <f t="shared" si="47"/>
        <v/>
      </c>
      <c r="Q371" s="28">
        <f t="shared" si="48"/>
        <v>1</v>
      </c>
      <c r="R371" s="28" t="str">
        <f t="shared" si="49"/>
        <v/>
      </c>
      <c r="S371" s="36"/>
      <c r="T371" s="36"/>
      <c r="U371" s="36"/>
      <c r="V371" s="36"/>
      <c r="W371" s="36"/>
      <c r="X371" s="36"/>
      <c r="Y371" s="36"/>
      <c r="Z371" s="36"/>
    </row>
    <row r="372" spans="1:32" s="24" customFormat="1" x14ac:dyDescent="0.25">
      <c r="A372" s="75">
        <v>3442</v>
      </c>
      <c r="B372" s="5" t="s">
        <v>857</v>
      </c>
      <c r="C372" s="1" t="s">
        <v>858</v>
      </c>
      <c r="D372" s="1" t="s">
        <v>859</v>
      </c>
      <c r="E372" s="30"/>
      <c r="F372" s="1">
        <v>473529</v>
      </c>
      <c r="G372" s="36"/>
      <c r="H372" s="36"/>
      <c r="I372" s="36"/>
      <c r="J372" s="36"/>
      <c r="K372" s="36"/>
      <c r="L372" s="36"/>
      <c r="M372" s="36"/>
      <c r="N372" s="29" t="str">
        <f t="shared" si="45"/>
        <v/>
      </c>
      <c r="O372" s="29">
        <f t="shared" si="46"/>
        <v>1</v>
      </c>
      <c r="P372" s="29" t="str">
        <f t="shared" si="47"/>
        <v/>
      </c>
      <c r="Q372" s="28">
        <f t="shared" si="48"/>
        <v>1</v>
      </c>
      <c r="R372" s="28" t="str">
        <f t="shared" si="49"/>
        <v/>
      </c>
      <c r="S372" s="36"/>
      <c r="T372" s="36"/>
      <c r="U372" s="36"/>
      <c r="V372" s="36"/>
      <c r="W372" s="36"/>
      <c r="X372" s="36"/>
      <c r="Y372" s="36"/>
      <c r="Z372" s="36"/>
      <c r="AA372" s="54"/>
      <c r="AB372" s="54"/>
      <c r="AC372" s="54"/>
      <c r="AD372" s="54"/>
      <c r="AE372" s="54"/>
      <c r="AF372" s="54"/>
    </row>
    <row r="373" spans="1:32" s="24" customFormat="1" x14ac:dyDescent="0.25">
      <c r="A373" s="75">
        <v>3593</v>
      </c>
      <c r="B373" s="5" t="s">
        <v>860</v>
      </c>
      <c r="C373" s="1"/>
      <c r="D373" s="3" t="s">
        <v>235</v>
      </c>
      <c r="E373" s="84"/>
      <c r="F373" s="1">
        <v>474318</v>
      </c>
      <c r="G373" s="36"/>
      <c r="H373" s="36"/>
      <c r="I373" s="36"/>
      <c r="J373" s="36"/>
      <c r="K373" s="36"/>
      <c r="L373" s="36"/>
      <c r="M373" s="36"/>
      <c r="N373" s="29" t="str">
        <f t="shared" si="45"/>
        <v/>
      </c>
      <c r="O373" s="29">
        <f t="shared" si="46"/>
        <v>1</v>
      </c>
      <c r="P373" s="29" t="str">
        <f t="shared" si="47"/>
        <v/>
      </c>
      <c r="Q373" s="28">
        <f t="shared" si="48"/>
        <v>1</v>
      </c>
      <c r="R373" s="28" t="str">
        <f t="shared" si="49"/>
        <v/>
      </c>
      <c r="S373" s="36"/>
      <c r="T373" s="36"/>
      <c r="U373" s="36"/>
      <c r="V373" s="36"/>
      <c r="W373" s="36"/>
      <c r="X373" s="36"/>
      <c r="Y373" s="36"/>
      <c r="Z373" s="36"/>
    </row>
    <row r="374" spans="1:32" s="24" customFormat="1" x14ac:dyDescent="0.25">
      <c r="A374" s="59">
        <v>3455</v>
      </c>
      <c r="B374" s="5" t="s">
        <v>861</v>
      </c>
      <c r="C374" s="1" t="s">
        <v>139</v>
      </c>
      <c r="D374" s="1" t="s">
        <v>140</v>
      </c>
      <c r="E374" s="30" t="s">
        <v>119</v>
      </c>
      <c r="F374" s="1">
        <v>473552</v>
      </c>
      <c r="G374" s="36"/>
      <c r="H374" s="36"/>
      <c r="I374" s="36"/>
      <c r="J374" s="36"/>
      <c r="K374" s="36"/>
      <c r="L374" s="36"/>
      <c r="M374" s="27">
        <v>213410</v>
      </c>
      <c r="N374" s="29">
        <f t="shared" si="45"/>
        <v>1</v>
      </c>
      <c r="O374" s="29">
        <f t="shared" si="46"/>
        <v>1</v>
      </c>
      <c r="P374" s="29" t="str">
        <f t="shared" si="47"/>
        <v/>
      </c>
      <c r="Q374" s="28">
        <f t="shared" si="48"/>
        <v>1</v>
      </c>
      <c r="R374" s="28">
        <f t="shared" si="49"/>
        <v>1</v>
      </c>
      <c r="S374" s="36"/>
      <c r="T374" s="36"/>
      <c r="U374" s="36"/>
      <c r="V374" s="36"/>
      <c r="W374" s="36"/>
      <c r="X374" s="36"/>
      <c r="Y374" s="36"/>
      <c r="Z374" s="36"/>
      <c r="AA374" s="54"/>
      <c r="AB374" s="54"/>
      <c r="AC374" s="54"/>
      <c r="AD374" s="54"/>
      <c r="AE374" s="54"/>
      <c r="AF374" s="54"/>
    </row>
    <row r="375" spans="1:32" s="24" customFormat="1" ht="15.75" x14ac:dyDescent="0.25">
      <c r="A375" s="33" t="s">
        <v>1255</v>
      </c>
      <c r="B375" s="89" t="s">
        <v>32</v>
      </c>
      <c r="C375" s="23" t="s">
        <v>7</v>
      </c>
      <c r="D375" s="23" t="s">
        <v>8</v>
      </c>
      <c r="E375" s="82" t="s">
        <v>9</v>
      </c>
      <c r="F375" s="23"/>
      <c r="G375" s="23"/>
      <c r="H375" s="23"/>
      <c r="I375" s="23"/>
      <c r="J375" s="23"/>
      <c r="K375" s="23"/>
      <c r="L375" s="23"/>
      <c r="M375" s="23"/>
      <c r="N375" s="29" t="str">
        <f t="shared" si="45"/>
        <v/>
      </c>
      <c r="O375" s="29" t="str">
        <f t="shared" si="46"/>
        <v/>
      </c>
      <c r="P375" s="29" t="str">
        <f t="shared" si="47"/>
        <v/>
      </c>
      <c r="Q375" s="28" t="str">
        <f t="shared" si="48"/>
        <v/>
      </c>
      <c r="R375" s="28" t="str">
        <f t="shared" si="49"/>
        <v/>
      </c>
      <c r="S375" s="32"/>
      <c r="T375" s="32"/>
      <c r="U375" s="32"/>
      <c r="V375" s="32"/>
      <c r="W375" s="32"/>
      <c r="X375" s="32"/>
      <c r="Y375" s="36"/>
      <c r="Z375" s="36"/>
    </row>
    <row r="376" spans="1:32" s="24" customFormat="1" x14ac:dyDescent="0.25">
      <c r="A376" s="59">
        <v>3438</v>
      </c>
      <c r="B376" s="101" t="s">
        <v>368</v>
      </c>
      <c r="C376" s="75" t="s">
        <v>181</v>
      </c>
      <c r="D376" s="75" t="s">
        <v>862</v>
      </c>
      <c r="E376" s="30" t="s">
        <v>119</v>
      </c>
      <c r="F376" s="1">
        <v>473524</v>
      </c>
      <c r="G376" s="36"/>
      <c r="H376" s="36"/>
      <c r="I376" s="36"/>
      <c r="J376" s="36"/>
      <c r="K376" s="36"/>
      <c r="L376" s="36"/>
      <c r="M376" s="27">
        <v>213523</v>
      </c>
      <c r="N376" s="29">
        <f t="shared" si="45"/>
        <v>1</v>
      </c>
      <c r="O376" s="29">
        <f t="shared" si="46"/>
        <v>1</v>
      </c>
      <c r="P376" s="29" t="str">
        <f t="shared" si="47"/>
        <v/>
      </c>
      <c r="Q376" s="28">
        <f t="shared" si="48"/>
        <v>1</v>
      </c>
      <c r="R376" s="28">
        <f t="shared" si="49"/>
        <v>1</v>
      </c>
      <c r="S376" s="36"/>
      <c r="T376" s="36"/>
      <c r="U376" s="36"/>
      <c r="V376" s="36"/>
      <c r="W376" s="36"/>
      <c r="X376" s="36"/>
      <c r="Y376" s="36"/>
      <c r="Z376" s="36"/>
    </row>
    <row r="377" spans="1:32" s="24" customFormat="1" x14ac:dyDescent="0.25">
      <c r="A377" s="59">
        <v>3436</v>
      </c>
      <c r="B377" s="101" t="s">
        <v>369</v>
      </c>
      <c r="C377" s="75" t="s">
        <v>1192</v>
      </c>
      <c r="D377" s="75" t="s">
        <v>1191</v>
      </c>
      <c r="E377" s="30" t="s">
        <v>119</v>
      </c>
      <c r="F377" s="1">
        <v>473521</v>
      </c>
      <c r="G377" s="36"/>
      <c r="H377" s="36"/>
      <c r="I377" s="36"/>
      <c r="J377" s="36"/>
      <c r="K377" s="36"/>
      <c r="L377" s="36"/>
      <c r="M377" s="27">
        <v>213521</v>
      </c>
      <c r="N377" s="29">
        <f t="shared" si="45"/>
        <v>1</v>
      </c>
      <c r="O377" s="29">
        <f t="shared" si="46"/>
        <v>1</v>
      </c>
      <c r="P377" s="29" t="str">
        <f t="shared" si="47"/>
        <v/>
      </c>
      <c r="Q377" s="28">
        <f t="shared" si="48"/>
        <v>1</v>
      </c>
      <c r="R377" s="28">
        <f t="shared" si="49"/>
        <v>1</v>
      </c>
      <c r="S377" s="36"/>
      <c r="T377" s="36"/>
      <c r="U377" s="36"/>
      <c r="V377" s="36"/>
      <c r="W377" s="36"/>
      <c r="X377" s="36"/>
      <c r="Y377" s="36"/>
      <c r="Z377" s="36"/>
    </row>
    <row r="378" spans="1:32" s="24" customFormat="1" x14ac:dyDescent="0.25">
      <c r="A378" s="59">
        <v>3431</v>
      </c>
      <c r="B378" s="101" t="s">
        <v>863</v>
      </c>
      <c r="C378" s="102" t="s">
        <v>587</v>
      </c>
      <c r="D378" s="102" t="s">
        <v>657</v>
      </c>
      <c r="E378" s="84"/>
      <c r="F378" s="1">
        <v>473515</v>
      </c>
      <c r="G378" s="36"/>
      <c r="H378" s="36"/>
      <c r="I378" s="36"/>
      <c r="J378" s="36"/>
      <c r="K378" s="36"/>
      <c r="L378" s="36"/>
      <c r="M378" s="36"/>
      <c r="N378" s="29" t="str">
        <f t="shared" si="45"/>
        <v/>
      </c>
      <c r="O378" s="29">
        <f t="shared" si="46"/>
        <v>1</v>
      </c>
      <c r="P378" s="29" t="str">
        <f t="shared" si="47"/>
        <v/>
      </c>
      <c r="Q378" s="28">
        <f t="shared" si="48"/>
        <v>1</v>
      </c>
      <c r="R378" s="28" t="str">
        <f t="shared" si="49"/>
        <v/>
      </c>
      <c r="S378" s="36"/>
      <c r="T378" s="36"/>
      <c r="U378" s="36"/>
      <c r="V378" s="36"/>
      <c r="W378" s="36"/>
      <c r="X378" s="36"/>
      <c r="Y378" s="36"/>
      <c r="Z378" s="36"/>
    </row>
    <row r="379" spans="1:32" s="24" customFormat="1" x14ac:dyDescent="0.25">
      <c r="A379" s="59">
        <v>3430</v>
      </c>
      <c r="B379" s="101" t="s">
        <v>864</v>
      </c>
      <c r="C379" s="75"/>
      <c r="D379" s="75"/>
      <c r="E379" s="30"/>
      <c r="F379" s="1">
        <v>473511</v>
      </c>
      <c r="G379" s="36"/>
      <c r="H379" s="36"/>
      <c r="I379" s="36"/>
      <c r="J379" s="36"/>
      <c r="K379" s="36"/>
      <c r="L379" s="36"/>
      <c r="M379" s="36"/>
      <c r="N379" s="29" t="str">
        <f t="shared" si="45"/>
        <v/>
      </c>
      <c r="O379" s="29">
        <f t="shared" si="46"/>
        <v>1</v>
      </c>
      <c r="P379" s="29" t="str">
        <f t="shared" si="47"/>
        <v/>
      </c>
      <c r="Q379" s="28">
        <f t="shared" si="48"/>
        <v>1</v>
      </c>
      <c r="R379" s="28" t="str">
        <f t="shared" si="49"/>
        <v/>
      </c>
      <c r="S379" s="36"/>
      <c r="T379" s="36"/>
      <c r="U379" s="36"/>
      <c r="V379" s="36"/>
      <c r="W379" s="36"/>
      <c r="X379" s="36"/>
      <c r="Y379" s="36"/>
      <c r="Z379" s="36"/>
    </row>
    <row r="380" spans="1:32" s="24" customFormat="1" x14ac:dyDescent="0.25">
      <c r="A380" s="59">
        <v>3434</v>
      </c>
      <c r="B380" s="101" t="s">
        <v>370</v>
      </c>
      <c r="C380" s="102" t="s">
        <v>168</v>
      </c>
      <c r="D380" s="102" t="s">
        <v>157</v>
      </c>
      <c r="E380" s="30" t="s">
        <v>119</v>
      </c>
      <c r="F380" s="1">
        <v>473520</v>
      </c>
      <c r="G380" s="36"/>
      <c r="H380" s="36"/>
      <c r="I380" s="36"/>
      <c r="J380" s="36"/>
      <c r="K380" s="36"/>
      <c r="L380" s="36"/>
      <c r="M380" s="27">
        <v>213520</v>
      </c>
      <c r="N380" s="29">
        <f t="shared" si="45"/>
        <v>1</v>
      </c>
      <c r="O380" s="29">
        <f t="shared" si="46"/>
        <v>1</v>
      </c>
      <c r="P380" s="29" t="str">
        <f t="shared" si="47"/>
        <v/>
      </c>
      <c r="Q380" s="28">
        <f t="shared" si="48"/>
        <v>1</v>
      </c>
      <c r="R380" s="28">
        <f t="shared" si="49"/>
        <v>1</v>
      </c>
      <c r="S380" s="36"/>
      <c r="T380" s="36"/>
      <c r="U380" s="36"/>
      <c r="V380" s="36"/>
      <c r="W380" s="36"/>
      <c r="X380" s="36"/>
      <c r="Y380" s="36"/>
      <c r="Z380" s="36"/>
    </row>
    <row r="381" spans="1:32" s="24" customFormat="1" x14ac:dyDescent="0.25">
      <c r="A381" s="59">
        <v>3439</v>
      </c>
      <c r="B381" s="5" t="s">
        <v>865</v>
      </c>
      <c r="C381" s="102" t="s">
        <v>646</v>
      </c>
      <c r="D381" s="102" t="s">
        <v>168</v>
      </c>
      <c r="E381" s="84"/>
      <c r="F381" s="1">
        <v>473525</v>
      </c>
      <c r="G381" s="36"/>
      <c r="H381" s="36"/>
      <c r="I381" s="36"/>
      <c r="J381" s="36"/>
      <c r="K381" s="36"/>
      <c r="L381" s="36"/>
      <c r="M381" s="36"/>
      <c r="N381" s="29" t="str">
        <f t="shared" si="45"/>
        <v/>
      </c>
      <c r="O381" s="29">
        <f t="shared" si="46"/>
        <v>1</v>
      </c>
      <c r="P381" s="29" t="str">
        <f t="shared" si="47"/>
        <v/>
      </c>
      <c r="Q381" s="28">
        <f t="shared" si="48"/>
        <v>1</v>
      </c>
      <c r="R381" s="28" t="str">
        <f t="shared" si="49"/>
        <v/>
      </c>
      <c r="S381" s="36"/>
      <c r="T381" s="36"/>
      <c r="U381" s="36"/>
      <c r="V381" s="36"/>
      <c r="W381" s="36"/>
      <c r="X381" s="36"/>
      <c r="Y381" s="36"/>
      <c r="Z381" s="36"/>
    </row>
    <row r="382" spans="1:32" s="24" customFormat="1" x14ac:dyDescent="0.25">
      <c r="A382" s="59">
        <v>3446</v>
      </c>
      <c r="B382" s="101" t="s">
        <v>866</v>
      </c>
      <c r="C382" s="102" t="s">
        <v>78</v>
      </c>
      <c r="D382" s="102" t="s">
        <v>867</v>
      </c>
      <c r="E382" s="84"/>
      <c r="F382" s="1">
        <v>473535</v>
      </c>
      <c r="G382" s="36"/>
      <c r="H382" s="36"/>
      <c r="I382" s="36"/>
      <c r="J382" s="36"/>
      <c r="K382" s="36"/>
      <c r="L382" s="36"/>
      <c r="M382" s="36"/>
      <c r="N382" s="29" t="str">
        <f t="shared" si="45"/>
        <v/>
      </c>
      <c r="O382" s="29">
        <f t="shared" si="46"/>
        <v>1</v>
      </c>
      <c r="P382" s="29" t="str">
        <f t="shared" si="47"/>
        <v/>
      </c>
      <c r="Q382" s="28">
        <f t="shared" si="48"/>
        <v>1</v>
      </c>
      <c r="R382" s="28" t="str">
        <f t="shared" si="49"/>
        <v/>
      </c>
      <c r="S382" s="36"/>
      <c r="T382" s="36"/>
      <c r="U382" s="36"/>
      <c r="V382" s="36"/>
      <c r="W382" s="36"/>
      <c r="X382" s="36"/>
      <c r="Y382" s="36"/>
      <c r="Z382" s="36"/>
    </row>
    <row r="383" spans="1:32" s="24" customFormat="1" x14ac:dyDescent="0.25">
      <c r="A383" s="59">
        <v>3432</v>
      </c>
      <c r="B383" s="101" t="s">
        <v>868</v>
      </c>
      <c r="C383" s="102" t="s">
        <v>523</v>
      </c>
      <c r="D383" s="102" t="s">
        <v>869</v>
      </c>
      <c r="E383" s="84"/>
      <c r="F383" s="1">
        <v>473517</v>
      </c>
      <c r="G383" s="36"/>
      <c r="H383" s="36"/>
      <c r="I383" s="36"/>
      <c r="J383" s="36"/>
      <c r="K383" s="36"/>
      <c r="L383" s="36"/>
      <c r="M383" s="36"/>
      <c r="N383" s="29" t="str">
        <f t="shared" si="45"/>
        <v/>
      </c>
      <c r="O383" s="29">
        <f t="shared" si="46"/>
        <v>1</v>
      </c>
      <c r="P383" s="29" t="str">
        <f t="shared" si="47"/>
        <v/>
      </c>
      <c r="Q383" s="28">
        <f t="shared" si="48"/>
        <v>1</v>
      </c>
      <c r="R383" s="28" t="str">
        <f t="shared" si="49"/>
        <v/>
      </c>
      <c r="S383" s="36"/>
      <c r="T383" s="36"/>
      <c r="U383" s="36"/>
      <c r="V383" s="36"/>
      <c r="W383" s="36"/>
      <c r="X383" s="36"/>
      <c r="Y383" s="36"/>
      <c r="Z383" s="36"/>
    </row>
    <row r="384" spans="1:32" s="24" customFormat="1" x14ac:dyDescent="0.25">
      <c r="A384" s="59">
        <v>3446</v>
      </c>
      <c r="B384" s="101" t="s">
        <v>870</v>
      </c>
      <c r="C384" s="102" t="s">
        <v>65</v>
      </c>
      <c r="D384" s="102" t="s">
        <v>842</v>
      </c>
      <c r="E384" s="84"/>
      <c r="F384" s="1">
        <v>473534</v>
      </c>
      <c r="G384" s="36"/>
      <c r="H384" s="36"/>
      <c r="I384" s="36"/>
      <c r="J384" s="36"/>
      <c r="K384" s="36"/>
      <c r="L384" s="36"/>
      <c r="M384" s="36"/>
      <c r="N384" s="29" t="str">
        <f t="shared" si="45"/>
        <v/>
      </c>
      <c r="O384" s="29">
        <f t="shared" si="46"/>
        <v>1</v>
      </c>
      <c r="P384" s="29" t="str">
        <f t="shared" si="47"/>
        <v/>
      </c>
      <c r="Q384" s="28">
        <f t="shared" si="48"/>
        <v>1</v>
      </c>
      <c r="R384" s="28" t="str">
        <f t="shared" si="49"/>
        <v/>
      </c>
      <c r="S384" s="36"/>
      <c r="T384" s="36"/>
      <c r="U384" s="36"/>
      <c r="V384" s="36"/>
      <c r="W384" s="36"/>
      <c r="X384" s="36"/>
      <c r="Y384" s="36"/>
      <c r="Z384" s="36"/>
    </row>
    <row r="385" spans="1:26" s="24" customFormat="1" x14ac:dyDescent="0.25">
      <c r="A385" s="59">
        <v>3440</v>
      </c>
      <c r="B385" s="101" t="s">
        <v>371</v>
      </c>
      <c r="C385" s="75" t="s">
        <v>871</v>
      </c>
      <c r="D385" s="75" t="s">
        <v>872</v>
      </c>
      <c r="E385" s="30" t="s">
        <v>119</v>
      </c>
      <c r="F385" s="1">
        <v>473526</v>
      </c>
      <c r="G385" s="36"/>
      <c r="H385" s="36"/>
      <c r="I385" s="36"/>
      <c r="J385" s="36"/>
      <c r="K385" s="36"/>
      <c r="L385" s="36"/>
      <c r="M385" s="27">
        <v>213528</v>
      </c>
      <c r="N385" s="29">
        <f t="shared" si="45"/>
        <v>1</v>
      </c>
      <c r="O385" s="29">
        <f t="shared" si="46"/>
        <v>1</v>
      </c>
      <c r="P385" s="29" t="str">
        <f t="shared" si="47"/>
        <v/>
      </c>
      <c r="Q385" s="28">
        <f t="shared" si="48"/>
        <v>1</v>
      </c>
      <c r="R385" s="28">
        <f t="shared" si="49"/>
        <v>1</v>
      </c>
      <c r="S385" s="36"/>
      <c r="T385" s="36"/>
      <c r="U385" s="36"/>
      <c r="V385" s="36"/>
      <c r="W385" s="36"/>
      <c r="X385" s="36"/>
      <c r="Y385" s="36"/>
      <c r="Z385" s="36"/>
    </row>
    <row r="386" spans="1:26" s="24" customFormat="1" x14ac:dyDescent="0.25">
      <c r="A386" s="59">
        <v>3433</v>
      </c>
      <c r="B386" s="101" t="s">
        <v>873</v>
      </c>
      <c r="C386" s="102" t="s">
        <v>164</v>
      </c>
      <c r="D386" s="102" t="s">
        <v>874</v>
      </c>
      <c r="E386" s="84"/>
      <c r="F386" s="1">
        <v>473519</v>
      </c>
      <c r="G386" s="36"/>
      <c r="H386" s="36"/>
      <c r="I386" s="36"/>
      <c r="J386" s="36"/>
      <c r="K386" s="36"/>
      <c r="L386" s="36"/>
      <c r="M386" s="36"/>
      <c r="N386" s="29" t="str">
        <f t="shared" si="45"/>
        <v/>
      </c>
      <c r="O386" s="29">
        <f t="shared" si="46"/>
        <v>1</v>
      </c>
      <c r="P386" s="29" t="str">
        <f t="shared" si="47"/>
        <v/>
      </c>
      <c r="Q386" s="28">
        <f t="shared" si="48"/>
        <v>1</v>
      </c>
      <c r="R386" s="28" t="str">
        <f t="shared" si="49"/>
        <v/>
      </c>
      <c r="S386" s="36"/>
      <c r="T386" s="36"/>
      <c r="U386" s="36"/>
      <c r="V386" s="36"/>
      <c r="W386" s="36"/>
      <c r="X386" s="36"/>
      <c r="Y386" s="36"/>
      <c r="Z386" s="36"/>
    </row>
    <row r="387" spans="1:26" s="24" customFormat="1" x14ac:dyDescent="0.25">
      <c r="A387" s="59">
        <v>3437</v>
      </c>
      <c r="B387" s="101" t="s">
        <v>875</v>
      </c>
      <c r="C387" s="102" t="s">
        <v>478</v>
      </c>
      <c r="D387" s="102" t="s">
        <v>100</v>
      </c>
      <c r="E387" s="84"/>
      <c r="F387" s="1">
        <v>473523</v>
      </c>
      <c r="G387" s="36"/>
      <c r="H387" s="36"/>
      <c r="I387" s="36"/>
      <c r="J387" s="36"/>
      <c r="K387" s="36"/>
      <c r="L387" s="36"/>
      <c r="M387" s="36"/>
      <c r="N387" s="29" t="str">
        <f t="shared" si="45"/>
        <v/>
      </c>
      <c r="O387" s="29">
        <f t="shared" si="46"/>
        <v>1</v>
      </c>
      <c r="P387" s="29" t="str">
        <f t="shared" si="47"/>
        <v/>
      </c>
      <c r="Q387" s="28">
        <f t="shared" si="48"/>
        <v>1</v>
      </c>
      <c r="R387" s="28" t="str">
        <f t="shared" si="49"/>
        <v/>
      </c>
      <c r="S387" s="36"/>
      <c r="T387" s="36"/>
      <c r="U387" s="36"/>
      <c r="V387" s="36"/>
      <c r="W387" s="36"/>
      <c r="X387" s="36"/>
      <c r="Y387" s="36"/>
      <c r="Z387" s="36"/>
    </row>
    <row r="388" spans="1:26" s="24" customFormat="1" x14ac:dyDescent="0.25">
      <c r="A388" s="59">
        <v>3437</v>
      </c>
      <c r="B388" s="101" t="s">
        <v>876</v>
      </c>
      <c r="C388" s="102" t="s">
        <v>151</v>
      </c>
      <c r="D388" s="102" t="s">
        <v>877</v>
      </c>
      <c r="E388" s="84"/>
      <c r="F388" s="1">
        <v>473522</v>
      </c>
      <c r="G388" s="36"/>
      <c r="H388" s="36"/>
      <c r="I388" s="36"/>
      <c r="J388" s="36"/>
      <c r="K388" s="36"/>
      <c r="L388" s="36"/>
      <c r="M388" s="36"/>
      <c r="N388" s="29" t="str">
        <f t="shared" si="45"/>
        <v/>
      </c>
      <c r="O388" s="29">
        <f t="shared" si="46"/>
        <v>1</v>
      </c>
      <c r="P388" s="29" t="str">
        <f t="shared" si="47"/>
        <v/>
      </c>
      <c r="Q388" s="28">
        <f t="shared" si="48"/>
        <v>1</v>
      </c>
      <c r="R388" s="28" t="str">
        <f t="shared" si="49"/>
        <v/>
      </c>
      <c r="S388" s="36"/>
      <c r="T388" s="36"/>
      <c r="U388" s="36"/>
      <c r="V388" s="36"/>
      <c r="W388" s="36"/>
      <c r="X388" s="36"/>
      <c r="Y388" s="36"/>
      <c r="Z388" s="36"/>
    </row>
    <row r="389" spans="1:26" s="24" customFormat="1" x14ac:dyDescent="0.25">
      <c r="A389" s="59">
        <v>3335</v>
      </c>
      <c r="B389" s="60" t="s">
        <v>878</v>
      </c>
      <c r="C389" s="59" t="s">
        <v>182</v>
      </c>
      <c r="D389" s="59" t="s">
        <v>183</v>
      </c>
      <c r="E389" s="63" t="s">
        <v>119</v>
      </c>
      <c r="F389" s="1">
        <v>473295</v>
      </c>
      <c r="G389" s="36"/>
      <c r="H389" s="36"/>
      <c r="I389" s="36"/>
      <c r="J389" s="36"/>
      <c r="K389" s="36"/>
      <c r="L389" s="36"/>
      <c r="M389" s="27">
        <v>213570</v>
      </c>
      <c r="N389" s="29">
        <f t="shared" si="45"/>
        <v>1</v>
      </c>
      <c r="O389" s="29">
        <f t="shared" si="46"/>
        <v>1</v>
      </c>
      <c r="P389" s="29" t="str">
        <f t="shared" si="47"/>
        <v/>
      </c>
      <c r="Q389" s="28">
        <f t="shared" si="48"/>
        <v>1</v>
      </c>
      <c r="R389" s="28">
        <f t="shared" si="49"/>
        <v>1</v>
      </c>
      <c r="S389" s="36"/>
      <c r="T389" s="36"/>
      <c r="U389" s="36"/>
      <c r="V389" s="36"/>
      <c r="W389" s="36"/>
      <c r="X389" s="36"/>
      <c r="Y389" s="36"/>
      <c r="Z389" s="36"/>
    </row>
    <row r="390" spans="1:26" s="24" customFormat="1" x14ac:dyDescent="0.25">
      <c r="A390" s="59">
        <v>3334</v>
      </c>
      <c r="B390" s="60" t="s">
        <v>879</v>
      </c>
      <c r="C390" s="59" t="s">
        <v>880</v>
      </c>
      <c r="D390" s="59" t="s">
        <v>881</v>
      </c>
      <c r="E390" s="63"/>
      <c r="F390" s="1">
        <v>473292</v>
      </c>
      <c r="G390" s="36"/>
      <c r="H390" s="36"/>
      <c r="I390" s="36"/>
      <c r="J390" s="36"/>
      <c r="K390" s="36"/>
      <c r="L390" s="36"/>
      <c r="M390" s="36"/>
      <c r="N390" s="29" t="str">
        <f t="shared" si="45"/>
        <v/>
      </c>
      <c r="O390" s="29">
        <f t="shared" si="46"/>
        <v>1</v>
      </c>
      <c r="P390" s="29" t="str">
        <f t="shared" si="47"/>
        <v/>
      </c>
      <c r="Q390" s="28">
        <f t="shared" si="48"/>
        <v>1</v>
      </c>
      <c r="R390" s="28" t="str">
        <f t="shared" si="49"/>
        <v/>
      </c>
      <c r="S390" s="36"/>
      <c r="T390" s="36"/>
      <c r="U390" s="36"/>
      <c r="V390" s="36"/>
      <c r="W390" s="36"/>
      <c r="X390" s="36"/>
      <c r="Y390" s="36"/>
      <c r="Z390" s="36"/>
    </row>
    <row r="391" spans="1:26" s="24" customFormat="1" x14ac:dyDescent="0.25">
      <c r="A391" s="59">
        <v>3333</v>
      </c>
      <c r="B391" s="60" t="s">
        <v>882</v>
      </c>
      <c r="C391" s="59" t="s">
        <v>119</v>
      </c>
      <c r="D391" s="59" t="s">
        <v>883</v>
      </c>
      <c r="E391" s="63" t="s">
        <v>119</v>
      </c>
      <c r="F391" s="1">
        <v>473289</v>
      </c>
      <c r="G391" s="36"/>
      <c r="H391" s="36"/>
      <c r="I391" s="36"/>
      <c r="J391" s="36"/>
      <c r="K391" s="36"/>
      <c r="L391" s="36"/>
      <c r="M391" s="27">
        <v>213569</v>
      </c>
      <c r="N391" s="29">
        <f t="shared" si="45"/>
        <v>1</v>
      </c>
      <c r="O391" s="29">
        <f t="shared" si="46"/>
        <v>1</v>
      </c>
      <c r="P391" s="29" t="str">
        <f t="shared" si="47"/>
        <v/>
      </c>
      <c r="Q391" s="28">
        <f t="shared" si="48"/>
        <v>1</v>
      </c>
      <c r="R391" s="28">
        <f t="shared" si="49"/>
        <v>1</v>
      </c>
      <c r="S391" s="36"/>
      <c r="T391" s="36"/>
      <c r="U391" s="36"/>
      <c r="V391" s="36"/>
      <c r="W391" s="36"/>
      <c r="X391" s="36"/>
      <c r="Y391" s="36"/>
      <c r="Z391" s="36"/>
    </row>
    <row r="392" spans="1:26" s="24" customFormat="1" x14ac:dyDescent="0.25">
      <c r="A392" s="59">
        <v>3334</v>
      </c>
      <c r="B392" s="60" t="s">
        <v>884</v>
      </c>
      <c r="C392" s="59" t="s">
        <v>885</v>
      </c>
      <c r="D392" s="59" t="s">
        <v>886</v>
      </c>
      <c r="E392" s="63"/>
      <c r="F392" s="1">
        <v>473291</v>
      </c>
      <c r="G392" s="36"/>
      <c r="H392" s="36"/>
      <c r="I392" s="36"/>
      <c r="J392" s="36"/>
      <c r="K392" s="36"/>
      <c r="L392" s="36"/>
      <c r="M392" s="36"/>
      <c r="N392" s="29" t="str">
        <f t="shared" si="45"/>
        <v/>
      </c>
      <c r="O392" s="29">
        <f t="shared" si="46"/>
        <v>1</v>
      </c>
      <c r="P392" s="29" t="str">
        <f t="shared" si="47"/>
        <v/>
      </c>
      <c r="Q392" s="28">
        <f t="shared" si="48"/>
        <v>1</v>
      </c>
      <c r="R392" s="28" t="str">
        <f t="shared" si="49"/>
        <v/>
      </c>
      <c r="S392" s="36"/>
      <c r="T392" s="36"/>
      <c r="U392" s="36"/>
      <c r="V392" s="36"/>
      <c r="W392" s="36"/>
      <c r="X392" s="36"/>
      <c r="Y392" s="36"/>
      <c r="Z392" s="36"/>
    </row>
    <row r="393" spans="1:26" s="24" customFormat="1" x14ac:dyDescent="0.25">
      <c r="A393" s="59">
        <v>3332</v>
      </c>
      <c r="B393" s="60" t="s">
        <v>887</v>
      </c>
      <c r="C393" s="59" t="s">
        <v>1160</v>
      </c>
      <c r="D393" s="59" t="s">
        <v>888</v>
      </c>
      <c r="E393" s="63"/>
      <c r="F393" s="1">
        <v>473287</v>
      </c>
      <c r="G393" s="36"/>
      <c r="H393" s="36"/>
      <c r="I393" s="36"/>
      <c r="J393" s="36"/>
      <c r="K393" s="36"/>
      <c r="L393" s="36"/>
      <c r="M393" s="36"/>
      <c r="N393" s="29" t="str">
        <f t="shared" si="45"/>
        <v/>
      </c>
      <c r="O393" s="29">
        <f t="shared" si="46"/>
        <v>1</v>
      </c>
      <c r="P393" s="29" t="str">
        <f t="shared" si="47"/>
        <v/>
      </c>
      <c r="Q393" s="28">
        <f t="shared" si="48"/>
        <v>1</v>
      </c>
      <c r="R393" s="28" t="str">
        <f t="shared" si="49"/>
        <v/>
      </c>
      <c r="S393" s="36"/>
      <c r="T393" s="36"/>
      <c r="U393" s="36"/>
      <c r="V393" s="36"/>
      <c r="W393" s="36"/>
      <c r="X393" s="36"/>
      <c r="Y393" s="36"/>
      <c r="Z393" s="36"/>
    </row>
    <row r="394" spans="1:26" s="24" customFormat="1" x14ac:dyDescent="0.25">
      <c r="A394" s="37"/>
      <c r="B394" s="58" t="s">
        <v>1106</v>
      </c>
      <c r="C394" s="62" t="s">
        <v>166</v>
      </c>
      <c r="D394" s="58"/>
      <c r="E394" s="63" t="s">
        <v>1105</v>
      </c>
      <c r="F394" s="30">
        <v>473393</v>
      </c>
      <c r="G394" s="77" t="s">
        <v>119</v>
      </c>
      <c r="H394" s="41"/>
      <c r="I394" s="41"/>
      <c r="J394" s="41"/>
      <c r="K394" s="41"/>
      <c r="L394" s="41"/>
      <c r="M394" s="41"/>
      <c r="N394" s="29" t="str">
        <f t="shared" si="45"/>
        <v/>
      </c>
      <c r="O394" s="29">
        <f t="shared" si="46"/>
        <v>1</v>
      </c>
      <c r="P394" s="29" t="str">
        <f t="shared" si="47"/>
        <v/>
      </c>
      <c r="Q394" s="28">
        <f t="shared" si="48"/>
        <v>1</v>
      </c>
      <c r="R394" s="28" t="str">
        <f t="shared" si="49"/>
        <v/>
      </c>
      <c r="S394" s="36"/>
      <c r="T394" s="36"/>
      <c r="U394" s="36"/>
      <c r="V394" s="36"/>
      <c r="W394" s="36"/>
      <c r="X394" s="36"/>
      <c r="Y394" s="36"/>
      <c r="Z394" s="36"/>
    </row>
    <row r="395" spans="1:26" s="24" customFormat="1" x14ac:dyDescent="0.25">
      <c r="A395" s="59">
        <v>3429</v>
      </c>
      <c r="B395" s="101" t="s">
        <v>1193</v>
      </c>
      <c r="C395" s="59"/>
      <c r="D395" s="59"/>
      <c r="E395" s="63"/>
      <c r="F395" s="1">
        <v>246307</v>
      </c>
      <c r="G395" s="36"/>
      <c r="H395" s="36"/>
      <c r="I395" s="36"/>
      <c r="J395" s="36"/>
      <c r="K395" s="36"/>
      <c r="L395" s="36"/>
      <c r="M395" s="36"/>
      <c r="N395" s="29" t="str">
        <f t="shared" si="45"/>
        <v/>
      </c>
      <c r="O395" s="29">
        <f t="shared" si="46"/>
        <v>1</v>
      </c>
      <c r="P395" s="29" t="str">
        <f t="shared" si="47"/>
        <v/>
      </c>
      <c r="Q395" s="28">
        <f t="shared" si="48"/>
        <v>1</v>
      </c>
      <c r="R395" s="28" t="str">
        <f t="shared" si="49"/>
        <v/>
      </c>
      <c r="S395" s="36"/>
      <c r="T395" s="36"/>
      <c r="U395" s="36"/>
      <c r="V395" s="36"/>
      <c r="W395" s="36"/>
      <c r="X395" s="36"/>
      <c r="Y395" s="36"/>
      <c r="Z395" s="36"/>
    </row>
    <row r="396" spans="1:26" s="24" customFormat="1" ht="15.75" x14ac:dyDescent="0.25">
      <c r="A396" s="33" t="s">
        <v>1255</v>
      </c>
      <c r="B396" s="35" t="s">
        <v>33</v>
      </c>
      <c r="C396" s="34" t="s">
        <v>7</v>
      </c>
      <c r="D396" s="34" t="s">
        <v>8</v>
      </c>
      <c r="E396" s="85" t="s">
        <v>9</v>
      </c>
      <c r="F396" s="46"/>
      <c r="G396" s="46"/>
      <c r="H396" s="46"/>
      <c r="I396" s="46"/>
      <c r="J396" s="46"/>
      <c r="K396" s="46"/>
      <c r="L396" s="46"/>
      <c r="M396" s="46"/>
      <c r="N396" s="29" t="str">
        <f t="shared" si="45"/>
        <v/>
      </c>
      <c r="O396" s="29" t="str">
        <f t="shared" si="46"/>
        <v/>
      </c>
      <c r="P396" s="29" t="str">
        <f t="shared" si="47"/>
        <v/>
      </c>
      <c r="Q396" s="28" t="str">
        <f t="shared" si="48"/>
        <v/>
      </c>
      <c r="R396" s="28" t="str">
        <f t="shared" si="49"/>
        <v/>
      </c>
      <c r="S396" s="32"/>
      <c r="T396" s="32"/>
      <c r="U396" s="32"/>
      <c r="V396" s="32"/>
      <c r="W396" s="32"/>
      <c r="X396" s="32"/>
      <c r="Y396" s="36"/>
      <c r="Z396" s="36"/>
    </row>
    <row r="397" spans="1:26" s="24" customFormat="1" ht="15.75" x14ac:dyDescent="0.25">
      <c r="A397" s="33" t="s">
        <v>1255</v>
      </c>
      <c r="B397" s="35" t="s">
        <v>34</v>
      </c>
      <c r="C397" s="34" t="s">
        <v>7</v>
      </c>
      <c r="D397" s="34" t="s">
        <v>8</v>
      </c>
      <c r="E397" s="85" t="s">
        <v>9</v>
      </c>
      <c r="F397" s="46"/>
      <c r="G397" s="46"/>
      <c r="H397" s="46"/>
      <c r="I397" s="46"/>
      <c r="J397" s="46"/>
      <c r="K397" s="46"/>
      <c r="L397" s="46"/>
      <c r="M397" s="46"/>
      <c r="N397" s="29" t="str">
        <f t="shared" si="45"/>
        <v/>
      </c>
      <c r="O397" s="29" t="str">
        <f t="shared" si="46"/>
        <v/>
      </c>
      <c r="P397" s="29" t="str">
        <f t="shared" si="47"/>
        <v/>
      </c>
      <c r="Q397" s="28" t="str">
        <f t="shared" si="48"/>
        <v/>
      </c>
      <c r="R397" s="28" t="str">
        <f t="shared" si="49"/>
        <v/>
      </c>
      <c r="S397" s="32"/>
      <c r="T397" s="32"/>
      <c r="U397" s="32"/>
      <c r="V397" s="32"/>
      <c r="W397" s="32"/>
      <c r="X397" s="32"/>
      <c r="Y397" s="36"/>
      <c r="Z397" s="36"/>
    </row>
    <row r="398" spans="1:26" s="24" customFormat="1" x14ac:dyDescent="0.25">
      <c r="A398" s="59">
        <v>3404</v>
      </c>
      <c r="B398" s="60" t="s">
        <v>889</v>
      </c>
      <c r="C398" s="62" t="s">
        <v>127</v>
      </c>
      <c r="D398" s="62" t="s">
        <v>619</v>
      </c>
      <c r="E398" s="86"/>
      <c r="F398" s="1">
        <v>473473</v>
      </c>
      <c r="G398" s="36"/>
      <c r="H398" s="36"/>
      <c r="I398" s="36"/>
      <c r="J398" s="36"/>
      <c r="K398" s="36"/>
      <c r="L398" s="36"/>
      <c r="M398" s="36"/>
      <c r="N398" s="29" t="str">
        <f t="shared" si="45"/>
        <v/>
      </c>
      <c r="O398" s="29">
        <f t="shared" si="46"/>
        <v>1</v>
      </c>
      <c r="P398" s="29" t="str">
        <f t="shared" si="47"/>
        <v/>
      </c>
      <c r="Q398" s="28">
        <f t="shared" si="48"/>
        <v>1</v>
      </c>
      <c r="R398" s="28" t="str">
        <f t="shared" si="49"/>
        <v/>
      </c>
      <c r="S398" s="36"/>
      <c r="T398" s="36"/>
      <c r="U398" s="36"/>
      <c r="V398" s="36"/>
      <c r="W398" s="36"/>
      <c r="X398" s="36"/>
      <c r="Y398" s="36"/>
      <c r="Z398" s="36"/>
    </row>
    <row r="399" spans="1:26" s="24" customFormat="1" x14ac:dyDescent="0.25">
      <c r="A399" s="59">
        <v>3406</v>
      </c>
      <c r="B399" s="60" t="s">
        <v>890</v>
      </c>
      <c r="C399" s="62" t="s">
        <v>98</v>
      </c>
      <c r="D399" s="62" t="s">
        <v>143</v>
      </c>
      <c r="E399" s="63" t="s">
        <v>119</v>
      </c>
      <c r="F399" s="1">
        <v>473475</v>
      </c>
      <c r="G399" s="36"/>
      <c r="H399" s="36"/>
      <c r="I399" s="36"/>
      <c r="J399" s="36"/>
      <c r="K399" s="36"/>
      <c r="L399" s="36"/>
      <c r="M399" s="27">
        <v>213889</v>
      </c>
      <c r="N399" s="29">
        <f t="shared" si="45"/>
        <v>1</v>
      </c>
      <c r="O399" s="29">
        <f t="shared" si="46"/>
        <v>1</v>
      </c>
      <c r="P399" s="29" t="str">
        <f t="shared" si="47"/>
        <v/>
      </c>
      <c r="Q399" s="28">
        <f t="shared" si="48"/>
        <v>1</v>
      </c>
      <c r="R399" s="28">
        <f t="shared" si="49"/>
        <v>1</v>
      </c>
      <c r="S399" s="36"/>
      <c r="T399" s="36"/>
      <c r="U399" s="36"/>
      <c r="V399" s="36"/>
      <c r="W399" s="36"/>
      <c r="X399" s="36"/>
      <c r="Y399" s="36"/>
      <c r="Z399" s="36"/>
    </row>
    <row r="400" spans="1:26" s="24" customFormat="1" x14ac:dyDescent="0.25">
      <c r="A400" s="59">
        <v>3403</v>
      </c>
      <c r="B400" s="60" t="s">
        <v>891</v>
      </c>
      <c r="C400" s="59"/>
      <c r="D400" s="59"/>
      <c r="E400" s="63"/>
      <c r="F400" s="1">
        <v>473470</v>
      </c>
      <c r="G400" s="36"/>
      <c r="H400" s="36"/>
      <c r="I400" s="36"/>
      <c r="J400" s="36"/>
      <c r="K400" s="36"/>
      <c r="L400" s="36"/>
      <c r="M400" s="36"/>
      <c r="N400" s="29" t="str">
        <f t="shared" si="45"/>
        <v/>
      </c>
      <c r="O400" s="29">
        <f t="shared" si="46"/>
        <v>1</v>
      </c>
      <c r="P400" s="29" t="str">
        <f t="shared" si="47"/>
        <v/>
      </c>
      <c r="Q400" s="28">
        <f t="shared" si="48"/>
        <v>1</v>
      </c>
      <c r="R400" s="28" t="str">
        <f t="shared" si="49"/>
        <v/>
      </c>
      <c r="S400" s="36"/>
      <c r="T400" s="36"/>
      <c r="U400" s="36"/>
      <c r="V400" s="36"/>
      <c r="W400" s="36"/>
      <c r="X400" s="36"/>
      <c r="Y400" s="36"/>
      <c r="Z400" s="36"/>
    </row>
    <row r="401" spans="1:32" s="24" customFormat="1" x14ac:dyDescent="0.25">
      <c r="A401" s="37"/>
      <c r="B401" s="58" t="s">
        <v>1108</v>
      </c>
      <c r="C401" s="62" t="s">
        <v>619</v>
      </c>
      <c r="D401" s="62" t="s">
        <v>73</v>
      </c>
      <c r="E401" s="63" t="s">
        <v>1107</v>
      </c>
      <c r="F401" s="32">
        <v>474485</v>
      </c>
      <c r="H401" s="36"/>
      <c r="I401" s="36"/>
      <c r="J401" s="36"/>
      <c r="K401" s="36"/>
      <c r="L401" s="36"/>
      <c r="M401" s="36"/>
      <c r="N401" s="29" t="str">
        <f t="shared" si="45"/>
        <v/>
      </c>
      <c r="O401" s="29">
        <f t="shared" si="46"/>
        <v>1</v>
      </c>
      <c r="P401" s="29" t="str">
        <f t="shared" si="47"/>
        <v/>
      </c>
      <c r="Q401" s="28">
        <f t="shared" si="48"/>
        <v>1</v>
      </c>
      <c r="R401" s="28" t="str">
        <f t="shared" si="49"/>
        <v/>
      </c>
      <c r="S401" s="36"/>
      <c r="T401" s="36"/>
      <c r="U401" s="36"/>
      <c r="V401" s="36"/>
      <c r="W401" s="36"/>
      <c r="X401" s="36"/>
      <c r="Y401" s="36"/>
      <c r="Z401" s="36"/>
    </row>
    <row r="402" spans="1:32" s="24" customFormat="1" x14ac:dyDescent="0.25">
      <c r="A402" s="59">
        <v>3405</v>
      </c>
      <c r="B402" s="60" t="s">
        <v>892</v>
      </c>
      <c r="C402" s="62" t="s">
        <v>211</v>
      </c>
      <c r="D402" s="62" t="s">
        <v>893</v>
      </c>
      <c r="E402" s="86"/>
      <c r="F402" s="1">
        <v>473474</v>
      </c>
      <c r="G402" s="36"/>
      <c r="H402" s="36"/>
      <c r="I402" s="36"/>
      <c r="J402" s="36"/>
      <c r="K402" s="36"/>
      <c r="L402" s="36"/>
      <c r="M402" s="36"/>
      <c r="N402" s="29" t="str">
        <f t="shared" si="45"/>
        <v/>
      </c>
      <c r="O402" s="29">
        <f t="shared" si="46"/>
        <v>1</v>
      </c>
      <c r="P402" s="29" t="str">
        <f t="shared" si="47"/>
        <v/>
      </c>
      <c r="Q402" s="28">
        <f t="shared" si="48"/>
        <v>1</v>
      </c>
      <c r="R402" s="28" t="str">
        <f t="shared" si="49"/>
        <v/>
      </c>
      <c r="S402" s="36"/>
      <c r="T402" s="36"/>
      <c r="U402" s="36"/>
      <c r="V402" s="36"/>
      <c r="W402" s="36"/>
      <c r="X402" s="36"/>
      <c r="Y402" s="36"/>
      <c r="Z402" s="36"/>
    </row>
    <row r="403" spans="1:32" s="24" customFormat="1" x14ac:dyDescent="0.25">
      <c r="A403" s="37"/>
      <c r="B403" s="58" t="s">
        <v>1112</v>
      </c>
      <c r="C403" s="58"/>
      <c r="D403" s="62" t="s">
        <v>540</v>
      </c>
      <c r="E403" s="63" t="s">
        <v>1111</v>
      </c>
      <c r="F403" s="32">
        <v>474317</v>
      </c>
      <c r="H403" s="36"/>
      <c r="I403" s="36"/>
      <c r="J403" s="36"/>
      <c r="K403" s="36"/>
      <c r="L403" s="36"/>
      <c r="M403" s="36"/>
      <c r="N403" s="29" t="str">
        <f t="shared" si="45"/>
        <v/>
      </c>
      <c r="O403" s="29">
        <f t="shared" si="46"/>
        <v>1</v>
      </c>
      <c r="P403" s="29" t="str">
        <f t="shared" si="47"/>
        <v/>
      </c>
      <c r="Q403" s="28">
        <f t="shared" si="48"/>
        <v>1</v>
      </c>
      <c r="R403" s="28" t="str">
        <f t="shared" si="49"/>
        <v/>
      </c>
      <c r="S403" s="36"/>
      <c r="T403" s="36"/>
      <c r="U403" s="36"/>
      <c r="V403" s="36"/>
      <c r="W403" s="36"/>
      <c r="X403" s="36"/>
      <c r="Y403" s="36"/>
      <c r="Z403" s="36"/>
    </row>
    <row r="404" spans="1:32" s="24" customFormat="1" x14ac:dyDescent="0.25">
      <c r="A404" s="37"/>
      <c r="B404" s="58" t="s">
        <v>1110</v>
      </c>
      <c r="C404" s="63" t="s">
        <v>764</v>
      </c>
      <c r="D404" s="59" t="s">
        <v>765</v>
      </c>
      <c r="E404" s="63" t="s">
        <v>1109</v>
      </c>
      <c r="F404" s="32">
        <v>473286</v>
      </c>
      <c r="G404" s="2" t="s">
        <v>119</v>
      </c>
      <c r="H404" s="36"/>
      <c r="I404" s="36"/>
      <c r="J404" s="36"/>
      <c r="K404" s="36"/>
      <c r="L404" s="36"/>
      <c r="M404" s="36"/>
      <c r="N404" s="29" t="str">
        <f t="shared" si="45"/>
        <v/>
      </c>
      <c r="O404" s="29">
        <f t="shared" si="46"/>
        <v>1</v>
      </c>
      <c r="P404" s="29" t="str">
        <f t="shared" si="47"/>
        <v/>
      </c>
      <c r="Q404" s="28">
        <f t="shared" si="48"/>
        <v>1</v>
      </c>
      <c r="R404" s="28" t="str">
        <f t="shared" si="49"/>
        <v/>
      </c>
      <c r="S404" s="36"/>
      <c r="T404" s="36"/>
      <c r="U404" s="36"/>
      <c r="V404" s="36"/>
      <c r="W404" s="36"/>
      <c r="X404" s="36"/>
      <c r="Y404" s="36"/>
      <c r="Z404" s="36"/>
    </row>
    <row r="405" spans="1:32" s="24" customFormat="1" x14ac:dyDescent="0.25">
      <c r="A405" s="59">
        <v>3462</v>
      </c>
      <c r="B405" s="60" t="s">
        <v>340</v>
      </c>
      <c r="C405" s="59"/>
      <c r="D405" s="59" t="s">
        <v>894</v>
      </c>
      <c r="E405" s="63" t="s">
        <v>119</v>
      </c>
      <c r="F405" s="1">
        <v>473590</v>
      </c>
      <c r="G405" s="36"/>
      <c r="H405" s="36"/>
      <c r="I405" s="36"/>
      <c r="J405" s="36"/>
      <c r="K405" s="36"/>
      <c r="L405" s="36"/>
      <c r="M405" s="27">
        <v>213885</v>
      </c>
      <c r="N405" s="29">
        <f t="shared" si="45"/>
        <v>1</v>
      </c>
      <c r="O405" s="29">
        <f t="shared" si="46"/>
        <v>1</v>
      </c>
      <c r="P405" s="29" t="str">
        <f t="shared" si="47"/>
        <v/>
      </c>
      <c r="Q405" s="28">
        <f t="shared" si="48"/>
        <v>1</v>
      </c>
      <c r="R405" s="28">
        <f t="shared" si="49"/>
        <v>1</v>
      </c>
      <c r="S405" s="36"/>
      <c r="T405" s="36"/>
      <c r="U405" s="36"/>
      <c r="V405" s="36"/>
      <c r="W405" s="36"/>
      <c r="X405" s="36"/>
      <c r="Y405" s="36"/>
      <c r="Z405" s="36"/>
    </row>
    <row r="406" spans="1:32" s="24" customFormat="1" x14ac:dyDescent="0.25">
      <c r="A406" s="59">
        <v>3463</v>
      </c>
      <c r="B406" s="60" t="s">
        <v>341</v>
      </c>
      <c r="C406" s="59" t="s">
        <v>141</v>
      </c>
      <c r="D406" s="37" t="s">
        <v>142</v>
      </c>
      <c r="E406" s="63" t="s">
        <v>119</v>
      </c>
      <c r="F406" s="1">
        <v>473591</v>
      </c>
      <c r="G406" s="36"/>
      <c r="H406" s="36"/>
      <c r="I406" s="36"/>
      <c r="J406" s="36"/>
      <c r="K406" s="36"/>
      <c r="L406" s="36"/>
      <c r="M406" s="27">
        <v>213890</v>
      </c>
      <c r="N406" s="29">
        <f t="shared" si="45"/>
        <v>1</v>
      </c>
      <c r="O406" s="29">
        <f t="shared" si="46"/>
        <v>1</v>
      </c>
      <c r="P406" s="29" t="str">
        <f t="shared" si="47"/>
        <v/>
      </c>
      <c r="Q406" s="28">
        <f t="shared" si="48"/>
        <v>1</v>
      </c>
      <c r="R406" s="28">
        <f t="shared" si="49"/>
        <v>1</v>
      </c>
      <c r="S406" s="36"/>
      <c r="T406" s="36"/>
      <c r="U406" s="36"/>
      <c r="V406" s="36"/>
      <c r="W406" s="36"/>
      <c r="X406" s="36"/>
      <c r="Y406" s="36"/>
      <c r="Z406" s="36"/>
    </row>
    <row r="407" spans="1:32" s="24" customFormat="1" x14ac:dyDescent="0.25">
      <c r="A407" s="59">
        <v>3574</v>
      </c>
      <c r="B407" s="60" t="s">
        <v>895</v>
      </c>
      <c r="C407" s="62" t="s">
        <v>192</v>
      </c>
      <c r="D407" s="62" t="s">
        <v>192</v>
      </c>
      <c r="E407" s="86"/>
      <c r="F407" s="1">
        <v>474291</v>
      </c>
      <c r="G407" s="36"/>
      <c r="H407" s="36"/>
      <c r="I407" s="36"/>
      <c r="J407" s="36"/>
      <c r="K407" s="36"/>
      <c r="L407" s="36"/>
      <c r="M407" s="36"/>
      <c r="N407" s="29" t="str">
        <f t="shared" si="45"/>
        <v/>
      </c>
      <c r="O407" s="29">
        <f t="shared" si="46"/>
        <v>1</v>
      </c>
      <c r="P407" s="29" t="str">
        <f t="shared" si="47"/>
        <v/>
      </c>
      <c r="Q407" s="28">
        <f t="shared" si="48"/>
        <v>1</v>
      </c>
      <c r="R407" s="28" t="str">
        <f t="shared" si="49"/>
        <v/>
      </c>
      <c r="S407" s="36"/>
      <c r="T407" s="36"/>
      <c r="U407" s="36"/>
      <c r="V407" s="36"/>
      <c r="W407" s="36"/>
      <c r="X407" s="36"/>
      <c r="Y407" s="36"/>
      <c r="Z407" s="36"/>
    </row>
    <row r="408" spans="1:32" s="24" customFormat="1" x14ac:dyDescent="0.25">
      <c r="A408" s="59">
        <v>3572</v>
      </c>
      <c r="B408" s="60" t="s">
        <v>896</v>
      </c>
      <c r="C408" s="59" t="s">
        <v>1161</v>
      </c>
      <c r="D408" s="59" t="s">
        <v>897</v>
      </c>
      <c r="E408" s="63"/>
      <c r="F408" s="1">
        <v>474290</v>
      </c>
      <c r="G408" s="36"/>
      <c r="H408" s="36"/>
      <c r="I408" s="36"/>
      <c r="J408" s="36"/>
      <c r="K408" s="36"/>
      <c r="L408" s="36"/>
      <c r="M408" s="36"/>
      <c r="N408" s="29" t="str">
        <f t="shared" si="45"/>
        <v/>
      </c>
      <c r="O408" s="29">
        <f t="shared" si="46"/>
        <v>1</v>
      </c>
      <c r="P408" s="29" t="str">
        <f t="shared" si="47"/>
        <v/>
      </c>
      <c r="Q408" s="28">
        <f t="shared" si="48"/>
        <v>1</v>
      </c>
      <c r="R408" s="28" t="str">
        <f t="shared" si="49"/>
        <v/>
      </c>
      <c r="S408" s="36"/>
      <c r="T408" s="36"/>
      <c r="U408" s="36"/>
      <c r="V408" s="36"/>
      <c r="W408" s="36"/>
      <c r="X408" s="36"/>
      <c r="Y408" s="36"/>
      <c r="Z408" s="36"/>
      <c r="AA408" s="54"/>
      <c r="AB408" s="54"/>
      <c r="AC408" s="54"/>
      <c r="AD408" s="54"/>
      <c r="AE408" s="54"/>
      <c r="AF408" s="54"/>
    </row>
    <row r="409" spans="1:32" s="24" customFormat="1" x14ac:dyDescent="0.25">
      <c r="A409" s="59">
        <v>3573</v>
      </c>
      <c r="B409" s="60" t="s">
        <v>898</v>
      </c>
      <c r="C409" s="59" t="s">
        <v>1162</v>
      </c>
      <c r="D409" s="59" t="s">
        <v>899</v>
      </c>
      <c r="E409" s="63"/>
      <c r="F409" s="1">
        <v>474664</v>
      </c>
      <c r="G409" s="36"/>
      <c r="H409" s="36"/>
      <c r="I409" s="36"/>
      <c r="J409" s="36"/>
      <c r="K409" s="36"/>
      <c r="L409" s="36"/>
      <c r="M409" s="36"/>
      <c r="N409" s="29" t="str">
        <f t="shared" si="45"/>
        <v/>
      </c>
      <c r="O409" s="29">
        <f t="shared" si="46"/>
        <v>1</v>
      </c>
      <c r="P409" s="29" t="str">
        <f t="shared" si="47"/>
        <v/>
      </c>
      <c r="Q409" s="28">
        <f t="shared" si="48"/>
        <v>1</v>
      </c>
      <c r="R409" s="28" t="str">
        <f t="shared" si="49"/>
        <v/>
      </c>
      <c r="S409" s="36"/>
      <c r="T409" s="36"/>
      <c r="U409" s="36"/>
      <c r="V409" s="36"/>
      <c r="W409" s="36"/>
      <c r="X409" s="36"/>
      <c r="Y409" s="36"/>
      <c r="Z409" s="36"/>
    </row>
    <row r="410" spans="1:32" s="24" customFormat="1" x14ac:dyDescent="0.25">
      <c r="A410" s="59">
        <v>3393</v>
      </c>
      <c r="B410" s="60" t="s">
        <v>900</v>
      </c>
      <c r="C410" s="59" t="s">
        <v>1163</v>
      </c>
      <c r="D410" s="59" t="s">
        <v>901</v>
      </c>
      <c r="E410" s="63"/>
      <c r="F410" s="1">
        <v>473459</v>
      </c>
      <c r="G410" s="36"/>
      <c r="H410" s="36"/>
      <c r="I410" s="36"/>
      <c r="J410" s="36"/>
      <c r="K410" s="36"/>
      <c r="L410" s="36"/>
      <c r="M410" s="36"/>
      <c r="N410" s="29" t="str">
        <f t="shared" si="45"/>
        <v/>
      </c>
      <c r="O410" s="29">
        <f t="shared" si="46"/>
        <v>1</v>
      </c>
      <c r="P410" s="29" t="str">
        <f t="shared" si="47"/>
        <v/>
      </c>
      <c r="Q410" s="28">
        <f t="shared" si="48"/>
        <v>1</v>
      </c>
      <c r="R410" s="28" t="str">
        <f t="shared" si="49"/>
        <v/>
      </c>
      <c r="S410" s="36"/>
      <c r="T410" s="36"/>
      <c r="U410" s="36"/>
      <c r="V410" s="36"/>
      <c r="W410" s="36"/>
      <c r="X410" s="36"/>
      <c r="Y410" s="36"/>
      <c r="Z410" s="36"/>
    </row>
    <row r="411" spans="1:32" s="24" customFormat="1" x14ac:dyDescent="0.25">
      <c r="A411" s="59">
        <v>3417</v>
      </c>
      <c r="B411" s="60" t="s">
        <v>902</v>
      </c>
      <c r="C411" s="59"/>
      <c r="D411" s="59" t="s">
        <v>903</v>
      </c>
      <c r="E411" s="63"/>
      <c r="F411" s="1">
        <v>473494</v>
      </c>
      <c r="G411" s="36"/>
      <c r="H411" s="36"/>
      <c r="I411" s="36"/>
      <c r="J411" s="36"/>
      <c r="K411" s="36"/>
      <c r="L411" s="36"/>
      <c r="M411" s="36"/>
      <c r="N411" s="29" t="str">
        <f t="shared" si="45"/>
        <v/>
      </c>
      <c r="O411" s="29">
        <f t="shared" si="46"/>
        <v>1</v>
      </c>
      <c r="P411" s="29" t="str">
        <f t="shared" si="47"/>
        <v/>
      </c>
      <c r="Q411" s="28">
        <f t="shared" si="48"/>
        <v>1</v>
      </c>
      <c r="R411" s="28" t="str">
        <f t="shared" si="49"/>
        <v/>
      </c>
      <c r="S411" s="36"/>
      <c r="T411" s="36"/>
      <c r="U411" s="36"/>
      <c r="V411" s="36"/>
      <c r="W411" s="36"/>
      <c r="X411" s="36"/>
      <c r="Y411" s="36"/>
      <c r="Z411" s="36"/>
    </row>
    <row r="412" spans="1:32" s="24" customFormat="1" x14ac:dyDescent="0.25">
      <c r="A412" s="59">
        <v>3388</v>
      </c>
      <c r="B412" s="60" t="s">
        <v>342</v>
      </c>
      <c r="C412" s="59">
        <v>1843</v>
      </c>
      <c r="D412" s="65" t="s">
        <v>904</v>
      </c>
      <c r="E412" s="63" t="s">
        <v>119</v>
      </c>
      <c r="F412" s="1">
        <v>473451</v>
      </c>
      <c r="G412" s="36"/>
      <c r="H412" s="36"/>
      <c r="I412" s="36"/>
      <c r="J412" s="36"/>
      <c r="K412" s="36"/>
      <c r="L412" s="36"/>
      <c r="M412" s="27">
        <v>214150</v>
      </c>
      <c r="N412" s="29">
        <f t="shared" si="45"/>
        <v>1</v>
      </c>
      <c r="O412" s="29">
        <f t="shared" si="46"/>
        <v>1</v>
      </c>
      <c r="P412" s="29" t="str">
        <f t="shared" si="47"/>
        <v/>
      </c>
      <c r="Q412" s="28">
        <f t="shared" si="48"/>
        <v>1</v>
      </c>
      <c r="R412" s="28">
        <f t="shared" si="49"/>
        <v>1</v>
      </c>
      <c r="S412" s="36"/>
      <c r="T412" s="36"/>
      <c r="U412" s="36"/>
      <c r="V412" s="36"/>
      <c r="W412" s="36"/>
      <c r="X412" s="36"/>
      <c r="Y412" s="36"/>
      <c r="Z412" s="36"/>
    </row>
    <row r="413" spans="1:32" s="24" customFormat="1" x14ac:dyDescent="0.25">
      <c r="A413" s="59">
        <v>3370</v>
      </c>
      <c r="B413" s="60" t="s">
        <v>905</v>
      </c>
      <c r="C413" s="59" t="s">
        <v>146</v>
      </c>
      <c r="D413" s="59" t="s">
        <v>906</v>
      </c>
      <c r="E413" s="63" t="s">
        <v>119</v>
      </c>
      <c r="F413" s="1">
        <v>473391</v>
      </c>
      <c r="G413" s="36"/>
      <c r="H413" s="36"/>
      <c r="I413" s="36"/>
      <c r="J413" s="36"/>
      <c r="K413" s="36"/>
      <c r="L413" s="36"/>
      <c r="M413" s="36">
        <v>214149</v>
      </c>
      <c r="N413" s="29">
        <f t="shared" ref="N413:N476" si="50">IF(M413="","",1)</f>
        <v>1</v>
      </c>
      <c r="O413" s="29">
        <f t="shared" ref="O413:O476" si="51">IF(F413="","",1)</f>
        <v>1</v>
      </c>
      <c r="P413" s="29" t="str">
        <f t="shared" ref="P413:P476" si="52">IF(H413="","",1)</f>
        <v/>
      </c>
      <c r="Q413" s="28">
        <f t="shared" ref="Q413:Q476" si="53">IF(SUM(N413:P413)&gt;0,1,"")</f>
        <v>1</v>
      </c>
      <c r="R413" s="28">
        <f t="shared" ref="R413:R476" si="54">IF(SUM(N413:O413)=2,1,"")</f>
        <v>1</v>
      </c>
      <c r="S413" s="36"/>
      <c r="T413" s="36"/>
      <c r="U413" s="36"/>
      <c r="V413" s="36"/>
      <c r="W413" s="36"/>
      <c r="X413" s="36"/>
      <c r="Y413" s="36"/>
      <c r="Z413" s="36"/>
    </row>
    <row r="414" spans="1:32" s="24" customFormat="1" x14ac:dyDescent="0.25">
      <c r="A414" s="59">
        <v>3343</v>
      </c>
      <c r="B414" s="60" t="s">
        <v>907</v>
      </c>
      <c r="C414" s="62" t="s">
        <v>147</v>
      </c>
      <c r="D414" s="62" t="s">
        <v>92</v>
      </c>
      <c r="E414" s="63" t="s">
        <v>119</v>
      </c>
      <c r="F414" s="1">
        <v>473364</v>
      </c>
      <c r="G414" s="36"/>
      <c r="H414" s="36"/>
      <c r="I414" s="36"/>
      <c r="J414" s="36"/>
      <c r="K414" s="36"/>
      <c r="L414" s="36"/>
      <c r="M414" s="27">
        <v>214156</v>
      </c>
      <c r="N414" s="29">
        <f t="shared" si="50"/>
        <v>1</v>
      </c>
      <c r="O414" s="29">
        <f t="shared" si="51"/>
        <v>1</v>
      </c>
      <c r="P414" s="29" t="str">
        <f t="shared" si="52"/>
        <v/>
      </c>
      <c r="Q414" s="28">
        <f t="shared" si="53"/>
        <v>1</v>
      </c>
      <c r="R414" s="28">
        <f t="shared" si="54"/>
        <v>1</v>
      </c>
      <c r="S414" s="36"/>
      <c r="T414" s="36"/>
      <c r="U414" s="36"/>
      <c r="V414" s="36"/>
      <c r="W414" s="36"/>
      <c r="X414" s="36"/>
      <c r="Y414" s="36"/>
      <c r="Z414" s="36"/>
    </row>
    <row r="415" spans="1:32" s="24" customFormat="1" x14ac:dyDescent="0.25">
      <c r="A415" s="59">
        <v>3389</v>
      </c>
      <c r="B415" s="60" t="s">
        <v>343</v>
      </c>
      <c r="C415" s="59" t="s">
        <v>908</v>
      </c>
      <c r="D415" s="59" t="s">
        <v>909</v>
      </c>
      <c r="E415" s="63" t="s">
        <v>119</v>
      </c>
      <c r="F415" s="1">
        <v>473452</v>
      </c>
      <c r="G415" s="36"/>
      <c r="H415" s="36"/>
      <c r="I415" s="36"/>
      <c r="J415" s="36"/>
      <c r="K415" s="36"/>
      <c r="L415" s="36"/>
      <c r="M415" s="27">
        <v>214158</v>
      </c>
      <c r="N415" s="29">
        <f t="shared" si="50"/>
        <v>1</v>
      </c>
      <c r="O415" s="29">
        <f t="shared" si="51"/>
        <v>1</v>
      </c>
      <c r="P415" s="29" t="str">
        <f t="shared" si="52"/>
        <v/>
      </c>
      <c r="Q415" s="28">
        <f t="shared" si="53"/>
        <v>1</v>
      </c>
      <c r="R415" s="28">
        <f t="shared" si="54"/>
        <v>1</v>
      </c>
      <c r="S415" s="36"/>
      <c r="T415" s="36"/>
      <c r="U415" s="36"/>
      <c r="V415" s="36"/>
      <c r="W415" s="36"/>
      <c r="X415" s="36"/>
      <c r="Y415" s="36"/>
      <c r="Z415" s="36"/>
    </row>
    <row r="416" spans="1:32" s="24" customFormat="1" x14ac:dyDescent="0.25">
      <c r="A416" s="59">
        <v>3416</v>
      </c>
      <c r="B416" s="60" t="s">
        <v>910</v>
      </c>
      <c r="C416" s="59"/>
      <c r="D416" s="59"/>
      <c r="E416" s="63"/>
      <c r="F416" s="1">
        <v>473492</v>
      </c>
      <c r="G416" s="36"/>
      <c r="H416" s="36"/>
      <c r="I416" s="36"/>
      <c r="J416" s="36"/>
      <c r="K416" s="36"/>
      <c r="L416" s="36"/>
      <c r="M416" s="36"/>
      <c r="N416" s="29" t="str">
        <f t="shared" si="50"/>
        <v/>
      </c>
      <c r="O416" s="29">
        <f t="shared" si="51"/>
        <v>1</v>
      </c>
      <c r="P416" s="29" t="str">
        <f t="shared" si="52"/>
        <v/>
      </c>
      <c r="Q416" s="28">
        <f t="shared" si="53"/>
        <v>1</v>
      </c>
      <c r="R416" s="28" t="str">
        <f t="shared" si="54"/>
        <v/>
      </c>
      <c r="S416" s="36"/>
      <c r="T416" s="36"/>
      <c r="U416" s="36"/>
      <c r="V416" s="36"/>
      <c r="W416" s="36"/>
      <c r="X416" s="36"/>
      <c r="Y416" s="36"/>
      <c r="Z416" s="36"/>
      <c r="AA416" s="54"/>
      <c r="AB416" s="54"/>
      <c r="AC416" s="54"/>
      <c r="AD416" s="54"/>
      <c r="AE416" s="54"/>
      <c r="AF416" s="54"/>
    </row>
    <row r="417" spans="1:26" s="24" customFormat="1" x14ac:dyDescent="0.25">
      <c r="A417" s="59">
        <v>3350</v>
      </c>
      <c r="B417" s="60" t="s">
        <v>911</v>
      </c>
      <c r="C417" s="62" t="s">
        <v>149</v>
      </c>
      <c r="D417" s="62" t="s">
        <v>150</v>
      </c>
      <c r="E417" s="63" t="s">
        <v>119</v>
      </c>
      <c r="F417" s="1">
        <v>473374</v>
      </c>
      <c r="G417" s="36"/>
      <c r="H417" s="36"/>
      <c r="I417" s="36"/>
      <c r="J417" s="36"/>
      <c r="K417" s="36"/>
      <c r="L417" s="36"/>
      <c r="M417" s="27">
        <v>214151</v>
      </c>
      <c r="N417" s="29">
        <f t="shared" si="50"/>
        <v>1</v>
      </c>
      <c r="O417" s="29">
        <f t="shared" si="51"/>
        <v>1</v>
      </c>
      <c r="P417" s="29" t="str">
        <f t="shared" si="52"/>
        <v/>
      </c>
      <c r="Q417" s="28">
        <f t="shared" si="53"/>
        <v>1</v>
      </c>
      <c r="R417" s="28">
        <f t="shared" si="54"/>
        <v>1</v>
      </c>
      <c r="S417" s="36"/>
      <c r="T417" s="36"/>
      <c r="U417" s="36"/>
      <c r="V417" s="36"/>
      <c r="W417" s="36"/>
      <c r="X417" s="36"/>
      <c r="Y417" s="36"/>
      <c r="Z417" s="36"/>
    </row>
    <row r="418" spans="1:26" s="24" customFormat="1" x14ac:dyDescent="0.25">
      <c r="A418" s="59">
        <v>3370</v>
      </c>
      <c r="B418" s="60" t="s">
        <v>344</v>
      </c>
      <c r="C418" s="59" t="s">
        <v>912</v>
      </c>
      <c r="D418" s="59" t="s">
        <v>913</v>
      </c>
      <c r="E418" s="63" t="s">
        <v>119</v>
      </c>
      <c r="F418" s="1">
        <v>473390</v>
      </c>
      <c r="G418" s="36"/>
      <c r="H418" s="36"/>
      <c r="I418" s="36"/>
      <c r="J418" s="36"/>
      <c r="K418" s="36"/>
      <c r="L418" s="36"/>
      <c r="M418" s="27">
        <v>214157</v>
      </c>
      <c r="N418" s="29">
        <f t="shared" si="50"/>
        <v>1</v>
      </c>
      <c r="O418" s="29">
        <f t="shared" si="51"/>
        <v>1</v>
      </c>
      <c r="P418" s="29" t="str">
        <f t="shared" si="52"/>
        <v/>
      </c>
      <c r="Q418" s="28">
        <f t="shared" si="53"/>
        <v>1</v>
      </c>
      <c r="R418" s="28">
        <f t="shared" si="54"/>
        <v>1</v>
      </c>
      <c r="S418" s="36"/>
      <c r="T418" s="36"/>
      <c r="U418" s="36"/>
      <c r="V418" s="36"/>
      <c r="W418" s="36"/>
      <c r="X418" s="36"/>
      <c r="Y418" s="36"/>
      <c r="Z418" s="36"/>
    </row>
    <row r="419" spans="1:26" s="24" customFormat="1" x14ac:dyDescent="0.25">
      <c r="A419" s="59">
        <v>3392</v>
      </c>
      <c r="B419" s="60" t="s">
        <v>914</v>
      </c>
      <c r="C419" s="59" t="s">
        <v>1194</v>
      </c>
      <c r="D419" s="59" t="s">
        <v>915</v>
      </c>
      <c r="E419" s="63" t="s">
        <v>119</v>
      </c>
      <c r="F419" s="1">
        <v>473457</v>
      </c>
      <c r="G419" s="36"/>
      <c r="H419" s="36"/>
      <c r="I419" s="36"/>
      <c r="J419" s="36"/>
      <c r="K419" s="36"/>
      <c r="L419" s="36"/>
      <c r="M419" s="27">
        <v>214153</v>
      </c>
      <c r="N419" s="29">
        <f t="shared" si="50"/>
        <v>1</v>
      </c>
      <c r="O419" s="29">
        <f t="shared" si="51"/>
        <v>1</v>
      </c>
      <c r="P419" s="29" t="str">
        <f t="shared" si="52"/>
        <v/>
      </c>
      <c r="Q419" s="28">
        <f t="shared" si="53"/>
        <v>1</v>
      </c>
      <c r="R419" s="28">
        <f t="shared" si="54"/>
        <v>1</v>
      </c>
      <c r="S419" s="36"/>
      <c r="T419" s="36"/>
      <c r="U419" s="36"/>
      <c r="V419" s="36"/>
      <c r="W419" s="36"/>
      <c r="X419" s="36"/>
      <c r="Y419" s="36"/>
      <c r="Z419" s="36"/>
    </row>
    <row r="420" spans="1:26" s="24" customFormat="1" x14ac:dyDescent="0.25">
      <c r="A420" s="59">
        <v>3390</v>
      </c>
      <c r="B420" s="60" t="s">
        <v>345</v>
      </c>
      <c r="C420" s="59" t="s">
        <v>1164</v>
      </c>
      <c r="D420" s="59" t="s">
        <v>916</v>
      </c>
      <c r="E420" s="63" t="s">
        <v>119</v>
      </c>
      <c r="F420" s="1">
        <v>473453</v>
      </c>
      <c r="G420" s="36"/>
      <c r="H420" s="36"/>
      <c r="I420" s="36"/>
      <c r="J420" s="36"/>
      <c r="K420" s="36"/>
      <c r="L420" s="36"/>
      <c r="M420" s="27">
        <v>214147</v>
      </c>
      <c r="N420" s="29">
        <f t="shared" si="50"/>
        <v>1</v>
      </c>
      <c r="O420" s="29">
        <f t="shared" si="51"/>
        <v>1</v>
      </c>
      <c r="P420" s="29" t="str">
        <f t="shared" si="52"/>
        <v/>
      </c>
      <c r="Q420" s="28">
        <f t="shared" si="53"/>
        <v>1</v>
      </c>
      <c r="R420" s="28">
        <f t="shared" si="54"/>
        <v>1</v>
      </c>
      <c r="S420" s="36"/>
      <c r="T420" s="36"/>
      <c r="U420" s="36"/>
      <c r="V420" s="36"/>
      <c r="W420" s="36"/>
      <c r="X420" s="36"/>
      <c r="Y420" s="36"/>
      <c r="Z420" s="36"/>
    </row>
    <row r="421" spans="1:26" s="24" customFormat="1" x14ac:dyDescent="0.25">
      <c r="A421" s="59">
        <v>3342</v>
      </c>
      <c r="B421" s="60" t="s">
        <v>346</v>
      </c>
      <c r="C421" s="62" t="s">
        <v>153</v>
      </c>
      <c r="D421" s="62" t="s">
        <v>154</v>
      </c>
      <c r="E421" s="63" t="s">
        <v>119</v>
      </c>
      <c r="F421" s="1">
        <v>473363</v>
      </c>
      <c r="G421" s="36"/>
      <c r="H421" s="36"/>
      <c r="I421" s="36"/>
      <c r="J421" s="36"/>
      <c r="K421" s="36"/>
      <c r="L421" s="36"/>
      <c r="M421" s="27">
        <v>214155</v>
      </c>
      <c r="N421" s="29">
        <f t="shared" si="50"/>
        <v>1</v>
      </c>
      <c r="O421" s="29">
        <f t="shared" si="51"/>
        <v>1</v>
      </c>
      <c r="P421" s="29" t="str">
        <f t="shared" si="52"/>
        <v/>
      </c>
      <c r="Q421" s="28">
        <f t="shared" si="53"/>
        <v>1</v>
      </c>
      <c r="R421" s="28">
        <f t="shared" si="54"/>
        <v>1</v>
      </c>
      <c r="S421" s="36"/>
      <c r="T421" s="36"/>
      <c r="U421" s="36"/>
      <c r="V421" s="36"/>
      <c r="W421" s="36"/>
      <c r="X421" s="36"/>
      <c r="Y421" s="36"/>
      <c r="Z421" s="36"/>
    </row>
    <row r="422" spans="1:26" s="24" customFormat="1" x14ac:dyDescent="0.25">
      <c r="A422" s="59">
        <v>3415</v>
      </c>
      <c r="B422" s="60" t="s">
        <v>917</v>
      </c>
      <c r="C422" s="59" t="s">
        <v>918</v>
      </c>
      <c r="D422" s="59" t="s">
        <v>919</v>
      </c>
      <c r="E422" s="63"/>
      <c r="F422" s="1">
        <v>473490</v>
      </c>
      <c r="G422" s="36"/>
      <c r="H422" s="36"/>
      <c r="I422" s="36"/>
      <c r="J422" s="36"/>
      <c r="K422" s="36"/>
      <c r="L422" s="36"/>
      <c r="M422" s="36"/>
      <c r="N422" s="29" t="str">
        <f t="shared" si="50"/>
        <v/>
      </c>
      <c r="O422" s="29">
        <f t="shared" si="51"/>
        <v>1</v>
      </c>
      <c r="P422" s="29" t="str">
        <f t="shared" si="52"/>
        <v/>
      </c>
      <c r="Q422" s="28">
        <f t="shared" si="53"/>
        <v>1</v>
      </c>
      <c r="R422" s="28" t="str">
        <f t="shared" si="54"/>
        <v/>
      </c>
      <c r="S422" s="36"/>
      <c r="T422" s="36"/>
      <c r="U422" s="36"/>
      <c r="V422" s="36"/>
      <c r="W422" s="36"/>
      <c r="X422" s="36"/>
      <c r="Y422" s="36"/>
      <c r="Z422" s="36"/>
    </row>
    <row r="423" spans="1:26" s="24" customFormat="1" x14ac:dyDescent="0.25">
      <c r="A423" s="59">
        <v>3394</v>
      </c>
      <c r="B423" s="60" t="s">
        <v>347</v>
      </c>
      <c r="C423" s="59" t="s">
        <v>1165</v>
      </c>
      <c r="D423" s="59" t="s">
        <v>920</v>
      </c>
      <c r="E423" s="63" t="s">
        <v>119</v>
      </c>
      <c r="F423" s="1">
        <v>474665</v>
      </c>
      <c r="G423" s="36"/>
      <c r="H423" s="36"/>
      <c r="I423" s="36"/>
      <c r="J423" s="36"/>
      <c r="K423" s="36"/>
      <c r="L423" s="36"/>
      <c r="M423" s="27">
        <v>214152</v>
      </c>
      <c r="N423" s="29">
        <f t="shared" si="50"/>
        <v>1</v>
      </c>
      <c r="O423" s="29">
        <f t="shared" si="51"/>
        <v>1</v>
      </c>
      <c r="P423" s="29" t="str">
        <f t="shared" si="52"/>
        <v/>
      </c>
      <c r="Q423" s="28">
        <f t="shared" si="53"/>
        <v>1</v>
      </c>
      <c r="R423" s="28">
        <f t="shared" si="54"/>
        <v>1</v>
      </c>
      <c r="S423" s="36"/>
      <c r="T423" s="36"/>
      <c r="U423" s="36"/>
      <c r="V423" s="36"/>
      <c r="W423" s="36"/>
      <c r="X423" s="36"/>
      <c r="Y423" s="36"/>
      <c r="Z423" s="36"/>
    </row>
    <row r="424" spans="1:26" s="24" customFormat="1" x14ac:dyDescent="0.25">
      <c r="A424" s="59">
        <v>3415</v>
      </c>
      <c r="B424" s="60" t="s">
        <v>348</v>
      </c>
      <c r="C424" s="59" t="s">
        <v>1166</v>
      </c>
      <c r="D424" s="59" t="s">
        <v>921</v>
      </c>
      <c r="E424" s="63" t="s">
        <v>119</v>
      </c>
      <c r="F424" s="1">
        <v>473489</v>
      </c>
      <c r="G424" s="36"/>
      <c r="H424" s="36"/>
      <c r="I424" s="36"/>
      <c r="J424" s="36"/>
      <c r="K424" s="36"/>
      <c r="L424" s="36"/>
      <c r="M424" s="27">
        <v>214159</v>
      </c>
      <c r="N424" s="29">
        <f t="shared" si="50"/>
        <v>1</v>
      </c>
      <c r="O424" s="29">
        <f t="shared" si="51"/>
        <v>1</v>
      </c>
      <c r="P424" s="29" t="str">
        <f t="shared" si="52"/>
        <v/>
      </c>
      <c r="Q424" s="28">
        <f t="shared" si="53"/>
        <v>1</v>
      </c>
      <c r="R424" s="28">
        <f t="shared" si="54"/>
        <v>1</v>
      </c>
      <c r="S424" s="36"/>
      <c r="T424" s="36"/>
      <c r="U424" s="36"/>
      <c r="V424" s="36"/>
      <c r="W424" s="36"/>
      <c r="X424" s="36"/>
      <c r="Y424" s="36"/>
      <c r="Z424" s="36"/>
    </row>
    <row r="425" spans="1:26" s="24" customFormat="1" x14ac:dyDescent="0.25">
      <c r="A425" s="59">
        <v>3349</v>
      </c>
      <c r="B425" s="60" t="s">
        <v>349</v>
      </c>
      <c r="C425" s="62" t="s">
        <v>74</v>
      </c>
      <c r="D425" s="62" t="s">
        <v>78</v>
      </c>
      <c r="E425" s="63" t="s">
        <v>119</v>
      </c>
      <c r="F425" s="1">
        <v>473373</v>
      </c>
      <c r="G425" s="36"/>
      <c r="H425" s="36"/>
      <c r="I425" s="36"/>
      <c r="J425" s="36"/>
      <c r="K425" s="36"/>
      <c r="L425" s="36"/>
      <c r="M425" s="27">
        <v>214154</v>
      </c>
      <c r="N425" s="29">
        <f t="shared" si="50"/>
        <v>1</v>
      </c>
      <c r="O425" s="29">
        <f t="shared" si="51"/>
        <v>1</v>
      </c>
      <c r="P425" s="29" t="str">
        <f t="shared" si="52"/>
        <v/>
      </c>
      <c r="Q425" s="28">
        <f t="shared" si="53"/>
        <v>1</v>
      </c>
      <c r="R425" s="28">
        <f t="shared" si="54"/>
        <v>1</v>
      </c>
      <c r="S425" s="36"/>
      <c r="T425" s="36"/>
      <c r="U425" s="36"/>
      <c r="V425" s="36"/>
      <c r="W425" s="36"/>
      <c r="X425" s="36"/>
      <c r="Y425" s="36"/>
      <c r="Z425" s="36"/>
    </row>
    <row r="426" spans="1:26" s="24" customFormat="1" x14ac:dyDescent="0.25">
      <c r="A426" s="59">
        <v>3395</v>
      </c>
      <c r="B426" s="60" t="s">
        <v>350</v>
      </c>
      <c r="C426" s="62" t="s">
        <v>156</v>
      </c>
      <c r="D426" s="62" t="s">
        <v>157</v>
      </c>
      <c r="E426" s="63" t="s">
        <v>119</v>
      </c>
      <c r="F426" s="1">
        <v>473460</v>
      </c>
      <c r="G426" s="36"/>
      <c r="H426" s="36"/>
      <c r="I426" s="36"/>
      <c r="J426" s="36"/>
      <c r="K426" s="36"/>
      <c r="L426" s="36"/>
      <c r="M426" s="27">
        <v>214148</v>
      </c>
      <c r="N426" s="29">
        <f t="shared" si="50"/>
        <v>1</v>
      </c>
      <c r="O426" s="29">
        <f t="shared" si="51"/>
        <v>1</v>
      </c>
      <c r="P426" s="29" t="str">
        <f t="shared" si="52"/>
        <v/>
      </c>
      <c r="Q426" s="28">
        <f t="shared" si="53"/>
        <v>1</v>
      </c>
      <c r="R426" s="28">
        <f t="shared" si="54"/>
        <v>1</v>
      </c>
      <c r="S426" s="36"/>
      <c r="T426" s="36"/>
      <c r="U426" s="36"/>
      <c r="V426" s="36"/>
      <c r="W426" s="36"/>
      <c r="X426" s="36"/>
      <c r="Y426" s="36"/>
      <c r="Z426" s="36"/>
    </row>
    <row r="427" spans="1:26" s="24" customFormat="1" x14ac:dyDescent="0.25">
      <c r="A427" s="59">
        <v>3391</v>
      </c>
      <c r="B427" s="60" t="s">
        <v>922</v>
      </c>
      <c r="C427" s="59" t="s">
        <v>1167</v>
      </c>
      <c r="D427" s="59" t="s">
        <v>923</v>
      </c>
      <c r="E427" s="63"/>
      <c r="F427" s="1">
        <v>473454</v>
      </c>
      <c r="G427" s="36"/>
      <c r="H427" s="36"/>
      <c r="I427" s="36"/>
      <c r="J427" s="36"/>
      <c r="K427" s="36"/>
      <c r="L427" s="36"/>
      <c r="M427" s="36"/>
      <c r="N427" s="29" t="str">
        <f t="shared" si="50"/>
        <v/>
      </c>
      <c r="O427" s="29">
        <f t="shared" si="51"/>
        <v>1</v>
      </c>
      <c r="P427" s="29" t="str">
        <f t="shared" si="52"/>
        <v/>
      </c>
      <c r="Q427" s="28">
        <f t="shared" si="53"/>
        <v>1</v>
      </c>
      <c r="R427" s="28" t="str">
        <f t="shared" si="54"/>
        <v/>
      </c>
      <c r="S427" s="36"/>
      <c r="T427" s="36"/>
      <c r="U427" s="36"/>
      <c r="V427" s="36"/>
      <c r="W427" s="36"/>
      <c r="X427" s="36"/>
      <c r="Y427" s="36"/>
      <c r="Z427" s="36"/>
    </row>
    <row r="428" spans="1:26" s="24" customFormat="1" x14ac:dyDescent="0.25">
      <c r="A428" s="37"/>
      <c r="B428" s="58" t="s">
        <v>1114</v>
      </c>
      <c r="C428" s="59" t="s">
        <v>840</v>
      </c>
      <c r="D428" s="59" t="s">
        <v>841</v>
      </c>
      <c r="E428" s="63" t="s">
        <v>1113</v>
      </c>
      <c r="F428" s="32">
        <v>474314</v>
      </c>
      <c r="H428" s="36"/>
      <c r="I428" s="36"/>
      <c r="J428" s="36"/>
      <c r="K428" s="36"/>
      <c r="L428" s="36"/>
      <c r="M428" s="36"/>
      <c r="N428" s="29" t="str">
        <f t="shared" si="50"/>
        <v/>
      </c>
      <c r="O428" s="29">
        <f t="shared" si="51"/>
        <v>1</v>
      </c>
      <c r="P428" s="29" t="str">
        <f t="shared" si="52"/>
        <v/>
      </c>
      <c r="Q428" s="28">
        <f t="shared" si="53"/>
        <v>1</v>
      </c>
      <c r="R428" s="28" t="str">
        <f t="shared" si="54"/>
        <v/>
      </c>
      <c r="S428" s="36"/>
      <c r="T428" s="36"/>
      <c r="U428" s="36"/>
      <c r="V428" s="36"/>
      <c r="W428" s="36"/>
      <c r="X428" s="36"/>
      <c r="Y428" s="36"/>
      <c r="Z428" s="36"/>
    </row>
    <row r="429" spans="1:26" s="24" customFormat="1" x14ac:dyDescent="0.25">
      <c r="A429" s="59">
        <v>3686</v>
      </c>
      <c r="B429" s="60" t="s">
        <v>924</v>
      </c>
      <c r="C429" s="62" t="s">
        <v>92</v>
      </c>
      <c r="D429" s="62" t="s">
        <v>65</v>
      </c>
      <c r="E429" s="86"/>
      <c r="F429" s="1">
        <v>474491</v>
      </c>
      <c r="G429" s="36"/>
      <c r="H429" s="36"/>
      <c r="I429" s="36"/>
      <c r="J429" s="36"/>
      <c r="K429" s="36"/>
      <c r="L429" s="36"/>
      <c r="M429" s="36"/>
      <c r="N429" s="29" t="str">
        <f t="shared" si="50"/>
        <v/>
      </c>
      <c r="O429" s="29">
        <f t="shared" si="51"/>
        <v>1</v>
      </c>
      <c r="P429" s="29" t="str">
        <f t="shared" si="52"/>
        <v/>
      </c>
      <c r="Q429" s="28">
        <f t="shared" si="53"/>
        <v>1</v>
      </c>
      <c r="R429" s="28" t="str">
        <f t="shared" si="54"/>
        <v/>
      </c>
      <c r="S429" s="36"/>
      <c r="T429" s="36"/>
      <c r="U429" s="36"/>
      <c r="V429" s="36"/>
      <c r="W429" s="36"/>
      <c r="X429" s="36"/>
      <c r="Y429" s="36"/>
      <c r="Z429" s="36"/>
    </row>
    <row r="430" spans="1:26" s="24" customFormat="1" x14ac:dyDescent="0.25">
      <c r="A430" s="59">
        <v>3686</v>
      </c>
      <c r="B430" s="60" t="s">
        <v>925</v>
      </c>
      <c r="C430" s="62" t="s">
        <v>204</v>
      </c>
      <c r="D430" s="62" t="s">
        <v>842</v>
      </c>
      <c r="E430" s="86"/>
      <c r="F430" s="1">
        <v>474489</v>
      </c>
      <c r="G430" s="36"/>
      <c r="H430" s="36"/>
      <c r="I430" s="36"/>
      <c r="J430" s="36"/>
      <c r="K430" s="36"/>
      <c r="L430" s="36"/>
      <c r="M430" s="36"/>
      <c r="N430" s="29" t="str">
        <f t="shared" si="50"/>
        <v/>
      </c>
      <c r="O430" s="29">
        <f t="shared" si="51"/>
        <v>1</v>
      </c>
      <c r="P430" s="29" t="str">
        <f t="shared" si="52"/>
        <v/>
      </c>
      <c r="Q430" s="28">
        <f t="shared" si="53"/>
        <v>1</v>
      </c>
      <c r="R430" s="28" t="str">
        <f t="shared" si="54"/>
        <v/>
      </c>
      <c r="S430" s="36"/>
      <c r="T430" s="36"/>
      <c r="U430" s="36"/>
      <c r="V430" s="36"/>
      <c r="W430" s="36"/>
      <c r="X430" s="36"/>
      <c r="Y430" s="36"/>
      <c r="Z430" s="36"/>
    </row>
    <row r="431" spans="1:26" s="24" customFormat="1" x14ac:dyDescent="0.25">
      <c r="A431" s="59">
        <v>3686</v>
      </c>
      <c r="B431" s="60" t="s">
        <v>926</v>
      </c>
      <c r="C431" s="62" t="s">
        <v>127</v>
      </c>
      <c r="D431" s="62" t="s">
        <v>927</v>
      </c>
      <c r="E431" s="86"/>
      <c r="F431" s="1">
        <v>474490</v>
      </c>
      <c r="G431" s="36"/>
      <c r="H431" s="36"/>
      <c r="I431" s="36"/>
      <c r="J431" s="36"/>
      <c r="K431" s="36"/>
      <c r="L431" s="36"/>
      <c r="M431" s="36"/>
      <c r="N431" s="29" t="str">
        <f t="shared" si="50"/>
        <v/>
      </c>
      <c r="O431" s="29">
        <f t="shared" si="51"/>
        <v>1</v>
      </c>
      <c r="P431" s="29" t="str">
        <f t="shared" si="52"/>
        <v/>
      </c>
      <c r="Q431" s="28">
        <f t="shared" si="53"/>
        <v>1</v>
      </c>
      <c r="R431" s="28" t="str">
        <f t="shared" si="54"/>
        <v/>
      </c>
      <c r="S431" s="36"/>
      <c r="T431" s="36"/>
      <c r="U431" s="36"/>
      <c r="V431" s="36"/>
      <c r="W431" s="36"/>
      <c r="X431" s="36"/>
      <c r="Y431" s="36"/>
      <c r="Z431" s="36"/>
    </row>
    <row r="432" spans="1:26" s="24" customFormat="1" x14ac:dyDescent="0.25">
      <c r="A432" s="59">
        <v>3749</v>
      </c>
      <c r="B432" s="60" t="s">
        <v>928</v>
      </c>
      <c r="C432" s="59" t="s">
        <v>929</v>
      </c>
      <c r="D432" s="59" t="s">
        <v>930</v>
      </c>
      <c r="E432" s="63" t="s">
        <v>119</v>
      </c>
      <c r="F432" s="1">
        <v>474593</v>
      </c>
      <c r="G432" s="36"/>
      <c r="H432" s="36"/>
      <c r="I432" s="36"/>
      <c r="J432" s="36"/>
      <c r="K432" s="36"/>
      <c r="L432" s="36"/>
      <c r="M432" s="27">
        <v>214241</v>
      </c>
      <c r="N432" s="29">
        <f t="shared" si="50"/>
        <v>1</v>
      </c>
      <c r="O432" s="29">
        <f t="shared" si="51"/>
        <v>1</v>
      </c>
      <c r="P432" s="29" t="str">
        <f t="shared" si="52"/>
        <v/>
      </c>
      <c r="Q432" s="28">
        <f t="shared" si="53"/>
        <v>1</v>
      </c>
      <c r="R432" s="28">
        <f t="shared" si="54"/>
        <v>1</v>
      </c>
      <c r="S432" s="36"/>
      <c r="T432" s="36"/>
      <c r="U432" s="36"/>
      <c r="V432" s="36"/>
      <c r="W432" s="36"/>
      <c r="X432" s="36"/>
      <c r="Y432" s="36"/>
      <c r="Z432" s="36"/>
    </row>
    <row r="433" spans="1:32" s="24" customFormat="1" x14ac:dyDescent="0.25">
      <c r="A433" s="59">
        <v>3379</v>
      </c>
      <c r="B433" s="60" t="s">
        <v>351</v>
      </c>
      <c r="C433" s="59" t="s">
        <v>931</v>
      </c>
      <c r="D433" s="62" t="s">
        <v>932</v>
      </c>
      <c r="E433" s="63" t="s">
        <v>119</v>
      </c>
      <c r="F433" s="1">
        <v>473443</v>
      </c>
      <c r="G433" s="36"/>
      <c r="H433" s="36"/>
      <c r="I433" s="36"/>
      <c r="J433" s="36"/>
      <c r="K433" s="36"/>
      <c r="L433" s="36"/>
      <c r="M433" s="27">
        <v>214245</v>
      </c>
      <c r="N433" s="29">
        <f t="shared" si="50"/>
        <v>1</v>
      </c>
      <c r="O433" s="29">
        <f t="shared" si="51"/>
        <v>1</v>
      </c>
      <c r="P433" s="29" t="str">
        <f t="shared" si="52"/>
        <v/>
      </c>
      <c r="Q433" s="28">
        <f t="shared" si="53"/>
        <v>1</v>
      </c>
      <c r="R433" s="28">
        <f t="shared" si="54"/>
        <v>1</v>
      </c>
      <c r="S433" s="36"/>
      <c r="T433" s="36"/>
      <c r="U433" s="36"/>
      <c r="V433" s="36"/>
      <c r="W433" s="36"/>
      <c r="X433" s="36"/>
      <c r="Y433" s="36"/>
      <c r="Z433" s="36"/>
    </row>
    <row r="434" spans="1:32" s="24" customFormat="1" x14ac:dyDescent="0.25">
      <c r="A434" s="59">
        <v>3607</v>
      </c>
      <c r="B434" s="60" t="s">
        <v>933</v>
      </c>
      <c r="C434" s="67" t="s">
        <v>303</v>
      </c>
      <c r="D434" s="62" t="s">
        <v>934</v>
      </c>
      <c r="E434" s="86"/>
      <c r="F434" s="1">
        <v>474390</v>
      </c>
      <c r="G434" s="36" t="s">
        <v>325</v>
      </c>
      <c r="H434" s="36">
        <v>66202</v>
      </c>
      <c r="I434" s="36"/>
      <c r="J434" s="36"/>
      <c r="K434" s="36"/>
      <c r="L434" s="36"/>
      <c r="M434" s="36"/>
      <c r="N434" s="29" t="str">
        <f t="shared" si="50"/>
        <v/>
      </c>
      <c r="O434" s="29">
        <f t="shared" si="51"/>
        <v>1</v>
      </c>
      <c r="P434" s="29">
        <f t="shared" si="52"/>
        <v>1</v>
      </c>
      <c r="Q434" s="28">
        <f t="shared" si="53"/>
        <v>1</v>
      </c>
      <c r="R434" s="28" t="str">
        <f t="shared" si="54"/>
        <v/>
      </c>
      <c r="S434" s="36"/>
      <c r="T434" s="36"/>
      <c r="U434" s="36"/>
      <c r="V434" s="36"/>
      <c r="W434" s="36"/>
      <c r="X434" s="36"/>
      <c r="Y434" s="36"/>
      <c r="Z434" s="36"/>
    </row>
    <row r="435" spans="1:32" s="24" customFormat="1" x14ac:dyDescent="0.25">
      <c r="A435" s="59">
        <v>3376</v>
      </c>
      <c r="B435" s="60" t="s">
        <v>935</v>
      </c>
      <c r="C435" s="59" t="s">
        <v>936</v>
      </c>
      <c r="D435" s="59" t="s">
        <v>937</v>
      </c>
      <c r="E435" s="63" t="s">
        <v>119</v>
      </c>
      <c r="F435" s="1">
        <v>473440</v>
      </c>
      <c r="G435" s="36"/>
      <c r="H435" s="36"/>
      <c r="I435" s="36"/>
      <c r="J435" s="36"/>
      <c r="K435" s="36"/>
      <c r="L435" s="36"/>
      <c r="M435" s="27">
        <v>214248</v>
      </c>
      <c r="N435" s="29">
        <f t="shared" si="50"/>
        <v>1</v>
      </c>
      <c r="O435" s="29">
        <f t="shared" si="51"/>
        <v>1</v>
      </c>
      <c r="P435" s="29" t="str">
        <f t="shared" si="52"/>
        <v/>
      </c>
      <c r="Q435" s="28">
        <f t="shared" si="53"/>
        <v>1</v>
      </c>
      <c r="R435" s="28">
        <f t="shared" si="54"/>
        <v>1</v>
      </c>
      <c r="S435" s="36"/>
      <c r="T435" s="36"/>
      <c r="U435" s="36"/>
      <c r="V435" s="36"/>
      <c r="W435" s="36"/>
      <c r="X435" s="36"/>
      <c r="Y435" s="36"/>
      <c r="Z435" s="36"/>
    </row>
    <row r="436" spans="1:32" s="24" customFormat="1" x14ac:dyDescent="0.25">
      <c r="A436" s="59">
        <v>3680</v>
      </c>
      <c r="B436" s="60" t="s">
        <v>938</v>
      </c>
      <c r="C436" s="59" t="s">
        <v>939</v>
      </c>
      <c r="D436" s="62" t="s">
        <v>940</v>
      </c>
      <c r="E436" s="86"/>
      <c r="F436" s="1">
        <v>474480</v>
      </c>
      <c r="G436" s="36"/>
      <c r="H436" s="36"/>
      <c r="I436" s="36"/>
      <c r="J436" s="36"/>
      <c r="K436" s="36"/>
      <c r="L436" s="36"/>
      <c r="M436" s="36"/>
      <c r="N436" s="29" t="str">
        <f t="shared" si="50"/>
        <v/>
      </c>
      <c r="O436" s="29">
        <f t="shared" si="51"/>
        <v>1</v>
      </c>
      <c r="P436" s="29" t="str">
        <f t="shared" si="52"/>
        <v/>
      </c>
      <c r="Q436" s="28">
        <f t="shared" si="53"/>
        <v>1</v>
      </c>
      <c r="R436" s="28" t="str">
        <f t="shared" si="54"/>
        <v/>
      </c>
      <c r="S436" s="36"/>
      <c r="T436" s="36"/>
      <c r="U436" s="36"/>
      <c r="V436" s="36"/>
      <c r="W436" s="36"/>
      <c r="X436" s="36"/>
      <c r="Y436" s="36"/>
      <c r="Z436" s="36"/>
    </row>
    <row r="437" spans="1:32" s="24" customFormat="1" x14ac:dyDescent="0.25">
      <c r="A437" s="59">
        <v>3607</v>
      </c>
      <c r="B437" s="60" t="s">
        <v>941</v>
      </c>
      <c r="C437" s="62" t="s">
        <v>78</v>
      </c>
      <c r="D437" s="62" t="s">
        <v>893</v>
      </c>
      <c r="E437" s="86"/>
      <c r="F437" s="1">
        <v>474389</v>
      </c>
      <c r="G437" s="36"/>
      <c r="H437" s="36"/>
      <c r="I437" s="36"/>
      <c r="J437" s="36"/>
      <c r="K437" s="36"/>
      <c r="L437" s="36"/>
      <c r="M437" s="36"/>
      <c r="N437" s="29" t="str">
        <f t="shared" si="50"/>
        <v/>
      </c>
      <c r="O437" s="29">
        <f t="shared" si="51"/>
        <v>1</v>
      </c>
      <c r="P437" s="29" t="str">
        <f t="shared" si="52"/>
        <v/>
      </c>
      <c r="Q437" s="28">
        <f t="shared" si="53"/>
        <v>1</v>
      </c>
      <c r="R437" s="28" t="str">
        <f t="shared" si="54"/>
        <v/>
      </c>
      <c r="S437" s="36"/>
      <c r="T437" s="36"/>
      <c r="U437" s="36"/>
      <c r="V437" s="36"/>
      <c r="W437" s="36"/>
      <c r="X437" s="36"/>
      <c r="Y437" s="36"/>
      <c r="Z437" s="36"/>
    </row>
    <row r="438" spans="1:32" s="24" customFormat="1" x14ac:dyDescent="0.25">
      <c r="A438" s="59">
        <v>3377</v>
      </c>
      <c r="B438" s="60" t="s">
        <v>352</v>
      </c>
      <c r="C438" s="59" t="s">
        <v>942</v>
      </c>
      <c r="D438" s="59" t="s">
        <v>1195</v>
      </c>
      <c r="E438" s="63" t="s">
        <v>119</v>
      </c>
      <c r="F438" s="1">
        <v>473441</v>
      </c>
      <c r="G438" s="36"/>
      <c r="H438" s="36"/>
      <c r="I438" s="36"/>
      <c r="J438" s="36"/>
      <c r="K438" s="36"/>
      <c r="L438" s="36"/>
      <c r="M438" s="27">
        <v>214247</v>
      </c>
      <c r="N438" s="29">
        <f t="shared" si="50"/>
        <v>1</v>
      </c>
      <c r="O438" s="29">
        <f t="shared" si="51"/>
        <v>1</v>
      </c>
      <c r="P438" s="29" t="str">
        <f t="shared" si="52"/>
        <v/>
      </c>
      <c r="Q438" s="28">
        <f t="shared" si="53"/>
        <v>1</v>
      </c>
      <c r="R438" s="28">
        <f t="shared" si="54"/>
        <v>1</v>
      </c>
      <c r="S438" s="36"/>
      <c r="T438" s="36"/>
      <c r="U438" s="36"/>
      <c r="V438" s="36"/>
      <c r="W438" s="36"/>
      <c r="X438" s="36"/>
      <c r="Y438" s="36"/>
      <c r="Z438" s="36"/>
    </row>
    <row r="439" spans="1:32" s="24" customFormat="1" x14ac:dyDescent="0.25">
      <c r="A439" s="59">
        <v>3680</v>
      </c>
      <c r="B439" s="60" t="s">
        <v>943</v>
      </c>
      <c r="C439" s="59" t="s">
        <v>944</v>
      </c>
      <c r="D439" s="62" t="s">
        <v>945</v>
      </c>
      <c r="E439" s="86"/>
      <c r="F439" s="1">
        <v>474481</v>
      </c>
      <c r="G439" s="36"/>
      <c r="H439" s="36"/>
      <c r="I439" s="36"/>
      <c r="J439" s="36"/>
      <c r="K439" s="36"/>
      <c r="L439" s="36"/>
      <c r="M439" s="36"/>
      <c r="N439" s="29" t="str">
        <f t="shared" si="50"/>
        <v/>
      </c>
      <c r="O439" s="29">
        <f t="shared" si="51"/>
        <v>1</v>
      </c>
      <c r="P439" s="29" t="str">
        <f t="shared" si="52"/>
        <v/>
      </c>
      <c r="Q439" s="28">
        <f t="shared" si="53"/>
        <v>1</v>
      </c>
      <c r="R439" s="28" t="str">
        <f t="shared" si="54"/>
        <v/>
      </c>
      <c r="S439" s="36"/>
      <c r="T439" s="36"/>
      <c r="U439" s="36"/>
      <c r="V439" s="36"/>
      <c r="W439" s="36"/>
      <c r="X439" s="36"/>
      <c r="Y439" s="36"/>
      <c r="Z439" s="36"/>
    </row>
    <row r="440" spans="1:32" s="24" customFormat="1" x14ac:dyDescent="0.25">
      <c r="A440" s="59">
        <v>3378</v>
      </c>
      <c r="B440" s="101" t="s">
        <v>946</v>
      </c>
      <c r="C440" s="59"/>
      <c r="D440" s="59"/>
      <c r="E440" s="63"/>
      <c r="F440" s="75">
        <v>473442</v>
      </c>
      <c r="G440" s="41"/>
      <c r="H440" s="41"/>
      <c r="I440" s="41"/>
      <c r="J440" s="41"/>
      <c r="K440" s="41"/>
      <c r="L440" s="41"/>
      <c r="M440" s="41"/>
      <c r="N440" s="29" t="str">
        <f t="shared" si="50"/>
        <v/>
      </c>
      <c r="O440" s="29">
        <f t="shared" si="51"/>
        <v>1</v>
      </c>
      <c r="P440" s="29" t="str">
        <f t="shared" si="52"/>
        <v/>
      </c>
      <c r="Q440" s="28">
        <f t="shared" si="53"/>
        <v>1</v>
      </c>
      <c r="R440" s="28" t="str">
        <f t="shared" si="54"/>
        <v/>
      </c>
      <c r="S440" s="36"/>
      <c r="T440" s="36"/>
      <c r="U440" s="36"/>
      <c r="V440" s="36"/>
      <c r="W440" s="36"/>
      <c r="X440" s="36"/>
      <c r="Y440" s="36"/>
      <c r="Z440" s="36"/>
    </row>
    <row r="441" spans="1:32" s="24" customFormat="1" x14ac:dyDescent="0.25">
      <c r="A441" s="59">
        <v>3380</v>
      </c>
      <c r="B441" s="60" t="s">
        <v>353</v>
      </c>
      <c r="C441" s="59" t="s">
        <v>947</v>
      </c>
      <c r="D441" s="62" t="s">
        <v>948</v>
      </c>
      <c r="E441" s="63" t="s">
        <v>119</v>
      </c>
      <c r="F441" s="1">
        <v>473444</v>
      </c>
      <c r="G441" s="36"/>
      <c r="H441" s="36"/>
      <c r="I441" s="36"/>
      <c r="J441" s="36"/>
      <c r="K441" s="36"/>
      <c r="L441" s="36"/>
      <c r="M441" s="27">
        <v>214242</v>
      </c>
      <c r="N441" s="29">
        <f t="shared" si="50"/>
        <v>1</v>
      </c>
      <c r="O441" s="29">
        <f t="shared" si="51"/>
        <v>1</v>
      </c>
      <c r="P441" s="29" t="str">
        <f t="shared" si="52"/>
        <v/>
      </c>
      <c r="Q441" s="28">
        <f t="shared" si="53"/>
        <v>1</v>
      </c>
      <c r="R441" s="28">
        <f t="shared" si="54"/>
        <v>1</v>
      </c>
      <c r="S441" s="36"/>
      <c r="T441" s="36"/>
      <c r="U441" s="36"/>
      <c r="V441" s="36"/>
      <c r="W441" s="36"/>
      <c r="X441" s="36"/>
      <c r="Y441" s="36"/>
      <c r="Z441" s="36"/>
    </row>
    <row r="442" spans="1:32" s="24" customFormat="1" ht="15.75" x14ac:dyDescent="0.25">
      <c r="A442" s="33" t="s">
        <v>1255</v>
      </c>
      <c r="B442" s="35" t="s">
        <v>35</v>
      </c>
      <c r="C442" s="34" t="s">
        <v>7</v>
      </c>
      <c r="D442" s="34" t="s">
        <v>8</v>
      </c>
      <c r="E442" s="85" t="s">
        <v>9</v>
      </c>
      <c r="F442" s="46"/>
      <c r="G442" s="46"/>
      <c r="H442" s="46"/>
      <c r="I442" s="46"/>
      <c r="J442" s="46"/>
      <c r="K442" s="46"/>
      <c r="L442" s="46"/>
      <c r="M442" s="46"/>
      <c r="N442" s="29" t="str">
        <f t="shared" si="50"/>
        <v/>
      </c>
      <c r="O442" s="29" t="str">
        <f t="shared" si="51"/>
        <v/>
      </c>
      <c r="P442" s="29" t="str">
        <f t="shared" si="52"/>
        <v/>
      </c>
      <c r="Q442" s="28" t="str">
        <f t="shared" si="53"/>
        <v/>
      </c>
      <c r="R442" s="28" t="str">
        <f t="shared" si="54"/>
        <v/>
      </c>
      <c r="S442" s="32"/>
      <c r="T442" s="32"/>
      <c r="U442" s="32"/>
      <c r="V442" s="32"/>
      <c r="W442" s="32"/>
      <c r="X442" s="32"/>
      <c r="Y442" s="36"/>
      <c r="Z442" s="36"/>
    </row>
    <row r="443" spans="1:32" s="24" customFormat="1" x14ac:dyDescent="0.25">
      <c r="A443" s="59">
        <v>3742</v>
      </c>
      <c r="B443" s="60" t="s">
        <v>949</v>
      </c>
      <c r="C443" s="62" t="s">
        <v>231</v>
      </c>
      <c r="D443" s="62" t="s">
        <v>235</v>
      </c>
      <c r="E443" s="86"/>
      <c r="F443" s="1">
        <v>474575</v>
      </c>
      <c r="G443" s="36"/>
      <c r="H443" s="36"/>
      <c r="I443" s="36"/>
      <c r="J443" s="36"/>
      <c r="K443" s="36"/>
      <c r="L443" s="36"/>
      <c r="M443" s="36"/>
      <c r="N443" s="29" t="str">
        <f t="shared" si="50"/>
        <v/>
      </c>
      <c r="O443" s="29">
        <f t="shared" si="51"/>
        <v>1</v>
      </c>
      <c r="P443" s="29" t="str">
        <f t="shared" si="52"/>
        <v/>
      </c>
      <c r="Q443" s="28">
        <f t="shared" si="53"/>
        <v>1</v>
      </c>
      <c r="R443" s="28" t="str">
        <f t="shared" si="54"/>
        <v/>
      </c>
      <c r="S443" s="36"/>
      <c r="T443" s="36"/>
      <c r="U443" s="36"/>
      <c r="V443" s="36"/>
      <c r="W443" s="36"/>
      <c r="X443" s="36"/>
      <c r="Y443" s="36"/>
      <c r="Z443" s="36"/>
    </row>
    <row r="444" spans="1:32" s="24" customFormat="1" x14ac:dyDescent="0.25">
      <c r="A444" s="59">
        <v>3748</v>
      </c>
      <c r="B444" s="60" t="s">
        <v>950</v>
      </c>
      <c r="C444" s="59" t="s">
        <v>951</v>
      </c>
      <c r="D444" s="59" t="s">
        <v>952</v>
      </c>
      <c r="E444" s="63"/>
      <c r="F444" s="1">
        <v>474589</v>
      </c>
      <c r="G444" s="36"/>
      <c r="H444" s="36"/>
      <c r="I444" s="36"/>
      <c r="J444" s="36"/>
      <c r="K444" s="36"/>
      <c r="L444" s="36"/>
      <c r="M444" s="36"/>
      <c r="N444" s="29" t="str">
        <f t="shared" si="50"/>
        <v/>
      </c>
      <c r="O444" s="29">
        <f t="shared" si="51"/>
        <v>1</v>
      </c>
      <c r="P444" s="29" t="str">
        <f t="shared" si="52"/>
        <v/>
      </c>
      <c r="Q444" s="28">
        <f t="shared" si="53"/>
        <v>1</v>
      </c>
      <c r="R444" s="28" t="str">
        <f t="shared" si="54"/>
        <v/>
      </c>
      <c r="S444" s="36"/>
      <c r="T444" s="36"/>
      <c r="U444" s="36"/>
      <c r="V444" s="36"/>
      <c r="W444" s="36"/>
      <c r="X444" s="36"/>
      <c r="Y444" s="36"/>
      <c r="Z444" s="36"/>
    </row>
    <row r="445" spans="1:32" s="54" customFormat="1" x14ac:dyDescent="0.25">
      <c r="A445" s="59">
        <v>3643</v>
      </c>
      <c r="B445" s="60" t="s">
        <v>354</v>
      </c>
      <c r="C445" s="62" t="s">
        <v>64</v>
      </c>
      <c r="D445" s="62" t="s">
        <v>89</v>
      </c>
      <c r="E445" s="63" t="s">
        <v>119</v>
      </c>
      <c r="F445" s="1">
        <v>474440</v>
      </c>
      <c r="G445" s="36"/>
      <c r="H445" s="36"/>
      <c r="I445" s="36"/>
      <c r="J445" s="36"/>
      <c r="K445" s="36"/>
      <c r="L445" s="36"/>
      <c r="M445" s="27">
        <v>214392</v>
      </c>
      <c r="N445" s="29">
        <f t="shared" si="50"/>
        <v>1</v>
      </c>
      <c r="O445" s="29">
        <f t="shared" si="51"/>
        <v>1</v>
      </c>
      <c r="P445" s="29" t="str">
        <f t="shared" si="52"/>
        <v/>
      </c>
      <c r="Q445" s="28">
        <f t="shared" si="53"/>
        <v>1</v>
      </c>
      <c r="R445" s="28">
        <f t="shared" si="54"/>
        <v>1</v>
      </c>
      <c r="S445" s="36"/>
      <c r="T445" s="36"/>
      <c r="U445" s="36"/>
      <c r="V445" s="36"/>
      <c r="W445" s="36"/>
      <c r="X445" s="36"/>
      <c r="Y445" s="36"/>
      <c r="Z445" s="36"/>
      <c r="AA445" s="24"/>
      <c r="AB445" s="24"/>
      <c r="AC445" s="24"/>
      <c r="AD445" s="24"/>
      <c r="AE445" s="24"/>
      <c r="AF445" s="24"/>
    </row>
    <row r="446" spans="1:32" s="54" customFormat="1" x14ac:dyDescent="0.25">
      <c r="A446" s="59">
        <v>3305</v>
      </c>
      <c r="B446" s="60" t="s">
        <v>1246</v>
      </c>
      <c r="C446" s="37" t="s">
        <v>285</v>
      </c>
      <c r="D446" s="39" t="s">
        <v>309</v>
      </c>
      <c r="E446" s="86"/>
      <c r="F446" s="1">
        <v>473246</v>
      </c>
      <c r="G446" s="36" t="s">
        <v>325</v>
      </c>
      <c r="H446" s="36">
        <v>52946</v>
      </c>
      <c r="I446" s="36"/>
      <c r="J446" s="36"/>
      <c r="K446" s="36"/>
      <c r="L446" s="36"/>
      <c r="M446" s="36"/>
      <c r="N446" s="29" t="str">
        <f t="shared" si="50"/>
        <v/>
      </c>
      <c r="O446" s="29">
        <f t="shared" si="51"/>
        <v>1</v>
      </c>
      <c r="P446" s="29">
        <f t="shared" si="52"/>
        <v>1</v>
      </c>
      <c r="Q446" s="28">
        <f t="shared" si="53"/>
        <v>1</v>
      </c>
      <c r="R446" s="28" t="str">
        <f t="shared" si="54"/>
        <v/>
      </c>
      <c r="S446" s="36"/>
      <c r="T446" s="36"/>
      <c r="U446" s="36"/>
      <c r="V446" s="36"/>
      <c r="W446" s="36"/>
      <c r="X446" s="36"/>
      <c r="Y446" s="36"/>
      <c r="Z446" s="36"/>
      <c r="AA446" s="24"/>
      <c r="AB446" s="24"/>
      <c r="AC446" s="24"/>
      <c r="AD446" s="24"/>
      <c r="AE446" s="24"/>
      <c r="AF446" s="24"/>
    </row>
    <row r="447" spans="1:32" s="24" customFormat="1" x14ac:dyDescent="0.25">
      <c r="A447" s="71">
        <v>3746</v>
      </c>
      <c r="B447" s="72" t="s">
        <v>431</v>
      </c>
      <c r="C447" s="67" t="s">
        <v>305</v>
      </c>
      <c r="D447" s="53" t="s">
        <v>315</v>
      </c>
      <c r="E447" s="63" t="s">
        <v>1226</v>
      </c>
      <c r="F447" s="28">
        <v>474586</v>
      </c>
      <c r="G447" s="55" t="s">
        <v>326</v>
      </c>
      <c r="H447" s="55">
        <v>70312</v>
      </c>
      <c r="I447" s="55"/>
      <c r="J447" s="55"/>
      <c r="K447" s="55"/>
      <c r="L447" s="55"/>
      <c r="M447" s="28">
        <v>214387</v>
      </c>
      <c r="N447" s="29">
        <f t="shared" si="50"/>
        <v>1</v>
      </c>
      <c r="O447" s="29">
        <f t="shared" si="51"/>
        <v>1</v>
      </c>
      <c r="P447" s="29">
        <f t="shared" si="52"/>
        <v>1</v>
      </c>
      <c r="Q447" s="28">
        <f t="shared" si="53"/>
        <v>1</v>
      </c>
      <c r="R447" s="28">
        <f t="shared" si="54"/>
        <v>1</v>
      </c>
      <c r="S447" s="55"/>
      <c r="T447" s="55"/>
      <c r="U447" s="55"/>
      <c r="V447" s="55"/>
      <c r="W447" s="55"/>
      <c r="X447" s="55"/>
      <c r="Y447" s="55"/>
      <c r="Z447" s="55"/>
    </row>
    <row r="448" spans="1:32" s="24" customFormat="1" x14ac:dyDescent="0.25">
      <c r="A448" s="71">
        <v>3745</v>
      </c>
      <c r="B448" s="72" t="s">
        <v>1196</v>
      </c>
      <c r="C448" s="73" t="s">
        <v>105</v>
      </c>
      <c r="D448" s="53" t="s">
        <v>313</v>
      </c>
      <c r="E448" s="87"/>
      <c r="F448" s="28">
        <v>474583</v>
      </c>
      <c r="G448" s="55" t="s">
        <v>326</v>
      </c>
      <c r="H448" s="55">
        <v>70312</v>
      </c>
      <c r="I448" s="55"/>
      <c r="J448" s="55"/>
      <c r="K448" s="55"/>
      <c r="L448" s="55"/>
      <c r="M448" s="55"/>
      <c r="N448" s="29" t="str">
        <f t="shared" si="50"/>
        <v/>
      </c>
      <c r="O448" s="29">
        <f t="shared" si="51"/>
        <v>1</v>
      </c>
      <c r="P448" s="29">
        <f t="shared" si="52"/>
        <v>1</v>
      </c>
      <c r="Q448" s="28">
        <f t="shared" si="53"/>
        <v>1</v>
      </c>
      <c r="R448" s="28" t="str">
        <f t="shared" si="54"/>
        <v/>
      </c>
      <c r="S448" s="55"/>
      <c r="T448" s="55"/>
      <c r="U448" s="55"/>
      <c r="V448" s="55"/>
      <c r="W448" s="55"/>
      <c r="X448" s="55"/>
      <c r="Y448" s="55"/>
      <c r="Z448" s="55"/>
    </row>
    <row r="449" spans="1:32" s="24" customFormat="1" x14ac:dyDescent="0.25">
      <c r="A449" s="59">
        <v>3744</v>
      </c>
      <c r="B449" s="60" t="s">
        <v>953</v>
      </c>
      <c r="C449" s="59" t="s">
        <v>954</v>
      </c>
      <c r="D449" s="59" t="s">
        <v>955</v>
      </c>
      <c r="E449" s="63" t="s">
        <v>1249</v>
      </c>
      <c r="F449" s="1">
        <v>474580</v>
      </c>
      <c r="G449" s="36"/>
      <c r="H449" s="36"/>
      <c r="I449" s="36"/>
      <c r="J449" s="36"/>
      <c r="K449" s="36"/>
      <c r="L449" s="36"/>
      <c r="M449" s="27">
        <v>214389</v>
      </c>
      <c r="N449" s="29">
        <f t="shared" si="50"/>
        <v>1</v>
      </c>
      <c r="O449" s="29">
        <f t="shared" si="51"/>
        <v>1</v>
      </c>
      <c r="P449" s="29" t="str">
        <f t="shared" si="52"/>
        <v/>
      </c>
      <c r="Q449" s="28">
        <f t="shared" si="53"/>
        <v>1</v>
      </c>
      <c r="R449" s="28">
        <f t="shared" si="54"/>
        <v>1</v>
      </c>
      <c r="S449" s="36"/>
      <c r="T449" s="36"/>
      <c r="U449" s="36"/>
      <c r="V449" s="36"/>
      <c r="W449" s="36"/>
      <c r="X449" s="36"/>
      <c r="Y449" s="36"/>
      <c r="Z449" s="36"/>
    </row>
    <row r="450" spans="1:32" s="24" customFormat="1" x14ac:dyDescent="0.25">
      <c r="A450" s="59">
        <v>3304</v>
      </c>
      <c r="B450" s="60" t="s">
        <v>956</v>
      </c>
      <c r="C450" s="59"/>
      <c r="D450" s="59"/>
      <c r="E450" s="63"/>
      <c r="F450" s="1">
        <v>473244</v>
      </c>
      <c r="G450" s="36"/>
      <c r="H450" s="36"/>
      <c r="I450" s="36"/>
      <c r="J450" s="36"/>
      <c r="K450" s="36"/>
      <c r="L450" s="36"/>
      <c r="M450" s="36"/>
      <c r="N450" s="29" t="str">
        <f t="shared" si="50"/>
        <v/>
      </c>
      <c r="O450" s="29">
        <f t="shared" si="51"/>
        <v>1</v>
      </c>
      <c r="P450" s="29" t="str">
        <f t="shared" si="52"/>
        <v/>
      </c>
      <c r="Q450" s="28">
        <f t="shared" si="53"/>
        <v>1</v>
      </c>
      <c r="R450" s="28" t="str">
        <f t="shared" si="54"/>
        <v/>
      </c>
      <c r="S450" s="36"/>
      <c r="T450" s="36"/>
      <c r="U450" s="36"/>
      <c r="V450" s="36"/>
      <c r="W450" s="36"/>
      <c r="X450" s="36"/>
      <c r="Y450" s="36"/>
      <c r="Z450" s="36"/>
    </row>
    <row r="451" spans="1:32" s="54" customFormat="1" x14ac:dyDescent="0.25">
      <c r="A451" s="59">
        <v>3306</v>
      </c>
      <c r="B451" s="60" t="s">
        <v>1248</v>
      </c>
      <c r="C451" s="37" t="s">
        <v>287</v>
      </c>
      <c r="D451" s="39" t="s">
        <v>310</v>
      </c>
      <c r="E451" s="86"/>
      <c r="F451" s="1">
        <v>473247</v>
      </c>
      <c r="G451" s="36" t="s">
        <v>325</v>
      </c>
      <c r="H451" s="36">
        <v>52947</v>
      </c>
      <c r="I451" s="36"/>
      <c r="J451" s="36"/>
      <c r="K451" s="36"/>
      <c r="L451" s="36"/>
      <c r="M451" s="36"/>
      <c r="N451" s="29" t="str">
        <f t="shared" si="50"/>
        <v/>
      </c>
      <c r="O451" s="29">
        <f t="shared" si="51"/>
        <v>1</v>
      </c>
      <c r="P451" s="29">
        <f t="shared" si="52"/>
        <v>1</v>
      </c>
      <c r="Q451" s="28">
        <f t="shared" si="53"/>
        <v>1</v>
      </c>
      <c r="R451" s="28" t="str">
        <f t="shared" si="54"/>
        <v/>
      </c>
      <c r="S451" s="36"/>
      <c r="T451" s="36"/>
      <c r="U451" s="36"/>
      <c r="V451" s="36"/>
      <c r="W451" s="36"/>
      <c r="X451" s="36"/>
      <c r="Y451" s="36"/>
      <c r="Z451" s="36"/>
      <c r="AA451" s="24"/>
      <c r="AB451" s="24"/>
      <c r="AC451" s="24"/>
      <c r="AD451" s="24"/>
      <c r="AE451" s="24"/>
      <c r="AF451" s="24"/>
    </row>
    <row r="452" spans="1:32" s="24" customFormat="1" x14ac:dyDescent="0.25">
      <c r="A452" s="59">
        <v>3309</v>
      </c>
      <c r="B452" s="60" t="s">
        <v>957</v>
      </c>
      <c r="C452" s="38" t="s">
        <v>304</v>
      </c>
      <c r="D452" s="39" t="s">
        <v>311</v>
      </c>
      <c r="E452" s="86"/>
      <c r="F452" s="1">
        <v>473250</v>
      </c>
      <c r="G452" s="36" t="s">
        <v>325</v>
      </c>
      <c r="H452" s="36">
        <v>52948</v>
      </c>
      <c r="I452" s="36"/>
      <c r="J452" s="36"/>
      <c r="K452" s="36"/>
      <c r="L452" s="36"/>
      <c r="M452" s="36"/>
      <c r="N452" s="29" t="str">
        <f t="shared" si="50"/>
        <v/>
      </c>
      <c r="O452" s="29">
        <f t="shared" si="51"/>
        <v>1</v>
      </c>
      <c r="P452" s="29">
        <f t="shared" si="52"/>
        <v>1</v>
      </c>
      <c r="Q452" s="28">
        <f t="shared" si="53"/>
        <v>1</v>
      </c>
      <c r="R452" s="28" t="str">
        <f t="shared" si="54"/>
        <v/>
      </c>
      <c r="S452" s="36"/>
      <c r="T452" s="36"/>
      <c r="U452" s="36"/>
      <c r="V452" s="36"/>
      <c r="W452" s="36"/>
      <c r="X452" s="36"/>
      <c r="Y452" s="36"/>
      <c r="Z452" s="36"/>
    </row>
    <row r="453" spans="1:32" s="24" customFormat="1" x14ac:dyDescent="0.25">
      <c r="A453" s="71">
        <v>3745</v>
      </c>
      <c r="B453" s="72" t="s">
        <v>432</v>
      </c>
      <c r="C453" s="73" t="s">
        <v>57</v>
      </c>
      <c r="D453" s="53" t="s">
        <v>316</v>
      </c>
      <c r="E453" s="63" t="s">
        <v>1227</v>
      </c>
      <c r="F453" s="28">
        <v>474584</v>
      </c>
      <c r="G453" s="55" t="s">
        <v>326</v>
      </c>
      <c r="H453" s="55">
        <v>70312</v>
      </c>
      <c r="I453" s="55"/>
      <c r="J453" s="55"/>
      <c r="K453" s="55"/>
      <c r="L453" s="55"/>
      <c r="M453" s="28">
        <v>214388</v>
      </c>
      <c r="N453" s="29">
        <f t="shared" si="50"/>
        <v>1</v>
      </c>
      <c r="O453" s="29">
        <f t="shared" si="51"/>
        <v>1</v>
      </c>
      <c r="P453" s="29">
        <f t="shared" si="52"/>
        <v>1</v>
      </c>
      <c r="Q453" s="28">
        <f t="shared" si="53"/>
        <v>1</v>
      </c>
      <c r="R453" s="28">
        <f t="shared" si="54"/>
        <v>1</v>
      </c>
      <c r="S453" s="55"/>
      <c r="T453" s="55"/>
      <c r="U453" s="55"/>
      <c r="V453" s="55"/>
      <c r="W453" s="55"/>
      <c r="X453" s="55"/>
      <c r="Y453" s="55"/>
      <c r="Z453" s="55"/>
    </row>
    <row r="454" spans="1:32" s="24" customFormat="1" x14ac:dyDescent="0.25">
      <c r="A454" s="59">
        <v>3307</v>
      </c>
      <c r="B454" s="60" t="s">
        <v>1247</v>
      </c>
      <c r="C454" s="37" t="s">
        <v>290</v>
      </c>
      <c r="D454" s="39" t="s">
        <v>312</v>
      </c>
      <c r="E454" s="86"/>
      <c r="F454" s="1">
        <v>473248</v>
      </c>
      <c r="G454" s="36" t="s">
        <v>325</v>
      </c>
      <c r="H454" s="36">
        <v>52947</v>
      </c>
      <c r="I454" s="36"/>
      <c r="J454" s="36"/>
      <c r="K454" s="36"/>
      <c r="L454" s="36"/>
      <c r="M454" s="36"/>
      <c r="N454" s="29" t="str">
        <f t="shared" si="50"/>
        <v/>
      </c>
      <c r="O454" s="29">
        <f t="shared" si="51"/>
        <v>1</v>
      </c>
      <c r="P454" s="29">
        <f t="shared" si="52"/>
        <v>1</v>
      </c>
      <c r="Q454" s="28">
        <f t="shared" si="53"/>
        <v>1</v>
      </c>
      <c r="R454" s="28" t="str">
        <f t="shared" si="54"/>
        <v/>
      </c>
      <c r="S454" s="36"/>
      <c r="T454" s="36"/>
      <c r="U454" s="36"/>
      <c r="V454" s="36"/>
      <c r="W454" s="36"/>
      <c r="X454" s="36"/>
      <c r="Y454" s="36"/>
      <c r="Z454" s="36"/>
    </row>
    <row r="455" spans="1:32" s="24" customFormat="1" x14ac:dyDescent="0.25">
      <c r="A455" s="59">
        <v>3308</v>
      </c>
      <c r="B455" s="60" t="s">
        <v>958</v>
      </c>
      <c r="C455" s="51" t="s">
        <v>295</v>
      </c>
      <c r="D455" s="53" t="s">
        <v>317</v>
      </c>
      <c r="E455" s="63" t="s">
        <v>1228</v>
      </c>
      <c r="F455" s="1">
        <v>473249</v>
      </c>
      <c r="G455" s="36" t="s">
        <v>325</v>
      </c>
      <c r="H455" s="36">
        <v>52947</v>
      </c>
      <c r="I455" s="36"/>
      <c r="J455" s="36"/>
      <c r="K455" s="36"/>
      <c r="L455" s="36"/>
      <c r="M455" s="27">
        <v>214390</v>
      </c>
      <c r="N455" s="29">
        <f t="shared" si="50"/>
        <v>1</v>
      </c>
      <c r="O455" s="29">
        <f t="shared" si="51"/>
        <v>1</v>
      </c>
      <c r="P455" s="29">
        <f t="shared" si="52"/>
        <v>1</v>
      </c>
      <c r="Q455" s="28">
        <f t="shared" si="53"/>
        <v>1</v>
      </c>
      <c r="R455" s="28">
        <f t="shared" si="54"/>
        <v>1</v>
      </c>
      <c r="S455" s="36"/>
      <c r="T455" s="36"/>
      <c r="U455" s="36"/>
      <c r="V455" s="36"/>
      <c r="W455" s="36"/>
      <c r="X455" s="36"/>
      <c r="Y455" s="36"/>
      <c r="Z455" s="36"/>
    </row>
    <row r="456" spans="1:32" s="24" customFormat="1" x14ac:dyDescent="0.25">
      <c r="A456" s="59">
        <v>3642</v>
      </c>
      <c r="B456" s="60" t="s">
        <v>959</v>
      </c>
      <c r="C456" s="59" t="s">
        <v>960</v>
      </c>
      <c r="D456" s="59" t="s">
        <v>961</v>
      </c>
      <c r="E456" s="63" t="s">
        <v>1251</v>
      </c>
      <c r="F456" s="1">
        <v>474439</v>
      </c>
      <c r="G456" s="36"/>
      <c r="H456" s="36"/>
      <c r="I456" s="36"/>
      <c r="J456" s="36"/>
      <c r="K456" s="36"/>
      <c r="L456" s="36"/>
      <c r="M456" s="27">
        <v>214391</v>
      </c>
      <c r="N456" s="29">
        <f t="shared" si="50"/>
        <v>1</v>
      </c>
      <c r="O456" s="29">
        <f t="shared" si="51"/>
        <v>1</v>
      </c>
      <c r="P456" s="29" t="str">
        <f t="shared" si="52"/>
        <v/>
      </c>
      <c r="Q456" s="28">
        <f t="shared" si="53"/>
        <v>1</v>
      </c>
      <c r="R456" s="28">
        <f t="shared" si="54"/>
        <v>1</v>
      </c>
      <c r="S456" s="36"/>
      <c r="T456" s="36"/>
      <c r="U456" s="36"/>
      <c r="V456" s="36"/>
      <c r="W456" s="36"/>
      <c r="X456" s="36"/>
      <c r="Y456" s="36"/>
      <c r="Z456" s="36"/>
    </row>
    <row r="457" spans="1:32" s="24" customFormat="1" x14ac:dyDescent="0.25">
      <c r="A457" s="59">
        <v>3641</v>
      </c>
      <c r="B457" s="60" t="s">
        <v>962</v>
      </c>
      <c r="C457" s="59" t="s">
        <v>963</v>
      </c>
      <c r="D457" s="59" t="s">
        <v>964</v>
      </c>
      <c r="E457" s="63" t="s">
        <v>1252</v>
      </c>
      <c r="F457" s="1">
        <v>474437</v>
      </c>
      <c r="G457" s="36"/>
      <c r="H457" s="36"/>
      <c r="I457" s="36"/>
      <c r="J457" s="36"/>
      <c r="K457" s="36"/>
      <c r="L457" s="36"/>
      <c r="M457" s="27">
        <v>214393</v>
      </c>
      <c r="N457" s="29">
        <f t="shared" si="50"/>
        <v>1</v>
      </c>
      <c r="O457" s="29">
        <f t="shared" si="51"/>
        <v>1</v>
      </c>
      <c r="P457" s="29" t="str">
        <f t="shared" si="52"/>
        <v/>
      </c>
      <c r="Q457" s="28">
        <f t="shared" si="53"/>
        <v>1</v>
      </c>
      <c r="R457" s="28">
        <f t="shared" si="54"/>
        <v>1</v>
      </c>
      <c r="S457" s="36"/>
      <c r="T457" s="36"/>
      <c r="U457" s="36"/>
      <c r="V457" s="36"/>
      <c r="W457" s="36"/>
      <c r="X457" s="36"/>
      <c r="Y457" s="36"/>
      <c r="Z457" s="36"/>
    </row>
    <row r="458" spans="1:32" s="24" customFormat="1" x14ac:dyDescent="0.25">
      <c r="A458" s="59">
        <v>3565</v>
      </c>
      <c r="B458" s="60" t="s">
        <v>965</v>
      </c>
      <c r="C458" s="59" t="s">
        <v>1168</v>
      </c>
      <c r="D458" s="59" t="s">
        <v>966</v>
      </c>
      <c r="E458" s="63"/>
      <c r="F458" s="1">
        <v>474284</v>
      </c>
      <c r="G458" s="36"/>
      <c r="H458" s="36"/>
      <c r="I458" s="36"/>
      <c r="J458" s="36"/>
      <c r="K458" s="36"/>
      <c r="L458" s="36"/>
      <c r="M458" s="36"/>
      <c r="N458" s="29" t="str">
        <f t="shared" si="50"/>
        <v/>
      </c>
      <c r="O458" s="29">
        <f t="shared" si="51"/>
        <v>1</v>
      </c>
      <c r="P458" s="29" t="str">
        <f t="shared" si="52"/>
        <v/>
      </c>
      <c r="Q458" s="28">
        <f t="shared" si="53"/>
        <v>1</v>
      </c>
      <c r="R458" s="28" t="str">
        <f t="shared" si="54"/>
        <v/>
      </c>
      <c r="S458" s="36"/>
      <c r="T458" s="36"/>
      <c r="U458" s="36"/>
      <c r="V458" s="36"/>
      <c r="W458" s="36"/>
      <c r="X458" s="36"/>
      <c r="Y458" s="36"/>
      <c r="Z458" s="36"/>
    </row>
    <row r="459" spans="1:32" s="24" customFormat="1" x14ac:dyDescent="0.25">
      <c r="A459" s="37" t="s">
        <v>2</v>
      </c>
      <c r="B459" s="40" t="s">
        <v>433</v>
      </c>
      <c r="C459" s="37" t="s">
        <v>68</v>
      </c>
      <c r="D459" s="37" t="s">
        <v>150</v>
      </c>
      <c r="E459" s="63" t="s">
        <v>119</v>
      </c>
      <c r="F459" s="42"/>
      <c r="G459" s="42"/>
      <c r="H459" s="42"/>
      <c r="I459" s="42"/>
      <c r="J459" s="42"/>
      <c r="K459" s="42"/>
      <c r="L459" s="42"/>
      <c r="M459" s="27">
        <v>214474</v>
      </c>
      <c r="N459" s="29">
        <f t="shared" si="50"/>
        <v>1</v>
      </c>
      <c r="O459" s="29" t="str">
        <f t="shared" si="51"/>
        <v/>
      </c>
      <c r="P459" s="29" t="str">
        <f t="shared" si="52"/>
        <v/>
      </c>
      <c r="Q459" s="28">
        <f t="shared" si="53"/>
        <v>1</v>
      </c>
      <c r="R459" s="28" t="str">
        <f t="shared" si="54"/>
        <v/>
      </c>
      <c r="S459" s="36"/>
      <c r="T459" s="36"/>
      <c r="U459" s="36"/>
      <c r="V459" s="36"/>
      <c r="W459" s="36"/>
      <c r="X459" s="36"/>
      <c r="Y459" s="36"/>
      <c r="Z459" s="36"/>
    </row>
    <row r="460" spans="1:32" s="24" customFormat="1" x14ac:dyDescent="0.25">
      <c r="A460" s="59">
        <v>3568</v>
      </c>
      <c r="B460" s="60" t="s">
        <v>355</v>
      </c>
      <c r="C460" s="62" t="s">
        <v>148</v>
      </c>
      <c r="D460" s="62" t="s">
        <v>85</v>
      </c>
      <c r="E460" s="63" t="s">
        <v>119</v>
      </c>
      <c r="F460" s="1">
        <v>474286</v>
      </c>
      <c r="G460" s="36"/>
      <c r="H460" s="36"/>
      <c r="I460" s="36"/>
      <c r="J460" s="36"/>
      <c r="K460" s="36"/>
      <c r="L460" s="36"/>
      <c r="M460" s="27">
        <v>214475</v>
      </c>
      <c r="N460" s="29">
        <f t="shared" si="50"/>
        <v>1</v>
      </c>
      <c r="O460" s="29">
        <f t="shared" si="51"/>
        <v>1</v>
      </c>
      <c r="P460" s="29" t="str">
        <f t="shared" si="52"/>
        <v/>
      </c>
      <c r="Q460" s="28">
        <f t="shared" si="53"/>
        <v>1</v>
      </c>
      <c r="R460" s="28">
        <f t="shared" si="54"/>
        <v>1</v>
      </c>
      <c r="S460" s="36"/>
      <c r="T460" s="36"/>
      <c r="U460" s="36"/>
      <c r="V460" s="36"/>
      <c r="W460" s="36"/>
      <c r="X460" s="36"/>
      <c r="Y460" s="36"/>
      <c r="Z460" s="36"/>
    </row>
    <row r="461" spans="1:32" s="24" customFormat="1" x14ac:dyDescent="0.25">
      <c r="A461" s="59">
        <v>3724</v>
      </c>
      <c r="B461" s="60" t="s">
        <v>967</v>
      </c>
      <c r="C461" s="62" t="s">
        <v>168</v>
      </c>
      <c r="D461" s="62" t="s">
        <v>893</v>
      </c>
      <c r="E461" s="86"/>
      <c r="F461" s="1">
        <v>474545</v>
      </c>
      <c r="G461" s="36"/>
      <c r="H461" s="36"/>
      <c r="I461" s="36"/>
      <c r="J461" s="36"/>
      <c r="K461" s="36"/>
      <c r="L461" s="36"/>
      <c r="M461" s="36"/>
      <c r="N461" s="29" t="str">
        <f t="shared" si="50"/>
        <v/>
      </c>
      <c r="O461" s="29">
        <f t="shared" si="51"/>
        <v>1</v>
      </c>
      <c r="P461" s="29" t="str">
        <f t="shared" si="52"/>
        <v/>
      </c>
      <c r="Q461" s="28">
        <f t="shared" si="53"/>
        <v>1</v>
      </c>
      <c r="R461" s="28" t="str">
        <f t="shared" si="54"/>
        <v/>
      </c>
      <c r="S461" s="36"/>
      <c r="T461" s="36"/>
      <c r="U461" s="36"/>
      <c r="V461" s="36"/>
      <c r="W461" s="36"/>
      <c r="X461" s="36"/>
      <c r="Y461" s="36"/>
      <c r="Z461" s="36"/>
    </row>
    <row r="462" spans="1:32" s="24" customFormat="1" x14ac:dyDescent="0.25">
      <c r="A462" s="59">
        <v>3568</v>
      </c>
      <c r="B462" s="60" t="s">
        <v>968</v>
      </c>
      <c r="C462" s="62" t="s">
        <v>108</v>
      </c>
      <c r="D462" s="62" t="s">
        <v>92</v>
      </c>
      <c r="E462" s="63" t="s">
        <v>119</v>
      </c>
      <c r="F462" s="1">
        <v>474287</v>
      </c>
      <c r="G462" s="36"/>
      <c r="H462" s="36"/>
      <c r="I462" s="36"/>
      <c r="J462" s="36"/>
      <c r="K462" s="36"/>
      <c r="L462" s="36"/>
      <c r="M462" s="27">
        <v>214476</v>
      </c>
      <c r="N462" s="29">
        <f t="shared" si="50"/>
        <v>1</v>
      </c>
      <c r="O462" s="29">
        <f t="shared" si="51"/>
        <v>1</v>
      </c>
      <c r="P462" s="29" t="str">
        <f t="shared" si="52"/>
        <v/>
      </c>
      <c r="Q462" s="28">
        <f t="shared" si="53"/>
        <v>1</v>
      </c>
      <c r="R462" s="28">
        <f t="shared" si="54"/>
        <v>1</v>
      </c>
      <c r="S462" s="36"/>
      <c r="T462" s="36"/>
      <c r="U462" s="36"/>
      <c r="V462" s="36"/>
      <c r="W462" s="36"/>
      <c r="X462" s="36"/>
      <c r="Y462" s="36"/>
      <c r="Z462" s="36"/>
    </row>
    <row r="463" spans="1:32" s="24" customFormat="1" x14ac:dyDescent="0.25">
      <c r="A463" s="59">
        <v>3551</v>
      </c>
      <c r="B463" s="60" t="s">
        <v>434</v>
      </c>
      <c r="C463" s="59" t="s">
        <v>969</v>
      </c>
      <c r="D463" s="59" t="s">
        <v>162</v>
      </c>
      <c r="E463" s="63" t="s">
        <v>119</v>
      </c>
      <c r="F463" s="1">
        <v>474265</v>
      </c>
      <c r="G463" s="36"/>
      <c r="H463" s="36"/>
      <c r="I463" s="36"/>
      <c r="J463" s="36"/>
      <c r="K463" s="36"/>
      <c r="L463" s="36"/>
      <c r="M463" s="27">
        <v>214477</v>
      </c>
      <c r="N463" s="29">
        <f t="shared" si="50"/>
        <v>1</v>
      </c>
      <c r="O463" s="29">
        <f t="shared" si="51"/>
        <v>1</v>
      </c>
      <c r="P463" s="29" t="str">
        <f t="shared" si="52"/>
        <v/>
      </c>
      <c r="Q463" s="28">
        <f t="shared" si="53"/>
        <v>1</v>
      </c>
      <c r="R463" s="28">
        <f t="shared" si="54"/>
        <v>1</v>
      </c>
      <c r="S463" s="36"/>
      <c r="T463" s="36"/>
      <c r="U463" s="36"/>
      <c r="V463" s="36"/>
      <c r="W463" s="36"/>
      <c r="X463" s="36"/>
      <c r="Y463" s="36"/>
      <c r="Z463" s="36"/>
    </row>
    <row r="464" spans="1:32" s="24" customFormat="1" x14ac:dyDescent="0.25">
      <c r="A464" s="59">
        <v>3726</v>
      </c>
      <c r="B464" s="60" t="s">
        <v>970</v>
      </c>
      <c r="C464" s="62" t="s">
        <v>85</v>
      </c>
      <c r="D464" s="59"/>
      <c r="E464" s="63"/>
      <c r="F464" s="1">
        <v>474547</v>
      </c>
      <c r="G464" s="36"/>
      <c r="H464" s="36"/>
      <c r="I464" s="36"/>
      <c r="J464" s="36"/>
      <c r="K464" s="36"/>
      <c r="L464" s="36"/>
      <c r="M464" s="36"/>
      <c r="N464" s="29" t="str">
        <f t="shared" si="50"/>
        <v/>
      </c>
      <c r="O464" s="29">
        <f t="shared" si="51"/>
        <v>1</v>
      </c>
      <c r="P464" s="29" t="str">
        <f t="shared" si="52"/>
        <v/>
      </c>
      <c r="Q464" s="28">
        <f t="shared" si="53"/>
        <v>1</v>
      </c>
      <c r="R464" s="28" t="str">
        <f t="shared" si="54"/>
        <v/>
      </c>
      <c r="S464" s="36"/>
      <c r="T464" s="36"/>
      <c r="U464" s="36"/>
      <c r="V464" s="36"/>
      <c r="W464" s="36"/>
      <c r="X464" s="36"/>
      <c r="Y464" s="36"/>
      <c r="Z464" s="36"/>
    </row>
    <row r="465" spans="1:32" s="24" customFormat="1" x14ac:dyDescent="0.25">
      <c r="A465" s="59">
        <v>3648</v>
      </c>
      <c r="B465" s="60" t="s">
        <v>356</v>
      </c>
      <c r="C465" s="62" t="s">
        <v>163</v>
      </c>
      <c r="D465" s="62" t="s">
        <v>164</v>
      </c>
      <c r="E465" s="63" t="s">
        <v>119</v>
      </c>
      <c r="F465" s="1">
        <v>474445</v>
      </c>
      <c r="G465" s="36"/>
      <c r="H465" s="36"/>
      <c r="I465" s="36"/>
      <c r="J465" s="36"/>
      <c r="K465" s="36"/>
      <c r="L465" s="36"/>
      <c r="M465" s="27">
        <v>214478</v>
      </c>
      <c r="N465" s="29">
        <f t="shared" si="50"/>
        <v>1</v>
      </c>
      <c r="O465" s="29">
        <f t="shared" si="51"/>
        <v>1</v>
      </c>
      <c r="P465" s="29" t="str">
        <f t="shared" si="52"/>
        <v/>
      </c>
      <c r="Q465" s="28">
        <f t="shared" si="53"/>
        <v>1</v>
      </c>
      <c r="R465" s="28">
        <f t="shared" si="54"/>
        <v>1</v>
      </c>
      <c r="S465" s="36"/>
      <c r="T465" s="36"/>
      <c r="U465" s="36"/>
      <c r="V465" s="36"/>
      <c r="W465" s="36"/>
      <c r="X465" s="36"/>
      <c r="Y465" s="36"/>
      <c r="Z465" s="36"/>
    </row>
    <row r="466" spans="1:32" s="24" customFormat="1" x14ac:dyDescent="0.25">
      <c r="A466" s="59">
        <v>3366</v>
      </c>
      <c r="B466" s="60" t="s">
        <v>117</v>
      </c>
      <c r="C466" s="62" t="s">
        <v>165</v>
      </c>
      <c r="D466" s="62" t="s">
        <v>109</v>
      </c>
      <c r="E466" s="63" t="s">
        <v>119</v>
      </c>
      <c r="F466" s="1">
        <v>473387</v>
      </c>
      <c r="G466" s="36"/>
      <c r="H466" s="36"/>
      <c r="I466" s="36"/>
      <c r="J466" s="36"/>
      <c r="K466" s="36"/>
      <c r="L466" s="36"/>
      <c r="M466" s="27">
        <v>214479</v>
      </c>
      <c r="N466" s="29">
        <f t="shared" si="50"/>
        <v>1</v>
      </c>
      <c r="O466" s="29">
        <f t="shared" si="51"/>
        <v>1</v>
      </c>
      <c r="P466" s="29" t="str">
        <f t="shared" si="52"/>
        <v/>
      </c>
      <c r="Q466" s="28">
        <f t="shared" si="53"/>
        <v>1</v>
      </c>
      <c r="R466" s="28">
        <f t="shared" si="54"/>
        <v>1</v>
      </c>
      <c r="S466" s="36"/>
      <c r="T466" s="36"/>
      <c r="U466" s="36"/>
      <c r="V466" s="36"/>
      <c r="W466" s="36"/>
      <c r="X466" s="36"/>
      <c r="Y466" s="36"/>
      <c r="Z466" s="36"/>
    </row>
    <row r="467" spans="1:32" s="24" customFormat="1" x14ac:dyDescent="0.25">
      <c r="A467" s="59">
        <v>3647</v>
      </c>
      <c r="B467" s="60" t="s">
        <v>118</v>
      </c>
      <c r="C467" s="62" t="s">
        <v>166</v>
      </c>
      <c r="D467" s="62" t="s">
        <v>100</v>
      </c>
      <c r="E467" s="63" t="s">
        <v>119</v>
      </c>
      <c r="F467" s="1">
        <v>474444</v>
      </c>
      <c r="G467" s="36"/>
      <c r="H467" s="36"/>
      <c r="I467" s="36"/>
      <c r="J467" s="36"/>
      <c r="K467" s="36"/>
      <c r="L467" s="36"/>
      <c r="M467" s="27">
        <v>214480</v>
      </c>
      <c r="N467" s="29">
        <f t="shared" si="50"/>
        <v>1</v>
      </c>
      <c r="O467" s="29">
        <f t="shared" si="51"/>
        <v>1</v>
      </c>
      <c r="P467" s="29" t="str">
        <f t="shared" si="52"/>
        <v/>
      </c>
      <c r="Q467" s="28">
        <f t="shared" si="53"/>
        <v>1</v>
      </c>
      <c r="R467" s="28">
        <f t="shared" si="54"/>
        <v>1</v>
      </c>
      <c r="S467" s="36"/>
      <c r="T467" s="36"/>
      <c r="U467" s="36"/>
      <c r="V467" s="36"/>
      <c r="W467" s="36"/>
      <c r="X467" s="36"/>
      <c r="Y467" s="36"/>
      <c r="Z467" s="36"/>
    </row>
    <row r="468" spans="1:32" s="24" customFormat="1" x14ac:dyDescent="0.25">
      <c r="A468" s="59">
        <v>3644</v>
      </c>
      <c r="B468" s="60" t="s">
        <v>971</v>
      </c>
      <c r="C468" s="59"/>
      <c r="D468" s="59"/>
      <c r="E468" s="63"/>
      <c r="F468" s="1">
        <v>474441</v>
      </c>
      <c r="G468" s="36"/>
      <c r="H468" s="36"/>
      <c r="I468" s="36"/>
      <c r="J468" s="36"/>
      <c r="K468" s="36"/>
      <c r="L468" s="36"/>
      <c r="M468" s="36"/>
      <c r="N468" s="29" t="str">
        <f t="shared" si="50"/>
        <v/>
      </c>
      <c r="O468" s="29">
        <f t="shared" si="51"/>
        <v>1</v>
      </c>
      <c r="P468" s="29" t="str">
        <f t="shared" si="52"/>
        <v/>
      </c>
      <c r="Q468" s="28">
        <f t="shared" si="53"/>
        <v>1</v>
      </c>
      <c r="R468" s="28" t="str">
        <f t="shared" si="54"/>
        <v/>
      </c>
      <c r="S468" s="36"/>
      <c r="T468" s="36"/>
      <c r="U468" s="36"/>
      <c r="V468" s="36"/>
      <c r="W468" s="36"/>
      <c r="X468" s="36"/>
      <c r="Y468" s="36"/>
      <c r="Z468" s="36"/>
    </row>
    <row r="469" spans="1:32" s="24" customFormat="1" x14ac:dyDescent="0.25">
      <c r="A469" s="59">
        <v>3569</v>
      </c>
      <c r="B469" s="60" t="s">
        <v>972</v>
      </c>
      <c r="C469" s="59" t="s">
        <v>1169</v>
      </c>
      <c r="D469" s="59" t="s">
        <v>973</v>
      </c>
      <c r="E469" s="63" t="s">
        <v>119</v>
      </c>
      <c r="F469" s="1">
        <v>474666</v>
      </c>
      <c r="G469" s="36"/>
      <c r="H469" s="36"/>
      <c r="I469" s="36"/>
      <c r="J469" s="36"/>
      <c r="K469" s="36"/>
      <c r="L469" s="36"/>
      <c r="M469" s="27">
        <v>214481</v>
      </c>
      <c r="N469" s="29">
        <f t="shared" si="50"/>
        <v>1</v>
      </c>
      <c r="O469" s="29">
        <f t="shared" si="51"/>
        <v>1</v>
      </c>
      <c r="P469" s="29" t="str">
        <f t="shared" si="52"/>
        <v/>
      </c>
      <c r="Q469" s="28">
        <f t="shared" si="53"/>
        <v>1</v>
      </c>
      <c r="R469" s="28">
        <f t="shared" si="54"/>
        <v>1</v>
      </c>
      <c r="S469" s="36"/>
      <c r="T469" s="36"/>
      <c r="U469" s="36"/>
      <c r="V469" s="36"/>
      <c r="W469" s="36"/>
      <c r="X469" s="36"/>
      <c r="Y469" s="36"/>
      <c r="Z469" s="36"/>
    </row>
    <row r="470" spans="1:32" s="24" customFormat="1" x14ac:dyDescent="0.25">
      <c r="A470" s="59">
        <v>3650</v>
      </c>
      <c r="B470" s="60" t="s">
        <v>974</v>
      </c>
      <c r="C470" s="62" t="s">
        <v>86</v>
      </c>
      <c r="D470" s="62" t="s">
        <v>223</v>
      </c>
      <c r="E470" s="86"/>
      <c r="F470" s="1">
        <v>474446</v>
      </c>
      <c r="G470" s="36"/>
      <c r="H470" s="36"/>
      <c r="I470" s="36"/>
      <c r="J470" s="36"/>
      <c r="K470" s="36"/>
      <c r="L470" s="36"/>
      <c r="M470" s="36"/>
      <c r="N470" s="29" t="str">
        <f t="shared" si="50"/>
        <v/>
      </c>
      <c r="O470" s="29">
        <f t="shared" si="51"/>
        <v>1</v>
      </c>
      <c r="P470" s="29" t="str">
        <f t="shared" si="52"/>
        <v/>
      </c>
      <c r="Q470" s="28">
        <f t="shared" si="53"/>
        <v>1</v>
      </c>
      <c r="R470" s="28" t="str">
        <f t="shared" si="54"/>
        <v/>
      </c>
      <c r="S470" s="36"/>
      <c r="T470" s="36"/>
      <c r="U470" s="36"/>
      <c r="V470" s="36"/>
      <c r="W470" s="36"/>
      <c r="X470" s="36"/>
      <c r="Y470" s="36"/>
      <c r="Z470" s="36"/>
    </row>
    <row r="471" spans="1:32" s="24" customFormat="1" x14ac:dyDescent="0.25">
      <c r="A471" s="59">
        <v>3567</v>
      </c>
      <c r="B471" s="60" t="s">
        <v>975</v>
      </c>
      <c r="C471" s="59">
        <v>1884</v>
      </c>
      <c r="D471" s="59" t="s">
        <v>976</v>
      </c>
      <c r="E471" s="63"/>
      <c r="F471" s="1">
        <v>474285</v>
      </c>
      <c r="G471" s="36"/>
      <c r="H471" s="36"/>
      <c r="I471" s="36"/>
      <c r="J471" s="36"/>
      <c r="K471" s="36"/>
      <c r="L471" s="36"/>
      <c r="M471" s="36"/>
      <c r="N471" s="29" t="str">
        <f t="shared" si="50"/>
        <v/>
      </c>
      <c r="O471" s="29">
        <f t="shared" si="51"/>
        <v>1</v>
      </c>
      <c r="P471" s="29" t="str">
        <f t="shared" si="52"/>
        <v/>
      </c>
      <c r="Q471" s="28">
        <f t="shared" si="53"/>
        <v>1</v>
      </c>
      <c r="R471" s="28" t="str">
        <f t="shared" si="54"/>
        <v/>
      </c>
      <c r="S471" s="36"/>
      <c r="T471" s="36"/>
      <c r="U471" s="36"/>
      <c r="V471" s="36"/>
      <c r="W471" s="36"/>
      <c r="X471" s="36"/>
      <c r="Y471" s="36"/>
      <c r="Z471" s="36"/>
    </row>
    <row r="472" spans="1:32" s="24" customFormat="1" x14ac:dyDescent="0.25">
      <c r="A472" s="59">
        <v>3550</v>
      </c>
      <c r="B472" s="60" t="s">
        <v>977</v>
      </c>
      <c r="C472" s="59" t="s">
        <v>1170</v>
      </c>
      <c r="D472" s="59" t="s">
        <v>978</v>
      </c>
      <c r="E472" s="63" t="s">
        <v>119</v>
      </c>
      <c r="F472" s="1">
        <v>474264</v>
      </c>
      <c r="G472" s="36"/>
      <c r="H472" s="36"/>
      <c r="I472" s="36"/>
      <c r="J472" s="36"/>
      <c r="K472" s="36"/>
      <c r="L472" s="36"/>
      <c r="M472" s="36">
        <v>214483</v>
      </c>
      <c r="N472" s="29">
        <f t="shared" si="50"/>
        <v>1</v>
      </c>
      <c r="O472" s="29">
        <f t="shared" si="51"/>
        <v>1</v>
      </c>
      <c r="P472" s="29" t="str">
        <f t="shared" si="52"/>
        <v/>
      </c>
      <c r="Q472" s="28">
        <f t="shared" si="53"/>
        <v>1</v>
      </c>
      <c r="R472" s="28">
        <f t="shared" si="54"/>
        <v>1</v>
      </c>
      <c r="S472" s="36"/>
      <c r="T472" s="36"/>
      <c r="U472" s="36"/>
      <c r="V472" s="36"/>
      <c r="W472" s="36"/>
      <c r="X472" s="36"/>
      <c r="Y472" s="36"/>
      <c r="Z472" s="36"/>
    </row>
    <row r="473" spans="1:32" s="24" customFormat="1" x14ac:dyDescent="0.25">
      <c r="A473" s="59">
        <v>3552</v>
      </c>
      <c r="B473" s="60" t="s">
        <v>435</v>
      </c>
      <c r="C473" s="59"/>
      <c r="D473" s="59"/>
      <c r="E473" s="63" t="s">
        <v>119</v>
      </c>
      <c r="F473" s="1">
        <v>474266</v>
      </c>
      <c r="G473" s="36"/>
      <c r="H473" s="36"/>
      <c r="I473" s="36"/>
      <c r="J473" s="36"/>
      <c r="K473" s="36"/>
      <c r="L473" s="36"/>
      <c r="M473" s="27">
        <v>214484</v>
      </c>
      <c r="N473" s="29">
        <f t="shared" si="50"/>
        <v>1</v>
      </c>
      <c r="O473" s="29">
        <f t="shared" si="51"/>
        <v>1</v>
      </c>
      <c r="P473" s="29" t="str">
        <f t="shared" si="52"/>
        <v/>
      </c>
      <c r="Q473" s="28">
        <f t="shared" si="53"/>
        <v>1</v>
      </c>
      <c r="R473" s="28">
        <f t="shared" si="54"/>
        <v>1</v>
      </c>
      <c r="S473" s="36"/>
      <c r="T473" s="36"/>
      <c r="U473" s="36"/>
      <c r="V473" s="36"/>
      <c r="W473" s="36"/>
      <c r="X473" s="36"/>
      <c r="Y473" s="36"/>
      <c r="Z473" s="36"/>
    </row>
    <row r="474" spans="1:32" s="24" customFormat="1" x14ac:dyDescent="0.25">
      <c r="A474" s="59">
        <v>3570</v>
      </c>
      <c r="B474" s="60" t="s">
        <v>436</v>
      </c>
      <c r="C474" s="59" t="s">
        <v>979</v>
      </c>
      <c r="D474" s="59" t="s">
        <v>980</v>
      </c>
      <c r="E474" s="63" t="s">
        <v>119</v>
      </c>
      <c r="F474" s="1">
        <v>474288</v>
      </c>
      <c r="G474" s="36"/>
      <c r="H474" s="36"/>
      <c r="I474" s="36"/>
      <c r="J474" s="36"/>
      <c r="K474" s="36"/>
      <c r="L474" s="36"/>
      <c r="M474" s="27">
        <v>214485</v>
      </c>
      <c r="N474" s="29">
        <f t="shared" si="50"/>
        <v>1</v>
      </c>
      <c r="O474" s="29">
        <f t="shared" si="51"/>
        <v>1</v>
      </c>
      <c r="P474" s="29" t="str">
        <f t="shared" si="52"/>
        <v/>
      </c>
      <c r="Q474" s="28">
        <f t="shared" si="53"/>
        <v>1</v>
      </c>
      <c r="R474" s="28">
        <f t="shared" si="54"/>
        <v>1</v>
      </c>
      <c r="S474" s="36"/>
      <c r="T474" s="36"/>
      <c r="U474" s="36"/>
      <c r="V474" s="36"/>
      <c r="W474" s="36"/>
      <c r="X474" s="36"/>
      <c r="Y474" s="36"/>
      <c r="Z474" s="36"/>
    </row>
    <row r="475" spans="1:32" s="24" customFormat="1" x14ac:dyDescent="0.25">
      <c r="A475" s="59">
        <v>3571</v>
      </c>
      <c r="B475" s="60" t="s">
        <v>981</v>
      </c>
      <c r="C475" s="59"/>
      <c r="D475" s="59"/>
      <c r="E475" s="63"/>
      <c r="F475" s="1">
        <v>474289</v>
      </c>
      <c r="G475" s="36"/>
      <c r="H475" s="36"/>
      <c r="I475" s="36"/>
      <c r="J475" s="36"/>
      <c r="K475" s="36"/>
      <c r="L475" s="36"/>
      <c r="M475" s="36"/>
      <c r="N475" s="29" t="str">
        <f t="shared" si="50"/>
        <v/>
      </c>
      <c r="O475" s="29">
        <f t="shared" si="51"/>
        <v>1</v>
      </c>
      <c r="P475" s="29" t="str">
        <f t="shared" si="52"/>
        <v/>
      </c>
      <c r="Q475" s="28">
        <f t="shared" si="53"/>
        <v>1</v>
      </c>
      <c r="R475" s="28" t="str">
        <f t="shared" si="54"/>
        <v/>
      </c>
      <c r="S475" s="36"/>
      <c r="T475" s="36"/>
      <c r="U475" s="36"/>
      <c r="V475" s="36"/>
      <c r="W475" s="36"/>
      <c r="X475" s="36"/>
      <c r="Y475" s="36"/>
      <c r="Z475" s="36"/>
    </row>
    <row r="476" spans="1:32" s="24" customFormat="1" x14ac:dyDescent="0.25">
      <c r="A476" s="59">
        <v>3725</v>
      </c>
      <c r="B476" s="60" t="s">
        <v>982</v>
      </c>
      <c r="C476" s="62" t="s">
        <v>646</v>
      </c>
      <c r="D476" s="62" t="s">
        <v>983</v>
      </c>
      <c r="E476" s="86"/>
      <c r="F476" s="1">
        <v>474546</v>
      </c>
      <c r="G476" s="36"/>
      <c r="H476" s="36"/>
      <c r="I476" s="36"/>
      <c r="J476" s="36"/>
      <c r="K476" s="36"/>
      <c r="L476" s="36"/>
      <c r="M476" s="36"/>
      <c r="N476" s="29" t="str">
        <f t="shared" si="50"/>
        <v/>
      </c>
      <c r="O476" s="29">
        <f t="shared" si="51"/>
        <v>1</v>
      </c>
      <c r="P476" s="29" t="str">
        <f t="shared" si="52"/>
        <v/>
      </c>
      <c r="Q476" s="28">
        <f t="shared" si="53"/>
        <v>1</v>
      </c>
      <c r="R476" s="28" t="str">
        <f t="shared" si="54"/>
        <v/>
      </c>
      <c r="S476" s="36"/>
      <c r="T476" s="36"/>
      <c r="U476" s="36"/>
      <c r="V476" s="36"/>
      <c r="W476" s="36"/>
      <c r="X476" s="36"/>
      <c r="Y476" s="36"/>
      <c r="Z476" s="36"/>
    </row>
    <row r="477" spans="1:32" s="54" customFormat="1" x14ac:dyDescent="0.25">
      <c r="A477" s="59">
        <v>3723</v>
      </c>
      <c r="B477" s="60" t="s">
        <v>984</v>
      </c>
      <c r="C477" s="59"/>
      <c r="D477" s="59"/>
      <c r="E477" s="63"/>
      <c r="F477" s="1">
        <v>474543</v>
      </c>
      <c r="G477" s="36"/>
      <c r="H477" s="36"/>
      <c r="I477" s="36"/>
      <c r="J477" s="36"/>
      <c r="K477" s="36"/>
      <c r="L477" s="36"/>
      <c r="M477" s="36"/>
      <c r="N477" s="29" t="str">
        <f t="shared" ref="N477:N540" si="55">IF(M477="","",1)</f>
        <v/>
      </c>
      <c r="O477" s="29">
        <f t="shared" ref="O477:O540" si="56">IF(F477="","",1)</f>
        <v>1</v>
      </c>
      <c r="P477" s="29" t="str">
        <f t="shared" ref="P477:P540" si="57">IF(H477="","",1)</f>
        <v/>
      </c>
      <c r="Q477" s="28">
        <f t="shared" ref="Q477:Q540" si="58">IF(SUM(N477:P477)&gt;0,1,"")</f>
        <v>1</v>
      </c>
      <c r="R477" s="28" t="str">
        <f t="shared" ref="R477:R540" si="59">IF(SUM(N477:O477)=2,1,"")</f>
        <v/>
      </c>
      <c r="S477" s="36"/>
      <c r="T477" s="36"/>
      <c r="U477" s="36"/>
      <c r="V477" s="36"/>
      <c r="W477" s="36"/>
      <c r="X477" s="36"/>
      <c r="Y477" s="36"/>
      <c r="Z477" s="36"/>
      <c r="AA477" s="24"/>
      <c r="AB477" s="24"/>
      <c r="AC477" s="24"/>
      <c r="AD477" s="24"/>
      <c r="AE477" s="24"/>
      <c r="AF477" s="24"/>
    </row>
    <row r="478" spans="1:32" s="24" customFormat="1" x14ac:dyDescent="0.25">
      <c r="A478" s="59">
        <v>3669</v>
      </c>
      <c r="B478" s="60" t="s">
        <v>985</v>
      </c>
      <c r="C478" s="62" t="s">
        <v>204</v>
      </c>
      <c r="D478" s="62" t="s">
        <v>983</v>
      </c>
      <c r="E478" s="86"/>
      <c r="F478" s="1">
        <v>474466</v>
      </c>
      <c r="G478" s="36"/>
      <c r="H478" s="36"/>
      <c r="I478" s="36"/>
      <c r="J478" s="36"/>
      <c r="K478" s="36"/>
      <c r="L478" s="36"/>
      <c r="M478" s="36"/>
      <c r="N478" s="29" t="str">
        <f t="shared" si="55"/>
        <v/>
      </c>
      <c r="O478" s="29">
        <f t="shared" si="56"/>
        <v>1</v>
      </c>
      <c r="P478" s="29" t="str">
        <f t="shared" si="57"/>
        <v/>
      </c>
      <c r="Q478" s="28">
        <f t="shared" si="58"/>
        <v>1</v>
      </c>
      <c r="R478" s="28" t="str">
        <f t="shared" si="59"/>
        <v/>
      </c>
      <c r="S478" s="36"/>
      <c r="T478" s="36"/>
      <c r="U478" s="36"/>
      <c r="V478" s="36"/>
      <c r="W478" s="36"/>
      <c r="X478" s="36"/>
      <c r="Y478" s="36"/>
      <c r="Z478" s="36"/>
    </row>
    <row r="479" spans="1:32" s="24" customFormat="1" x14ac:dyDescent="0.25">
      <c r="A479" s="71">
        <v>3669</v>
      </c>
      <c r="B479" s="52" t="s">
        <v>296</v>
      </c>
      <c r="C479" s="51" t="s">
        <v>297</v>
      </c>
      <c r="D479" s="51" t="s">
        <v>298</v>
      </c>
      <c r="E479" s="66"/>
      <c r="F479" s="28">
        <v>474467</v>
      </c>
      <c r="G479" s="55" t="s">
        <v>325</v>
      </c>
      <c r="H479" s="55">
        <v>54571</v>
      </c>
      <c r="I479" s="55"/>
      <c r="J479" s="55"/>
      <c r="K479" s="55"/>
      <c r="L479" s="55"/>
      <c r="M479" s="55"/>
      <c r="N479" s="29" t="str">
        <f t="shared" si="55"/>
        <v/>
      </c>
      <c r="O479" s="29">
        <f t="shared" si="56"/>
        <v>1</v>
      </c>
      <c r="P479" s="29">
        <f t="shared" si="57"/>
        <v>1</v>
      </c>
      <c r="Q479" s="28">
        <f t="shared" si="58"/>
        <v>1</v>
      </c>
      <c r="R479" s="28" t="str">
        <f t="shared" si="59"/>
        <v/>
      </c>
      <c r="S479" s="55"/>
      <c r="T479" s="55"/>
      <c r="U479" s="55"/>
      <c r="V479" s="55"/>
      <c r="W479" s="55"/>
      <c r="X479" s="55"/>
      <c r="Y479" s="55"/>
      <c r="Z479" s="55"/>
    </row>
    <row r="480" spans="1:32" s="24" customFormat="1" x14ac:dyDescent="0.25">
      <c r="A480" s="59">
        <v>3527</v>
      </c>
      <c r="B480" s="60" t="s">
        <v>986</v>
      </c>
      <c r="C480" s="59" t="s">
        <v>987</v>
      </c>
      <c r="D480" s="59" t="s">
        <v>987</v>
      </c>
      <c r="E480" s="63"/>
      <c r="F480" s="1">
        <v>474233</v>
      </c>
      <c r="G480" s="36"/>
      <c r="H480" s="36"/>
      <c r="I480" s="36"/>
      <c r="J480" s="36"/>
      <c r="K480" s="36"/>
      <c r="L480" s="36"/>
      <c r="M480" s="36"/>
      <c r="N480" s="29" t="str">
        <f t="shared" si="55"/>
        <v/>
      </c>
      <c r="O480" s="29">
        <f t="shared" si="56"/>
        <v>1</v>
      </c>
      <c r="P480" s="29" t="str">
        <f t="shared" si="57"/>
        <v/>
      </c>
      <c r="Q480" s="28">
        <f t="shared" si="58"/>
        <v>1</v>
      </c>
      <c r="R480" s="28" t="str">
        <f t="shared" si="59"/>
        <v/>
      </c>
      <c r="S480" s="36"/>
      <c r="T480" s="36"/>
      <c r="U480" s="36"/>
      <c r="V480" s="36"/>
      <c r="W480" s="36"/>
      <c r="X480" s="36"/>
      <c r="Y480" s="36"/>
      <c r="Z480" s="36"/>
    </row>
    <row r="481" spans="1:32" s="54" customFormat="1" x14ac:dyDescent="0.25">
      <c r="A481" s="37" t="s">
        <v>2</v>
      </c>
      <c r="B481" s="40" t="s">
        <v>437</v>
      </c>
      <c r="C481" s="37" t="s">
        <v>169</v>
      </c>
      <c r="D481" s="37" t="s">
        <v>169</v>
      </c>
      <c r="E481" s="63" t="s">
        <v>119</v>
      </c>
      <c r="F481" s="42"/>
      <c r="G481" s="42"/>
      <c r="H481" s="42"/>
      <c r="I481" s="42"/>
      <c r="J481" s="42"/>
      <c r="K481" s="42"/>
      <c r="L481" s="42"/>
      <c r="M481" s="27">
        <v>214536</v>
      </c>
      <c r="N481" s="29">
        <f t="shared" si="55"/>
        <v>1</v>
      </c>
      <c r="O481" s="29" t="str">
        <f t="shared" si="56"/>
        <v/>
      </c>
      <c r="P481" s="29" t="str">
        <f t="shared" si="57"/>
        <v/>
      </c>
      <c r="Q481" s="28">
        <f t="shared" si="58"/>
        <v>1</v>
      </c>
      <c r="R481" s="28" t="str">
        <f t="shared" si="59"/>
        <v/>
      </c>
      <c r="S481" s="36"/>
      <c r="T481" s="36"/>
      <c r="U481" s="36"/>
      <c r="V481" s="36"/>
      <c r="W481" s="36"/>
      <c r="X481" s="36"/>
      <c r="Y481" s="36"/>
      <c r="Z481" s="36"/>
      <c r="AA481" s="24"/>
      <c r="AB481" s="24"/>
      <c r="AC481" s="24"/>
      <c r="AD481" s="24"/>
      <c r="AE481" s="24"/>
      <c r="AF481" s="24"/>
    </row>
    <row r="482" spans="1:32" s="24" customFormat="1" x14ac:dyDescent="0.25">
      <c r="A482" s="59">
        <v>3711</v>
      </c>
      <c r="B482" s="60" t="s">
        <v>357</v>
      </c>
      <c r="C482" s="62" t="s">
        <v>72</v>
      </c>
      <c r="D482" s="62" t="s">
        <v>170</v>
      </c>
      <c r="E482" s="63" t="s">
        <v>119</v>
      </c>
      <c r="F482" s="1">
        <v>474527</v>
      </c>
      <c r="G482" s="36"/>
      <c r="H482" s="36"/>
      <c r="I482" s="36"/>
      <c r="J482" s="36"/>
      <c r="K482" s="36"/>
      <c r="L482" s="36"/>
      <c r="M482" s="27">
        <v>214537</v>
      </c>
      <c r="N482" s="29">
        <f t="shared" si="55"/>
        <v>1</v>
      </c>
      <c r="O482" s="29">
        <f t="shared" si="56"/>
        <v>1</v>
      </c>
      <c r="P482" s="29" t="str">
        <f t="shared" si="57"/>
        <v/>
      </c>
      <c r="Q482" s="28">
        <f t="shared" si="58"/>
        <v>1</v>
      </c>
      <c r="R482" s="28">
        <f t="shared" si="59"/>
        <v>1</v>
      </c>
      <c r="S482" s="36"/>
      <c r="T482" s="36"/>
      <c r="U482" s="36"/>
      <c r="V482" s="36"/>
      <c r="W482" s="36"/>
      <c r="X482" s="36"/>
      <c r="Y482" s="36"/>
      <c r="Z482" s="36"/>
    </row>
    <row r="483" spans="1:32" s="24" customFormat="1" x14ac:dyDescent="0.25">
      <c r="A483" s="71">
        <v>3426</v>
      </c>
      <c r="B483" s="52" t="s">
        <v>254</v>
      </c>
      <c r="C483" s="73" t="s">
        <v>149</v>
      </c>
      <c r="D483" s="73" t="s">
        <v>171</v>
      </c>
      <c r="E483" s="63" t="s">
        <v>119</v>
      </c>
      <c r="F483" s="28">
        <v>474876</v>
      </c>
      <c r="G483" s="55"/>
      <c r="H483" s="55"/>
      <c r="I483" s="55"/>
      <c r="J483" s="55"/>
      <c r="K483" s="55"/>
      <c r="L483" s="55"/>
      <c r="M483" s="28">
        <v>214630</v>
      </c>
      <c r="N483" s="29">
        <f t="shared" si="55"/>
        <v>1</v>
      </c>
      <c r="O483" s="29">
        <f t="shared" si="56"/>
        <v>1</v>
      </c>
      <c r="P483" s="29" t="str">
        <f t="shared" si="57"/>
        <v/>
      </c>
      <c r="Q483" s="28">
        <f t="shared" si="58"/>
        <v>1</v>
      </c>
      <c r="R483" s="28">
        <f t="shared" si="59"/>
        <v>1</v>
      </c>
      <c r="S483" s="55"/>
      <c r="T483" s="55"/>
      <c r="U483" s="55"/>
      <c r="V483" s="55"/>
      <c r="W483" s="55"/>
      <c r="X483" s="55"/>
      <c r="Y483" s="55"/>
      <c r="Z483" s="55"/>
    </row>
    <row r="484" spans="1:32" s="24" customFormat="1" x14ac:dyDescent="0.25">
      <c r="A484" s="59">
        <v>3426</v>
      </c>
      <c r="B484" s="60" t="s">
        <v>255</v>
      </c>
      <c r="C484" s="62" t="s">
        <v>115</v>
      </c>
      <c r="D484" s="62" t="s">
        <v>160</v>
      </c>
      <c r="E484" s="63" t="s">
        <v>1225</v>
      </c>
      <c r="F484" s="1">
        <v>474877</v>
      </c>
      <c r="G484" s="36"/>
      <c r="H484" s="36"/>
      <c r="I484" s="36"/>
      <c r="J484" s="36"/>
      <c r="K484" s="36"/>
      <c r="L484" s="36"/>
      <c r="M484" s="27">
        <v>214385</v>
      </c>
      <c r="N484" s="29">
        <f t="shared" si="55"/>
        <v>1</v>
      </c>
      <c r="O484" s="29">
        <f t="shared" si="56"/>
        <v>1</v>
      </c>
      <c r="P484" s="29" t="str">
        <f t="shared" si="57"/>
        <v/>
      </c>
      <c r="Q484" s="28">
        <f t="shared" si="58"/>
        <v>1</v>
      </c>
      <c r="R484" s="28">
        <f t="shared" si="59"/>
        <v>1</v>
      </c>
      <c r="S484" s="36"/>
      <c r="T484" s="36"/>
      <c r="U484" s="36"/>
      <c r="V484" s="36"/>
      <c r="W484" s="36"/>
      <c r="X484" s="36"/>
      <c r="Y484" s="36"/>
      <c r="Z484" s="36"/>
    </row>
    <row r="485" spans="1:32" s="24" customFormat="1" x14ac:dyDescent="0.25">
      <c r="A485" s="59">
        <v>3426</v>
      </c>
      <c r="B485" s="60" t="s">
        <v>256</v>
      </c>
      <c r="C485" s="59"/>
      <c r="D485" s="59"/>
      <c r="E485" s="63"/>
      <c r="F485" s="1">
        <v>474878</v>
      </c>
      <c r="G485" s="36"/>
      <c r="H485" s="36"/>
      <c r="I485" s="36"/>
      <c r="J485" s="36"/>
      <c r="K485" s="36"/>
      <c r="L485" s="36"/>
      <c r="M485" s="36"/>
      <c r="N485" s="29" t="str">
        <f t="shared" si="55"/>
        <v/>
      </c>
      <c r="O485" s="29">
        <f t="shared" si="56"/>
        <v>1</v>
      </c>
      <c r="P485" s="29" t="str">
        <f t="shared" si="57"/>
        <v/>
      </c>
      <c r="Q485" s="28">
        <f t="shared" si="58"/>
        <v>1</v>
      </c>
      <c r="R485" s="28" t="str">
        <f t="shared" si="59"/>
        <v/>
      </c>
      <c r="S485" s="36"/>
      <c r="T485" s="36"/>
      <c r="U485" s="36"/>
      <c r="V485" s="36"/>
      <c r="W485" s="36"/>
      <c r="X485" s="36"/>
      <c r="Y485" s="36"/>
      <c r="Z485" s="36"/>
    </row>
    <row r="486" spans="1:32" s="24" customFormat="1" x14ac:dyDescent="0.25">
      <c r="A486" s="59">
        <v>3425</v>
      </c>
      <c r="B486" s="60" t="s">
        <v>988</v>
      </c>
      <c r="C486" s="59"/>
      <c r="D486" s="59" t="s">
        <v>989</v>
      </c>
      <c r="E486" s="63"/>
      <c r="F486" s="1">
        <v>473507</v>
      </c>
      <c r="G486" s="36"/>
      <c r="H486" s="36"/>
      <c r="I486" s="36"/>
      <c r="J486" s="36"/>
      <c r="K486" s="36"/>
      <c r="L486" s="36"/>
      <c r="M486" s="36"/>
      <c r="N486" s="29" t="str">
        <f t="shared" si="55"/>
        <v/>
      </c>
      <c r="O486" s="29">
        <f t="shared" si="56"/>
        <v>1</v>
      </c>
      <c r="P486" s="29" t="str">
        <f t="shared" si="57"/>
        <v/>
      </c>
      <c r="Q486" s="28">
        <f t="shared" si="58"/>
        <v>1</v>
      </c>
      <c r="R486" s="28" t="str">
        <f t="shared" si="59"/>
        <v/>
      </c>
      <c r="S486" s="36"/>
      <c r="T486" s="36"/>
      <c r="U486" s="36"/>
      <c r="V486" s="36"/>
      <c r="W486" s="36"/>
      <c r="X486" s="36"/>
      <c r="Y486" s="36"/>
      <c r="Z486" s="36"/>
    </row>
    <row r="487" spans="1:32" s="24" customFormat="1" x14ac:dyDescent="0.25">
      <c r="A487" s="59">
        <v>3621</v>
      </c>
      <c r="B487" s="60" t="s">
        <v>358</v>
      </c>
      <c r="C487" s="62" t="s">
        <v>101</v>
      </c>
      <c r="D487" s="62" t="s">
        <v>172</v>
      </c>
      <c r="E487" s="63" t="s">
        <v>119</v>
      </c>
      <c r="F487" s="75">
        <v>474406</v>
      </c>
      <c r="G487" s="41"/>
      <c r="H487" s="41"/>
      <c r="I487" s="41"/>
      <c r="J487" s="41"/>
      <c r="K487" s="41"/>
      <c r="L487" s="41"/>
      <c r="M487" s="27">
        <v>214683</v>
      </c>
      <c r="N487" s="29">
        <f t="shared" si="55"/>
        <v>1</v>
      </c>
      <c r="O487" s="29">
        <f t="shared" si="56"/>
        <v>1</v>
      </c>
      <c r="P487" s="29" t="str">
        <f t="shared" si="57"/>
        <v/>
      </c>
      <c r="Q487" s="28">
        <f t="shared" si="58"/>
        <v>1</v>
      </c>
      <c r="R487" s="28">
        <f t="shared" si="59"/>
        <v>1</v>
      </c>
      <c r="S487" s="36"/>
      <c r="T487" s="36"/>
      <c r="U487" s="36"/>
      <c r="V487" s="36"/>
      <c r="W487" s="36"/>
      <c r="X487" s="36"/>
      <c r="Y487" s="36"/>
      <c r="Z487" s="36"/>
    </row>
    <row r="488" spans="1:32" s="24" customFormat="1" x14ac:dyDescent="0.25">
      <c r="A488" s="59">
        <v>3619</v>
      </c>
      <c r="B488" s="60" t="s">
        <v>990</v>
      </c>
      <c r="C488" s="62" t="s">
        <v>173</v>
      </c>
      <c r="D488" s="62" t="s">
        <v>73</v>
      </c>
      <c r="E488" s="63" t="s">
        <v>119</v>
      </c>
      <c r="F488" s="1">
        <v>474403</v>
      </c>
      <c r="G488" s="36"/>
      <c r="H488" s="36"/>
      <c r="I488" s="36"/>
      <c r="J488" s="36"/>
      <c r="K488" s="36"/>
      <c r="L488" s="36"/>
      <c r="M488" s="27">
        <v>214684</v>
      </c>
      <c r="N488" s="29">
        <f t="shared" si="55"/>
        <v>1</v>
      </c>
      <c r="O488" s="29">
        <f t="shared" si="56"/>
        <v>1</v>
      </c>
      <c r="P488" s="29" t="str">
        <f t="shared" si="57"/>
        <v/>
      </c>
      <c r="Q488" s="28">
        <f t="shared" si="58"/>
        <v>1</v>
      </c>
      <c r="R488" s="28">
        <f t="shared" si="59"/>
        <v>1</v>
      </c>
      <c r="S488" s="36"/>
      <c r="T488" s="36"/>
      <c r="U488" s="36"/>
      <c r="V488" s="36"/>
      <c r="W488" s="36"/>
      <c r="X488" s="36"/>
      <c r="Y488" s="36"/>
      <c r="Z488" s="36"/>
    </row>
    <row r="489" spans="1:32" s="24" customFormat="1" x14ac:dyDescent="0.25">
      <c r="A489" s="37" t="s">
        <v>2</v>
      </c>
      <c r="B489" s="40" t="s">
        <v>359</v>
      </c>
      <c r="C489" s="37" t="s">
        <v>167</v>
      </c>
      <c r="D489" s="37" t="s">
        <v>78</v>
      </c>
      <c r="E489" s="63" t="s">
        <v>119</v>
      </c>
      <c r="F489" s="42"/>
      <c r="G489" s="42"/>
      <c r="H489" s="42"/>
      <c r="I489" s="42"/>
      <c r="J489" s="42"/>
      <c r="K489" s="42"/>
      <c r="L489" s="42"/>
      <c r="M489" s="27">
        <v>214685</v>
      </c>
      <c r="N489" s="29">
        <f t="shared" si="55"/>
        <v>1</v>
      </c>
      <c r="O489" s="29" t="str">
        <f t="shared" si="56"/>
        <v/>
      </c>
      <c r="P489" s="29" t="str">
        <f t="shared" si="57"/>
        <v/>
      </c>
      <c r="Q489" s="28">
        <f t="shared" si="58"/>
        <v>1</v>
      </c>
      <c r="R489" s="28" t="str">
        <f t="shared" si="59"/>
        <v/>
      </c>
      <c r="S489" s="36"/>
      <c r="T489" s="36"/>
      <c r="U489" s="36"/>
      <c r="V489" s="36"/>
      <c r="W489" s="36"/>
      <c r="X489" s="36"/>
      <c r="Y489" s="36"/>
      <c r="Z489" s="36"/>
    </row>
    <row r="490" spans="1:32" s="24" customFormat="1" x14ac:dyDescent="0.25">
      <c r="A490" s="59">
        <v>3620</v>
      </c>
      <c r="B490" s="60" t="s">
        <v>360</v>
      </c>
      <c r="C490" s="59" t="s">
        <v>174</v>
      </c>
      <c r="D490" s="59" t="s">
        <v>991</v>
      </c>
      <c r="E490" s="63" t="s">
        <v>119</v>
      </c>
      <c r="F490" s="1">
        <v>474404</v>
      </c>
      <c r="G490" s="36"/>
      <c r="H490" s="36"/>
      <c r="I490" s="36"/>
      <c r="J490" s="36"/>
      <c r="K490" s="36"/>
      <c r="L490" s="36"/>
      <c r="M490" s="27">
        <v>214686</v>
      </c>
      <c r="N490" s="29">
        <f t="shared" si="55"/>
        <v>1</v>
      </c>
      <c r="O490" s="29">
        <f t="shared" si="56"/>
        <v>1</v>
      </c>
      <c r="P490" s="29" t="str">
        <f t="shared" si="57"/>
        <v/>
      </c>
      <c r="Q490" s="28">
        <f t="shared" si="58"/>
        <v>1</v>
      </c>
      <c r="R490" s="28">
        <f t="shared" si="59"/>
        <v>1</v>
      </c>
      <c r="S490" s="36"/>
      <c r="T490" s="36"/>
      <c r="U490" s="36"/>
      <c r="V490" s="36"/>
      <c r="W490" s="36"/>
      <c r="X490" s="36"/>
      <c r="Y490" s="36"/>
      <c r="Z490" s="36"/>
    </row>
    <row r="491" spans="1:32" s="24" customFormat="1" x14ac:dyDescent="0.25">
      <c r="A491" s="37" t="s">
        <v>2</v>
      </c>
      <c r="B491" s="40" t="s">
        <v>361</v>
      </c>
      <c r="C491" s="37" t="s">
        <v>16</v>
      </c>
      <c r="D491" s="37" t="s">
        <v>16</v>
      </c>
      <c r="E491" s="63" t="s">
        <v>119</v>
      </c>
      <c r="F491" s="42"/>
      <c r="G491" s="42"/>
      <c r="H491" s="42"/>
      <c r="I491" s="42"/>
      <c r="J491" s="42"/>
      <c r="K491" s="42"/>
      <c r="L491" s="42"/>
      <c r="M491" s="27">
        <v>214887</v>
      </c>
      <c r="N491" s="29">
        <f t="shared" si="55"/>
        <v>1</v>
      </c>
      <c r="O491" s="29" t="str">
        <f t="shared" si="56"/>
        <v/>
      </c>
      <c r="P491" s="29" t="str">
        <f t="shared" si="57"/>
        <v/>
      </c>
      <c r="Q491" s="28">
        <f t="shared" si="58"/>
        <v>1</v>
      </c>
      <c r="R491" s="28" t="str">
        <f t="shared" si="59"/>
        <v/>
      </c>
      <c r="S491" s="36"/>
      <c r="T491" s="36"/>
      <c r="U491" s="36"/>
      <c r="V491" s="36"/>
      <c r="W491" s="36"/>
      <c r="X491" s="36"/>
      <c r="Y491" s="36"/>
      <c r="Z491" s="36"/>
    </row>
    <row r="492" spans="1:32" x14ac:dyDescent="0.25">
      <c r="A492" s="59">
        <v>3678</v>
      </c>
      <c r="B492" s="101" t="s">
        <v>992</v>
      </c>
      <c r="C492" s="59" t="s">
        <v>993</v>
      </c>
      <c r="D492" s="59" t="s">
        <v>994</v>
      </c>
      <c r="E492" s="30"/>
      <c r="F492" s="1">
        <v>474477</v>
      </c>
      <c r="G492" s="36"/>
      <c r="H492" s="36"/>
      <c r="I492" s="36"/>
      <c r="J492" s="36"/>
      <c r="K492" s="36"/>
      <c r="L492" s="36"/>
      <c r="M492" s="36"/>
      <c r="N492" s="29" t="str">
        <f t="shared" si="55"/>
        <v/>
      </c>
      <c r="O492" s="29">
        <f t="shared" si="56"/>
        <v>1</v>
      </c>
      <c r="P492" s="29" t="str">
        <f t="shared" si="57"/>
        <v/>
      </c>
      <c r="Q492" s="28">
        <f t="shared" si="58"/>
        <v>1</v>
      </c>
      <c r="R492" s="28" t="str">
        <f t="shared" si="59"/>
        <v/>
      </c>
      <c r="S492" s="36"/>
      <c r="T492" s="36"/>
      <c r="U492" s="36"/>
      <c r="V492" s="36"/>
      <c r="W492" s="36"/>
      <c r="X492" s="36"/>
      <c r="Y492" s="36"/>
      <c r="Z492" s="36"/>
      <c r="AA492" s="24"/>
      <c r="AB492" s="24"/>
      <c r="AC492" s="24"/>
      <c r="AD492" s="24"/>
      <c r="AE492" s="24"/>
      <c r="AF492" s="24"/>
    </row>
    <row r="493" spans="1:32" x14ac:dyDescent="0.25">
      <c r="A493" s="59">
        <v>3605</v>
      </c>
      <c r="B493" s="60" t="s">
        <v>995</v>
      </c>
      <c r="C493" s="59" t="s">
        <v>996</v>
      </c>
      <c r="D493" s="59" t="s">
        <v>997</v>
      </c>
      <c r="E493" s="63"/>
      <c r="F493" s="1">
        <v>474386</v>
      </c>
      <c r="G493" s="36"/>
      <c r="H493" s="36"/>
      <c r="I493" s="36"/>
      <c r="J493" s="36"/>
      <c r="K493" s="36"/>
      <c r="L493" s="36"/>
      <c r="M493" s="36"/>
      <c r="N493" s="29" t="str">
        <f t="shared" si="55"/>
        <v/>
      </c>
      <c r="O493" s="29">
        <f t="shared" si="56"/>
        <v>1</v>
      </c>
      <c r="P493" s="29" t="str">
        <f t="shared" si="57"/>
        <v/>
      </c>
      <c r="Q493" s="28">
        <f t="shared" si="58"/>
        <v>1</v>
      </c>
      <c r="R493" s="28" t="str">
        <f t="shared" si="59"/>
        <v/>
      </c>
      <c r="S493" s="36"/>
      <c r="T493" s="36"/>
      <c r="U493" s="36"/>
      <c r="V493" s="36"/>
      <c r="W493" s="36"/>
      <c r="X493" s="36"/>
      <c r="Y493" s="36"/>
      <c r="Z493" s="36"/>
      <c r="AA493" s="24"/>
      <c r="AB493" s="24"/>
      <c r="AC493" s="24"/>
      <c r="AD493" s="24"/>
      <c r="AE493" s="24"/>
      <c r="AF493" s="24"/>
    </row>
    <row r="494" spans="1:32" s="24" customFormat="1" x14ac:dyDescent="0.25">
      <c r="A494" s="59">
        <v>3606</v>
      </c>
      <c r="B494" s="60" t="s">
        <v>998</v>
      </c>
      <c r="C494" s="62" t="s">
        <v>171</v>
      </c>
      <c r="D494" s="62" t="s">
        <v>877</v>
      </c>
      <c r="E494" s="86"/>
      <c r="F494" s="1">
        <v>474388</v>
      </c>
      <c r="G494" s="36"/>
      <c r="H494" s="36"/>
      <c r="I494" s="36"/>
      <c r="J494" s="36"/>
      <c r="K494" s="36"/>
      <c r="L494" s="36"/>
      <c r="M494" s="36"/>
      <c r="N494" s="29" t="str">
        <f t="shared" si="55"/>
        <v/>
      </c>
      <c r="O494" s="29">
        <f t="shared" si="56"/>
        <v>1</v>
      </c>
      <c r="P494" s="29" t="str">
        <f t="shared" si="57"/>
        <v/>
      </c>
      <c r="Q494" s="28">
        <f t="shared" si="58"/>
        <v>1</v>
      </c>
      <c r="R494" s="28" t="str">
        <f t="shared" si="59"/>
        <v/>
      </c>
      <c r="S494" s="36"/>
      <c r="T494" s="36"/>
      <c r="U494" s="36"/>
      <c r="V494" s="36"/>
      <c r="W494" s="36"/>
      <c r="X494" s="36"/>
      <c r="Y494" s="36"/>
      <c r="Z494" s="36"/>
    </row>
    <row r="495" spans="1:32" s="24" customFormat="1" x14ac:dyDescent="0.25">
      <c r="A495" s="59">
        <v>3606</v>
      </c>
      <c r="B495" s="60" t="s">
        <v>1244</v>
      </c>
      <c r="C495" s="67" t="s">
        <v>302</v>
      </c>
      <c r="D495" s="53" t="s">
        <v>306</v>
      </c>
      <c r="E495" s="86"/>
      <c r="F495" s="1">
        <v>474387</v>
      </c>
      <c r="G495" s="55" t="s">
        <v>325</v>
      </c>
      <c r="H495" s="55">
        <v>180967</v>
      </c>
      <c r="I495" s="36"/>
      <c r="J495" s="36"/>
      <c r="K495" s="36"/>
      <c r="L495" s="36"/>
      <c r="M495" s="36"/>
      <c r="N495" s="29" t="str">
        <f t="shared" si="55"/>
        <v/>
      </c>
      <c r="O495" s="29">
        <f t="shared" si="56"/>
        <v>1</v>
      </c>
      <c r="P495" s="29">
        <f t="shared" si="57"/>
        <v>1</v>
      </c>
      <c r="Q495" s="28">
        <f t="shared" si="58"/>
        <v>1</v>
      </c>
      <c r="R495" s="28" t="str">
        <f t="shared" si="59"/>
        <v/>
      </c>
      <c r="S495" s="36"/>
      <c r="T495" s="36"/>
      <c r="U495" s="36"/>
      <c r="V495" s="36"/>
      <c r="W495" s="36"/>
      <c r="X495" s="36"/>
      <c r="Y495" s="36"/>
      <c r="Z495" s="36"/>
    </row>
    <row r="496" spans="1:32" s="24" customFormat="1" x14ac:dyDescent="0.25">
      <c r="A496" s="59">
        <v>3595</v>
      </c>
      <c r="B496" s="60" t="s">
        <v>999</v>
      </c>
      <c r="C496" s="59"/>
      <c r="D496" s="59"/>
      <c r="E496" s="63"/>
      <c r="F496" s="1">
        <v>474380</v>
      </c>
      <c r="G496" s="36"/>
      <c r="H496" s="36"/>
      <c r="I496" s="36"/>
      <c r="J496" s="36"/>
      <c r="K496" s="36"/>
      <c r="L496" s="36"/>
      <c r="M496" s="36"/>
      <c r="N496" s="29" t="str">
        <f t="shared" si="55"/>
        <v/>
      </c>
      <c r="O496" s="29">
        <f t="shared" si="56"/>
        <v>1</v>
      </c>
      <c r="P496" s="29" t="str">
        <f t="shared" si="57"/>
        <v/>
      </c>
      <c r="Q496" s="28">
        <f t="shared" si="58"/>
        <v>1</v>
      </c>
      <c r="R496" s="28" t="str">
        <f t="shared" si="59"/>
        <v/>
      </c>
      <c r="S496" s="36"/>
      <c r="T496" s="36"/>
      <c r="U496" s="36"/>
      <c r="V496" s="36"/>
      <c r="W496" s="36"/>
      <c r="X496" s="36"/>
      <c r="Y496" s="36"/>
      <c r="Z496" s="36"/>
      <c r="AA496" s="54"/>
      <c r="AB496" s="54"/>
      <c r="AC496" s="54"/>
      <c r="AD496" s="54"/>
      <c r="AE496" s="54"/>
      <c r="AF496" s="54"/>
    </row>
    <row r="497" spans="1:26" s="24" customFormat="1" x14ac:dyDescent="0.25">
      <c r="A497" s="59">
        <v>3594</v>
      </c>
      <c r="B497" s="60" t="s">
        <v>1000</v>
      </c>
      <c r="C497" s="59" t="s">
        <v>1001</v>
      </c>
      <c r="D497" s="62" t="s">
        <v>1002</v>
      </c>
      <c r="E497" s="86"/>
      <c r="F497" s="1">
        <v>474379</v>
      </c>
      <c r="G497" s="36"/>
      <c r="H497" s="36"/>
      <c r="I497" s="36"/>
      <c r="J497" s="36"/>
      <c r="K497" s="36"/>
      <c r="L497" s="36"/>
      <c r="M497" s="36"/>
      <c r="N497" s="29" t="str">
        <f t="shared" si="55"/>
        <v/>
      </c>
      <c r="O497" s="29">
        <f t="shared" si="56"/>
        <v>1</v>
      </c>
      <c r="P497" s="29" t="str">
        <f t="shared" si="57"/>
        <v/>
      </c>
      <c r="Q497" s="28">
        <f t="shared" si="58"/>
        <v>1</v>
      </c>
      <c r="R497" s="28" t="str">
        <f t="shared" si="59"/>
        <v/>
      </c>
      <c r="S497" s="36"/>
      <c r="T497" s="36"/>
      <c r="U497" s="36"/>
      <c r="V497" s="36"/>
      <c r="W497" s="36"/>
      <c r="X497" s="36"/>
      <c r="Y497" s="36"/>
      <c r="Z497" s="36"/>
    </row>
    <row r="498" spans="1:26" s="24" customFormat="1" x14ac:dyDescent="0.25">
      <c r="A498" s="59">
        <v>3743</v>
      </c>
      <c r="B498" s="60" t="s">
        <v>1003</v>
      </c>
      <c r="C498" s="62" t="s">
        <v>1004</v>
      </c>
      <c r="D498" s="62" t="s">
        <v>1005</v>
      </c>
      <c r="E498" s="86"/>
      <c r="F498" s="1">
        <v>474578</v>
      </c>
      <c r="G498" s="36"/>
      <c r="H498" s="36"/>
      <c r="I498" s="36"/>
      <c r="J498" s="36"/>
      <c r="K498" s="36"/>
      <c r="L498" s="36"/>
      <c r="M498" s="36"/>
      <c r="N498" s="29" t="str">
        <f t="shared" si="55"/>
        <v/>
      </c>
      <c r="O498" s="29">
        <f t="shared" si="56"/>
        <v>1</v>
      </c>
      <c r="P498" s="29" t="str">
        <f t="shared" si="57"/>
        <v/>
      </c>
      <c r="Q498" s="28">
        <f t="shared" si="58"/>
        <v>1</v>
      </c>
      <c r="R498" s="28" t="str">
        <f t="shared" si="59"/>
        <v/>
      </c>
      <c r="S498" s="36"/>
      <c r="T498" s="36"/>
      <c r="U498" s="36"/>
      <c r="V498" s="36"/>
      <c r="W498" s="36"/>
      <c r="X498" s="36"/>
      <c r="Y498" s="36"/>
      <c r="Z498" s="36"/>
    </row>
    <row r="499" spans="1:26" s="24" customFormat="1" x14ac:dyDescent="0.25">
      <c r="A499" s="59">
        <v>3612</v>
      </c>
      <c r="B499" s="60" t="s">
        <v>1006</v>
      </c>
      <c r="C499" s="62" t="s">
        <v>1007</v>
      </c>
      <c r="D499" s="62" t="s">
        <v>1008</v>
      </c>
      <c r="E499" s="86"/>
      <c r="F499" s="1">
        <v>474397</v>
      </c>
      <c r="G499" s="36"/>
      <c r="H499" s="36"/>
      <c r="I499" s="36"/>
      <c r="J499" s="36"/>
      <c r="K499" s="36"/>
      <c r="L499" s="36"/>
      <c r="M499" s="36"/>
      <c r="N499" s="29" t="str">
        <f t="shared" si="55"/>
        <v/>
      </c>
      <c r="O499" s="29">
        <f t="shared" si="56"/>
        <v>1</v>
      </c>
      <c r="P499" s="29" t="str">
        <f t="shared" si="57"/>
        <v/>
      </c>
      <c r="Q499" s="28">
        <f t="shared" si="58"/>
        <v>1</v>
      </c>
      <c r="R499" s="28" t="str">
        <f t="shared" si="59"/>
        <v/>
      </c>
      <c r="S499" s="36"/>
      <c r="T499" s="36"/>
      <c r="U499" s="36"/>
      <c r="V499" s="36"/>
      <c r="W499" s="36"/>
      <c r="X499" s="36"/>
      <c r="Y499" s="36"/>
      <c r="Z499" s="36"/>
    </row>
    <row r="500" spans="1:26" s="24" customFormat="1" x14ac:dyDescent="0.25">
      <c r="A500" s="59">
        <v>3610</v>
      </c>
      <c r="B500" s="60" t="s">
        <v>1009</v>
      </c>
      <c r="C500" s="59" t="s">
        <v>993</v>
      </c>
      <c r="D500" s="59" t="s">
        <v>994</v>
      </c>
      <c r="E500" s="63"/>
      <c r="F500" s="1">
        <v>474394</v>
      </c>
      <c r="G500" s="36"/>
      <c r="H500" s="36"/>
      <c r="I500" s="36"/>
      <c r="J500" s="36"/>
      <c r="K500" s="36"/>
      <c r="L500" s="36"/>
      <c r="M500" s="36"/>
      <c r="N500" s="29" t="str">
        <f t="shared" si="55"/>
        <v/>
      </c>
      <c r="O500" s="29">
        <f t="shared" si="56"/>
        <v>1</v>
      </c>
      <c r="P500" s="29" t="str">
        <f t="shared" si="57"/>
        <v/>
      </c>
      <c r="Q500" s="28">
        <f t="shared" si="58"/>
        <v>1</v>
      </c>
      <c r="R500" s="28" t="str">
        <f t="shared" si="59"/>
        <v/>
      </c>
      <c r="S500" s="36"/>
      <c r="T500" s="36"/>
      <c r="U500" s="36"/>
      <c r="V500" s="36"/>
      <c r="W500" s="36"/>
      <c r="X500" s="36"/>
      <c r="Y500" s="36"/>
      <c r="Z500" s="36"/>
    </row>
    <row r="501" spans="1:26" s="24" customFormat="1" x14ac:dyDescent="0.25">
      <c r="A501" s="59">
        <v>3611</v>
      </c>
      <c r="B501" s="60" t="s">
        <v>1010</v>
      </c>
      <c r="C501" s="62" t="s">
        <v>1011</v>
      </c>
      <c r="D501" s="59" t="s">
        <v>1012</v>
      </c>
      <c r="E501" s="63"/>
      <c r="F501" s="1">
        <v>474395</v>
      </c>
      <c r="G501" s="36"/>
      <c r="H501" s="36"/>
      <c r="I501" s="36"/>
      <c r="J501" s="36"/>
      <c r="K501" s="36"/>
      <c r="L501" s="36"/>
      <c r="M501" s="36"/>
      <c r="N501" s="29" t="str">
        <f t="shared" si="55"/>
        <v/>
      </c>
      <c r="O501" s="29">
        <f t="shared" si="56"/>
        <v>1</v>
      </c>
      <c r="P501" s="29" t="str">
        <f t="shared" si="57"/>
        <v/>
      </c>
      <c r="Q501" s="28">
        <f t="shared" si="58"/>
        <v>1</v>
      </c>
      <c r="R501" s="28" t="str">
        <f t="shared" si="59"/>
        <v/>
      </c>
      <c r="S501" s="36"/>
      <c r="T501" s="36"/>
      <c r="U501" s="36"/>
      <c r="V501" s="36"/>
      <c r="W501" s="36"/>
      <c r="X501" s="36"/>
      <c r="Y501" s="36"/>
      <c r="Z501" s="36"/>
    </row>
    <row r="502" spans="1:26" s="24" customFormat="1" ht="15.75" x14ac:dyDescent="0.25">
      <c r="A502" s="33" t="s">
        <v>1255</v>
      </c>
      <c r="B502" s="35" t="s">
        <v>36</v>
      </c>
      <c r="C502" s="34" t="s">
        <v>7</v>
      </c>
      <c r="D502" s="34" t="s">
        <v>8</v>
      </c>
      <c r="E502" s="85" t="s">
        <v>9</v>
      </c>
      <c r="F502" s="46"/>
      <c r="G502" s="46"/>
      <c r="H502" s="46"/>
      <c r="I502" s="46"/>
      <c r="J502" s="46"/>
      <c r="K502" s="46"/>
      <c r="L502" s="46"/>
      <c r="M502" s="46"/>
      <c r="N502" s="29" t="str">
        <f t="shared" si="55"/>
        <v/>
      </c>
      <c r="O502" s="29" t="str">
        <f t="shared" si="56"/>
        <v/>
      </c>
      <c r="P502" s="29" t="str">
        <f t="shared" si="57"/>
        <v/>
      </c>
      <c r="Q502" s="28" t="str">
        <f t="shared" si="58"/>
        <v/>
      </c>
      <c r="R502" s="28" t="str">
        <f t="shared" si="59"/>
        <v/>
      </c>
      <c r="S502" s="32"/>
      <c r="T502" s="32"/>
      <c r="U502" s="32"/>
      <c r="V502" s="32"/>
      <c r="W502" s="32"/>
      <c r="X502" s="32"/>
      <c r="Y502" s="36"/>
      <c r="Z502" s="36"/>
    </row>
    <row r="503" spans="1:26" s="24" customFormat="1" x14ac:dyDescent="0.25">
      <c r="A503" s="37"/>
      <c r="B503" s="58" t="s">
        <v>1116</v>
      </c>
      <c r="C503" s="58"/>
      <c r="D503" s="62" t="s">
        <v>223</v>
      </c>
      <c r="E503" s="63" t="s">
        <v>1115</v>
      </c>
      <c r="F503" s="32">
        <v>474320</v>
      </c>
      <c r="H503" s="36"/>
      <c r="I503" s="36"/>
      <c r="J503" s="36"/>
      <c r="K503" s="36"/>
      <c r="L503" s="36"/>
      <c r="M503" s="36"/>
      <c r="N503" s="29" t="str">
        <f t="shared" si="55"/>
        <v/>
      </c>
      <c r="O503" s="29">
        <f t="shared" si="56"/>
        <v>1</v>
      </c>
      <c r="P503" s="29" t="str">
        <f t="shared" si="57"/>
        <v/>
      </c>
      <c r="Q503" s="28">
        <f t="shared" si="58"/>
        <v>1</v>
      </c>
      <c r="R503" s="28" t="str">
        <f t="shared" si="59"/>
        <v/>
      </c>
      <c r="S503" s="36"/>
      <c r="T503" s="36"/>
      <c r="U503" s="36"/>
      <c r="V503" s="36"/>
      <c r="W503" s="36"/>
      <c r="X503" s="36"/>
      <c r="Y503" s="36"/>
      <c r="Z503" s="36"/>
    </row>
    <row r="504" spans="1:26" s="24" customFormat="1" x14ac:dyDescent="0.25">
      <c r="A504" s="59">
        <v>3326</v>
      </c>
      <c r="B504" s="60" t="s">
        <v>388</v>
      </c>
      <c r="C504" s="62" t="s">
        <v>133</v>
      </c>
      <c r="D504" s="62" t="s">
        <v>211</v>
      </c>
      <c r="E504" s="63" t="s">
        <v>119</v>
      </c>
      <c r="F504" s="1">
        <v>473277</v>
      </c>
      <c r="G504" s="36"/>
      <c r="H504" s="36"/>
      <c r="I504" s="36"/>
      <c r="J504" s="36"/>
      <c r="K504" s="36"/>
      <c r="L504" s="36"/>
      <c r="M504" s="27">
        <v>215714</v>
      </c>
      <c r="N504" s="29">
        <f t="shared" si="55"/>
        <v>1</v>
      </c>
      <c r="O504" s="29">
        <f t="shared" si="56"/>
        <v>1</v>
      </c>
      <c r="P504" s="29" t="str">
        <f t="shared" si="57"/>
        <v/>
      </c>
      <c r="Q504" s="28">
        <f t="shared" si="58"/>
        <v>1</v>
      </c>
      <c r="R504" s="28">
        <f t="shared" si="59"/>
        <v>1</v>
      </c>
      <c r="S504" s="36"/>
      <c r="T504" s="36"/>
      <c r="U504" s="36"/>
      <c r="V504" s="36"/>
      <c r="W504" s="36"/>
      <c r="X504" s="36"/>
      <c r="Y504" s="36"/>
      <c r="Z504" s="36"/>
    </row>
    <row r="505" spans="1:26" s="24" customFormat="1" x14ac:dyDescent="0.25">
      <c r="A505" s="59">
        <v>3326</v>
      </c>
      <c r="B505" s="60" t="s">
        <v>389</v>
      </c>
      <c r="C505" s="62" t="s">
        <v>60</v>
      </c>
      <c r="D505" s="62" t="s">
        <v>212</v>
      </c>
      <c r="E505" s="63" t="s">
        <v>119</v>
      </c>
      <c r="F505" s="1">
        <v>473278</v>
      </c>
      <c r="G505" s="36"/>
      <c r="H505" s="36"/>
      <c r="I505" s="36"/>
      <c r="J505" s="36"/>
      <c r="K505" s="36"/>
      <c r="L505" s="36"/>
      <c r="M505" s="27">
        <v>215716</v>
      </c>
      <c r="N505" s="29">
        <f t="shared" si="55"/>
        <v>1</v>
      </c>
      <c r="O505" s="29">
        <f t="shared" si="56"/>
        <v>1</v>
      </c>
      <c r="P505" s="29" t="str">
        <f t="shared" si="57"/>
        <v/>
      </c>
      <c r="Q505" s="28">
        <f t="shared" si="58"/>
        <v>1</v>
      </c>
      <c r="R505" s="28">
        <f t="shared" si="59"/>
        <v>1</v>
      </c>
      <c r="S505" s="36"/>
      <c r="T505" s="36"/>
      <c r="U505" s="36"/>
      <c r="V505" s="36"/>
      <c r="W505" s="36"/>
      <c r="X505" s="36"/>
      <c r="Y505" s="36"/>
      <c r="Z505" s="36"/>
    </row>
    <row r="506" spans="1:26" s="24" customFormat="1" x14ac:dyDescent="0.25">
      <c r="A506" s="59">
        <v>3326</v>
      </c>
      <c r="B506" s="60" t="s">
        <v>1013</v>
      </c>
      <c r="C506" s="62" t="s">
        <v>62</v>
      </c>
      <c r="D506" s="62" t="s">
        <v>85</v>
      </c>
      <c r="E506" s="63" t="s">
        <v>119</v>
      </c>
      <c r="F506" s="1">
        <v>473276</v>
      </c>
      <c r="G506" s="36"/>
      <c r="H506" s="36"/>
      <c r="I506" s="36"/>
      <c r="J506" s="36"/>
      <c r="K506" s="36"/>
      <c r="L506" s="36"/>
      <c r="M506" s="27">
        <v>215717</v>
      </c>
      <c r="N506" s="29">
        <f t="shared" si="55"/>
        <v>1</v>
      </c>
      <c r="O506" s="29">
        <f t="shared" si="56"/>
        <v>1</v>
      </c>
      <c r="P506" s="29" t="str">
        <f t="shared" si="57"/>
        <v/>
      </c>
      <c r="Q506" s="28">
        <f t="shared" si="58"/>
        <v>1</v>
      </c>
      <c r="R506" s="28">
        <f t="shared" si="59"/>
        <v>1</v>
      </c>
      <c r="S506" s="36"/>
      <c r="T506" s="36"/>
      <c r="U506" s="36"/>
      <c r="V506" s="36"/>
      <c r="W506" s="36"/>
      <c r="X506" s="36"/>
      <c r="Y506" s="36"/>
      <c r="Z506" s="36"/>
    </row>
    <row r="507" spans="1:26" s="24" customFormat="1" ht="15.75" x14ac:dyDescent="0.25">
      <c r="A507" s="33" t="s">
        <v>1255</v>
      </c>
      <c r="B507" s="35" t="s">
        <v>37</v>
      </c>
      <c r="C507" s="34" t="s">
        <v>7</v>
      </c>
      <c r="D507" s="34" t="s">
        <v>8</v>
      </c>
      <c r="E507" s="85" t="s">
        <v>9</v>
      </c>
      <c r="F507" s="23"/>
      <c r="G507" s="23"/>
      <c r="H507" s="23"/>
      <c r="I507" s="23"/>
      <c r="J507" s="23"/>
      <c r="K507" s="23"/>
      <c r="L507" s="23"/>
      <c r="M507" s="23"/>
      <c r="N507" s="29" t="str">
        <f t="shared" si="55"/>
        <v/>
      </c>
      <c r="O507" s="29" t="str">
        <f t="shared" si="56"/>
        <v/>
      </c>
      <c r="P507" s="29" t="str">
        <f t="shared" si="57"/>
        <v/>
      </c>
      <c r="Q507" s="28" t="str">
        <f t="shared" si="58"/>
        <v/>
      </c>
      <c r="R507" s="28" t="str">
        <f t="shared" si="59"/>
        <v/>
      </c>
      <c r="S507" s="32"/>
      <c r="T507" s="32"/>
      <c r="U507" s="32"/>
      <c r="V507" s="32"/>
      <c r="W507" s="32"/>
      <c r="X507" s="32"/>
      <c r="Y507" s="36"/>
      <c r="Z507" s="36"/>
    </row>
    <row r="508" spans="1:26" s="24" customFormat="1" x14ac:dyDescent="0.25">
      <c r="A508" s="59">
        <v>3316</v>
      </c>
      <c r="B508" s="60" t="s">
        <v>1014</v>
      </c>
      <c r="C508" s="62" t="s">
        <v>147</v>
      </c>
      <c r="D508" s="62" t="s">
        <v>128</v>
      </c>
      <c r="E508" s="63" t="s">
        <v>1229</v>
      </c>
      <c r="F508" s="1">
        <v>473261</v>
      </c>
      <c r="G508" s="36"/>
      <c r="H508" s="36"/>
      <c r="I508" s="36"/>
      <c r="J508" s="36"/>
      <c r="K508" s="36"/>
      <c r="L508" s="36"/>
      <c r="M508" s="27">
        <v>215782</v>
      </c>
      <c r="N508" s="29">
        <f t="shared" si="55"/>
        <v>1</v>
      </c>
      <c r="O508" s="29">
        <f t="shared" si="56"/>
        <v>1</v>
      </c>
      <c r="P508" s="29" t="str">
        <f t="shared" si="57"/>
        <v/>
      </c>
      <c r="Q508" s="28">
        <f t="shared" si="58"/>
        <v>1</v>
      </c>
      <c r="R508" s="28">
        <f t="shared" si="59"/>
        <v>1</v>
      </c>
      <c r="S508" s="36"/>
      <c r="T508" s="36"/>
      <c r="U508" s="36"/>
      <c r="V508" s="36"/>
      <c r="W508" s="36"/>
      <c r="X508" s="36"/>
      <c r="Y508" s="36"/>
      <c r="Z508" s="36"/>
    </row>
    <row r="509" spans="1:26" s="24" customFormat="1" x14ac:dyDescent="0.25">
      <c r="A509" s="59">
        <v>3316</v>
      </c>
      <c r="B509" s="60" t="s">
        <v>362</v>
      </c>
      <c r="C509" s="62" t="s">
        <v>175</v>
      </c>
      <c r="D509" s="62" t="s">
        <v>176</v>
      </c>
      <c r="E509" s="63" t="s">
        <v>119</v>
      </c>
      <c r="F509" s="75">
        <v>473260</v>
      </c>
      <c r="G509" s="41"/>
      <c r="H509" s="41"/>
      <c r="I509" s="41"/>
      <c r="J509" s="41"/>
      <c r="K509" s="41"/>
      <c r="L509" s="41"/>
      <c r="M509" s="95">
        <v>215781</v>
      </c>
      <c r="N509" s="29">
        <f t="shared" si="55"/>
        <v>1</v>
      </c>
      <c r="O509" s="29">
        <f t="shared" si="56"/>
        <v>1</v>
      </c>
      <c r="P509" s="29" t="str">
        <f t="shared" si="57"/>
        <v/>
      </c>
      <c r="Q509" s="28">
        <f t="shared" si="58"/>
        <v>1</v>
      </c>
      <c r="R509" s="28">
        <f t="shared" si="59"/>
        <v>1</v>
      </c>
      <c r="S509" s="36"/>
      <c r="T509" s="36"/>
      <c r="U509" s="36"/>
      <c r="V509" s="36"/>
      <c r="W509" s="36"/>
      <c r="X509" s="36"/>
      <c r="Y509" s="36"/>
      <c r="Z509" s="36"/>
    </row>
    <row r="510" spans="1:26" s="24" customFormat="1" ht="15.75" x14ac:dyDescent="0.25">
      <c r="A510" s="33" t="s">
        <v>1255</v>
      </c>
      <c r="B510" s="35" t="s">
        <v>38</v>
      </c>
      <c r="C510" s="34" t="s">
        <v>7</v>
      </c>
      <c r="D510" s="34" t="s">
        <v>8</v>
      </c>
      <c r="E510" s="85" t="s">
        <v>9</v>
      </c>
      <c r="F510" s="23"/>
      <c r="G510" s="23"/>
      <c r="H510" s="23"/>
      <c r="I510" s="23"/>
      <c r="J510" s="23"/>
      <c r="K510" s="23"/>
      <c r="L510" s="23"/>
      <c r="M510" s="23"/>
      <c r="N510" s="29" t="str">
        <f t="shared" si="55"/>
        <v/>
      </c>
      <c r="O510" s="29" t="str">
        <f t="shared" si="56"/>
        <v/>
      </c>
      <c r="P510" s="29" t="str">
        <f t="shared" si="57"/>
        <v/>
      </c>
      <c r="Q510" s="28" t="str">
        <f t="shared" si="58"/>
        <v/>
      </c>
      <c r="R510" s="28" t="str">
        <f t="shared" si="59"/>
        <v/>
      </c>
      <c r="S510" s="32"/>
      <c r="T510" s="32"/>
      <c r="U510" s="32"/>
      <c r="V510" s="32"/>
      <c r="W510" s="32"/>
      <c r="X510" s="32"/>
      <c r="Y510" s="36"/>
      <c r="Z510" s="36"/>
    </row>
    <row r="511" spans="1:26" s="24" customFormat="1" x14ac:dyDescent="0.25">
      <c r="A511" s="59">
        <v>3637</v>
      </c>
      <c r="B511" s="60" t="s">
        <v>1276</v>
      </c>
      <c r="C511" s="59" t="s">
        <v>1171</v>
      </c>
      <c r="D511" s="59" t="s">
        <v>1016</v>
      </c>
      <c r="E511" s="63"/>
      <c r="F511" s="75">
        <v>474431</v>
      </c>
      <c r="G511" s="41" t="s">
        <v>325</v>
      </c>
      <c r="H511" s="41">
        <v>560143</v>
      </c>
      <c r="I511" s="41"/>
      <c r="J511" s="41"/>
      <c r="K511" s="41"/>
      <c r="L511" s="41"/>
      <c r="M511" s="41"/>
      <c r="N511" s="29" t="str">
        <f t="shared" si="55"/>
        <v/>
      </c>
      <c r="O511" s="29">
        <f t="shared" si="56"/>
        <v>1</v>
      </c>
      <c r="P511" s="29">
        <f t="shared" si="57"/>
        <v>1</v>
      </c>
      <c r="Q511" s="28">
        <f t="shared" si="58"/>
        <v>1</v>
      </c>
      <c r="R511" s="28" t="str">
        <f t="shared" si="59"/>
        <v/>
      </c>
      <c r="S511" s="36"/>
      <c r="T511" s="36"/>
      <c r="U511" s="36"/>
      <c r="V511" s="36"/>
      <c r="W511" s="36"/>
      <c r="X511" s="36"/>
      <c r="Y511" s="36"/>
      <c r="Z511" s="36"/>
    </row>
    <row r="512" spans="1:26" s="24" customFormat="1" x14ac:dyDescent="0.25">
      <c r="A512" s="59">
        <v>3637</v>
      </c>
      <c r="B512" s="60" t="s">
        <v>1015</v>
      </c>
      <c r="C512" s="59" t="s">
        <v>1172</v>
      </c>
      <c r="D512" s="59" t="s">
        <v>1017</v>
      </c>
      <c r="E512" s="63"/>
      <c r="F512" s="1">
        <v>474432</v>
      </c>
      <c r="G512" s="36"/>
      <c r="H512" s="36"/>
      <c r="I512" s="36"/>
      <c r="J512" s="36"/>
      <c r="K512" s="36"/>
      <c r="L512" s="36"/>
      <c r="M512" s="36"/>
      <c r="N512" s="29" t="str">
        <f t="shared" si="55"/>
        <v/>
      </c>
      <c r="O512" s="29">
        <f t="shared" si="56"/>
        <v>1</v>
      </c>
      <c r="P512" s="29" t="str">
        <f t="shared" si="57"/>
        <v/>
      </c>
      <c r="Q512" s="28">
        <f t="shared" si="58"/>
        <v>1</v>
      </c>
      <c r="R512" s="28" t="str">
        <f t="shared" si="59"/>
        <v/>
      </c>
      <c r="S512" s="36"/>
      <c r="T512" s="36"/>
      <c r="U512" s="36"/>
      <c r="V512" s="36"/>
      <c r="W512" s="36"/>
      <c r="X512" s="36"/>
      <c r="Y512" s="36"/>
      <c r="Z512" s="36"/>
    </row>
    <row r="513" spans="1:32" s="24" customFormat="1" x14ac:dyDescent="0.25">
      <c r="A513" s="59">
        <v>3634</v>
      </c>
      <c r="B513" s="60" t="s">
        <v>1018</v>
      </c>
      <c r="C513" s="59" t="s">
        <v>1019</v>
      </c>
      <c r="D513" s="59" t="s">
        <v>1020</v>
      </c>
      <c r="E513" s="63"/>
      <c r="F513" s="1">
        <v>474427</v>
      </c>
      <c r="G513" s="36"/>
      <c r="H513" s="36"/>
      <c r="I513" s="36"/>
      <c r="J513" s="36"/>
      <c r="K513" s="36"/>
      <c r="L513" s="36"/>
      <c r="M513" s="36"/>
      <c r="N513" s="29" t="str">
        <f t="shared" si="55"/>
        <v/>
      </c>
      <c r="O513" s="29">
        <f t="shared" si="56"/>
        <v>1</v>
      </c>
      <c r="P513" s="29" t="str">
        <f t="shared" si="57"/>
        <v/>
      </c>
      <c r="Q513" s="28">
        <f t="shared" si="58"/>
        <v>1</v>
      </c>
      <c r="R513" s="28" t="str">
        <f t="shared" si="59"/>
        <v/>
      </c>
      <c r="S513" s="36"/>
      <c r="T513" s="36"/>
      <c r="U513" s="36"/>
      <c r="V513" s="36"/>
      <c r="W513" s="36"/>
      <c r="X513" s="36"/>
      <c r="Y513" s="36"/>
      <c r="Z513" s="36"/>
    </row>
    <row r="514" spans="1:32" s="24" customFormat="1" x14ac:dyDescent="0.25">
      <c r="A514" s="59">
        <v>3636</v>
      </c>
      <c r="B514" s="60" t="s">
        <v>1021</v>
      </c>
      <c r="C514" s="59"/>
      <c r="D514" s="59" t="s">
        <v>1022</v>
      </c>
      <c r="E514" s="63"/>
      <c r="F514" s="1">
        <v>474430</v>
      </c>
      <c r="G514" s="36"/>
      <c r="H514" s="36"/>
      <c r="I514" s="36"/>
      <c r="J514" s="36"/>
      <c r="K514" s="36"/>
      <c r="L514" s="36"/>
      <c r="M514" s="36"/>
      <c r="N514" s="29" t="str">
        <f t="shared" si="55"/>
        <v/>
      </c>
      <c r="O514" s="29">
        <f t="shared" si="56"/>
        <v>1</v>
      </c>
      <c r="P514" s="29" t="str">
        <f t="shared" si="57"/>
        <v/>
      </c>
      <c r="Q514" s="28">
        <f t="shared" si="58"/>
        <v>1</v>
      </c>
      <c r="R514" s="28" t="str">
        <f t="shared" si="59"/>
        <v/>
      </c>
      <c r="S514" s="36"/>
      <c r="T514" s="36"/>
      <c r="U514" s="36"/>
      <c r="V514" s="36"/>
      <c r="W514" s="36"/>
      <c r="X514" s="36"/>
      <c r="Y514" s="36"/>
      <c r="Z514" s="36"/>
    </row>
    <row r="515" spans="1:32" s="24" customFormat="1" x14ac:dyDescent="0.25">
      <c r="A515" s="59">
        <v>3636</v>
      </c>
      <c r="B515" s="60" t="s">
        <v>1023</v>
      </c>
      <c r="C515" s="59" t="s">
        <v>1173</v>
      </c>
      <c r="D515" s="59" t="s">
        <v>1024</v>
      </c>
      <c r="E515" s="63"/>
      <c r="F515" s="1">
        <v>474429</v>
      </c>
      <c r="G515" s="36"/>
      <c r="H515" s="36"/>
      <c r="I515" s="36"/>
      <c r="J515" s="36"/>
      <c r="K515" s="36"/>
      <c r="L515" s="36"/>
      <c r="M515" s="36"/>
      <c r="N515" s="29" t="str">
        <f t="shared" si="55"/>
        <v/>
      </c>
      <c r="O515" s="29">
        <f t="shared" si="56"/>
        <v>1</v>
      </c>
      <c r="P515" s="29" t="str">
        <f t="shared" si="57"/>
        <v/>
      </c>
      <c r="Q515" s="28">
        <f t="shared" si="58"/>
        <v>1</v>
      </c>
      <c r="R515" s="28" t="str">
        <f t="shared" si="59"/>
        <v/>
      </c>
      <c r="S515" s="36"/>
      <c r="T515" s="36"/>
      <c r="U515" s="36"/>
      <c r="V515" s="36"/>
      <c r="W515" s="36"/>
      <c r="X515" s="36"/>
      <c r="Y515" s="36"/>
      <c r="Z515" s="36"/>
    </row>
    <row r="516" spans="1:32" s="24" customFormat="1" x14ac:dyDescent="0.25">
      <c r="A516" s="59">
        <v>3634</v>
      </c>
      <c r="B516" s="60" t="s">
        <v>424</v>
      </c>
      <c r="C516" s="59" t="s">
        <v>1025</v>
      </c>
      <c r="D516" s="62" t="s">
        <v>1026</v>
      </c>
      <c r="E516" s="63" t="s">
        <v>119</v>
      </c>
      <c r="F516" s="75">
        <v>474428</v>
      </c>
      <c r="G516" s="41"/>
      <c r="H516" s="41"/>
      <c r="I516" s="41"/>
      <c r="J516" s="41"/>
      <c r="K516" s="41"/>
      <c r="L516" s="41"/>
      <c r="M516" s="95">
        <v>215806</v>
      </c>
      <c r="N516" s="29">
        <f t="shared" si="55"/>
        <v>1</v>
      </c>
      <c r="O516" s="29">
        <f t="shared" si="56"/>
        <v>1</v>
      </c>
      <c r="P516" s="29" t="str">
        <f t="shared" si="57"/>
        <v/>
      </c>
      <c r="Q516" s="28">
        <f t="shared" si="58"/>
        <v>1</v>
      </c>
      <c r="R516" s="28">
        <f t="shared" si="59"/>
        <v>1</v>
      </c>
      <c r="S516" s="36"/>
      <c r="T516" s="36"/>
      <c r="U516" s="36"/>
      <c r="V516" s="36"/>
      <c r="W516" s="36"/>
      <c r="X516" s="36"/>
      <c r="Y516" s="36"/>
      <c r="Z516" s="36"/>
    </row>
    <row r="517" spans="1:32" s="24" customFormat="1" ht="15.75" x14ac:dyDescent="0.25">
      <c r="A517" s="33" t="s">
        <v>1255</v>
      </c>
      <c r="B517" s="35" t="s">
        <v>39</v>
      </c>
      <c r="C517" s="34" t="s">
        <v>7</v>
      </c>
      <c r="D517" s="34" t="s">
        <v>8</v>
      </c>
      <c r="E517" s="85" t="s">
        <v>9</v>
      </c>
      <c r="F517" s="23"/>
      <c r="G517" s="23"/>
      <c r="H517" s="23"/>
      <c r="I517" s="23"/>
      <c r="J517" s="23"/>
      <c r="K517" s="23"/>
      <c r="L517" s="23"/>
      <c r="M517" s="23"/>
      <c r="N517" s="29" t="str">
        <f t="shared" si="55"/>
        <v/>
      </c>
      <c r="O517" s="29" t="str">
        <f t="shared" si="56"/>
        <v/>
      </c>
      <c r="P517" s="29" t="str">
        <f t="shared" si="57"/>
        <v/>
      </c>
      <c r="Q517" s="28" t="str">
        <f t="shared" si="58"/>
        <v/>
      </c>
      <c r="R517" s="28" t="str">
        <f t="shared" si="59"/>
        <v/>
      </c>
      <c r="S517" s="32"/>
      <c r="T517" s="32"/>
      <c r="U517" s="32"/>
      <c r="V517" s="32"/>
      <c r="W517" s="32"/>
      <c r="X517" s="32"/>
      <c r="Y517" s="36"/>
      <c r="Z517" s="36"/>
    </row>
    <row r="518" spans="1:32" s="24" customFormat="1" x14ac:dyDescent="0.25">
      <c r="A518" s="37" t="s">
        <v>2</v>
      </c>
      <c r="B518" s="40" t="s">
        <v>390</v>
      </c>
      <c r="C518" s="37" t="s">
        <v>16</v>
      </c>
      <c r="D518" s="37" t="s">
        <v>16</v>
      </c>
      <c r="E518" s="63" t="s">
        <v>119</v>
      </c>
      <c r="F518" s="25"/>
      <c r="G518" s="25"/>
      <c r="H518" s="25"/>
      <c r="I518" s="25"/>
      <c r="J518" s="25"/>
      <c r="K518" s="25"/>
      <c r="L518" s="25"/>
      <c r="M518" s="95">
        <v>216047</v>
      </c>
      <c r="N518" s="29">
        <f t="shared" si="55"/>
        <v>1</v>
      </c>
      <c r="O518" s="29" t="str">
        <f t="shared" si="56"/>
        <v/>
      </c>
      <c r="P518" s="29" t="str">
        <f t="shared" si="57"/>
        <v/>
      </c>
      <c r="Q518" s="28">
        <f t="shared" si="58"/>
        <v>1</v>
      </c>
      <c r="R518" s="28" t="str">
        <f t="shared" si="59"/>
        <v/>
      </c>
      <c r="S518" s="36"/>
      <c r="T518" s="36"/>
      <c r="U518" s="36"/>
      <c r="V518" s="36"/>
      <c r="W518" s="36"/>
      <c r="X518" s="36"/>
      <c r="Y518" s="36"/>
      <c r="Z518" s="36"/>
    </row>
    <row r="519" spans="1:32" s="24" customFormat="1" x14ac:dyDescent="0.25">
      <c r="A519" s="37" t="s">
        <v>2</v>
      </c>
      <c r="B519" s="40" t="s">
        <v>391</v>
      </c>
      <c r="C519" s="37" t="s">
        <v>60</v>
      </c>
      <c r="D519" s="37" t="s">
        <v>216</v>
      </c>
      <c r="E519" s="63" t="s">
        <v>119</v>
      </c>
      <c r="F519" s="25"/>
      <c r="G519" s="25"/>
      <c r="H519" s="25"/>
      <c r="I519" s="25"/>
      <c r="J519" s="25"/>
      <c r="K519" s="25"/>
      <c r="L519" s="25"/>
      <c r="M519" s="95">
        <v>216054</v>
      </c>
      <c r="N519" s="29">
        <f t="shared" si="55"/>
        <v>1</v>
      </c>
      <c r="O519" s="29" t="str">
        <f t="shared" si="56"/>
        <v/>
      </c>
      <c r="P519" s="29" t="str">
        <f t="shared" si="57"/>
        <v/>
      </c>
      <c r="Q519" s="28">
        <f t="shared" si="58"/>
        <v>1</v>
      </c>
      <c r="R519" s="28" t="str">
        <f t="shared" si="59"/>
        <v/>
      </c>
      <c r="S519" s="36"/>
      <c r="T519" s="36"/>
      <c r="U519" s="36"/>
      <c r="V519" s="36"/>
      <c r="W519" s="36"/>
      <c r="X519" s="36"/>
      <c r="Y519" s="36"/>
      <c r="Z519" s="36"/>
    </row>
    <row r="520" spans="1:32" s="24" customFormat="1" x14ac:dyDescent="0.25">
      <c r="A520" s="59">
        <v>3363</v>
      </c>
      <c r="B520" s="60" t="s">
        <v>392</v>
      </c>
      <c r="C520" s="59"/>
      <c r="D520" s="59"/>
      <c r="E520" s="63"/>
      <c r="F520" s="1">
        <v>155767</v>
      </c>
      <c r="G520" s="36"/>
      <c r="H520" s="36"/>
      <c r="I520" s="36"/>
      <c r="J520" s="36"/>
      <c r="K520" s="36"/>
      <c r="L520" s="36"/>
      <c r="M520" s="36"/>
      <c r="N520" s="29" t="str">
        <f t="shared" si="55"/>
        <v/>
      </c>
      <c r="O520" s="29">
        <f t="shared" si="56"/>
        <v>1</v>
      </c>
      <c r="P520" s="29" t="str">
        <f t="shared" si="57"/>
        <v/>
      </c>
      <c r="Q520" s="28">
        <f t="shared" si="58"/>
        <v>1</v>
      </c>
      <c r="R520" s="28" t="str">
        <f t="shared" si="59"/>
        <v/>
      </c>
      <c r="S520" s="36"/>
      <c r="T520" s="36"/>
      <c r="U520" s="36"/>
      <c r="V520" s="36"/>
      <c r="W520" s="36"/>
      <c r="X520" s="36"/>
      <c r="Y520" s="36"/>
      <c r="Z520" s="36"/>
    </row>
    <row r="521" spans="1:32" s="24" customFormat="1" x14ac:dyDescent="0.25">
      <c r="A521" s="59">
        <v>3365</v>
      </c>
      <c r="B521" s="60" t="s">
        <v>257</v>
      </c>
      <c r="C521" s="59" t="s">
        <v>299</v>
      </c>
      <c r="D521" s="59" t="s">
        <v>217</v>
      </c>
      <c r="E521" s="63" t="s">
        <v>119</v>
      </c>
      <c r="F521" s="75">
        <v>474885</v>
      </c>
      <c r="G521" s="41"/>
      <c r="H521" s="41"/>
      <c r="I521" s="41"/>
      <c r="J521" s="41"/>
      <c r="K521" s="41"/>
      <c r="L521" s="41"/>
      <c r="M521" s="95">
        <v>216066</v>
      </c>
      <c r="N521" s="29">
        <f t="shared" si="55"/>
        <v>1</v>
      </c>
      <c r="O521" s="29">
        <f t="shared" si="56"/>
        <v>1</v>
      </c>
      <c r="P521" s="29" t="str">
        <f t="shared" si="57"/>
        <v/>
      </c>
      <c r="Q521" s="28">
        <f t="shared" si="58"/>
        <v>1</v>
      </c>
      <c r="R521" s="28">
        <f t="shared" si="59"/>
        <v>1</v>
      </c>
      <c r="S521" s="36"/>
      <c r="T521" s="36"/>
      <c r="U521" s="36"/>
      <c r="V521" s="36"/>
      <c r="W521" s="36"/>
      <c r="X521" s="36"/>
      <c r="Y521" s="36"/>
      <c r="Z521" s="36"/>
    </row>
    <row r="522" spans="1:32" s="24" customFormat="1" x14ac:dyDescent="0.25">
      <c r="A522" s="59">
        <v>3327</v>
      </c>
      <c r="B522" s="60" t="s">
        <v>1028</v>
      </c>
      <c r="C522" s="62" t="s">
        <v>218</v>
      </c>
      <c r="D522" s="62" t="s">
        <v>211</v>
      </c>
      <c r="E522" s="63" t="s">
        <v>119</v>
      </c>
      <c r="F522" s="1">
        <v>473279</v>
      </c>
      <c r="G522" s="36"/>
      <c r="H522" s="36"/>
      <c r="I522" s="36"/>
      <c r="J522" s="36"/>
      <c r="K522" s="36"/>
      <c r="L522" s="36"/>
      <c r="M522" s="27">
        <v>216073</v>
      </c>
      <c r="N522" s="29">
        <f t="shared" si="55"/>
        <v>1</v>
      </c>
      <c r="O522" s="29">
        <f t="shared" si="56"/>
        <v>1</v>
      </c>
      <c r="P522" s="29" t="str">
        <f t="shared" si="57"/>
        <v/>
      </c>
      <c r="Q522" s="28">
        <f t="shared" si="58"/>
        <v>1</v>
      </c>
      <c r="R522" s="28">
        <f t="shared" si="59"/>
        <v>1</v>
      </c>
      <c r="S522" s="36"/>
      <c r="T522" s="36"/>
      <c r="U522" s="36"/>
      <c r="V522" s="36"/>
      <c r="W522" s="36"/>
      <c r="X522" s="36"/>
      <c r="Y522" s="36"/>
      <c r="Z522" s="36"/>
    </row>
    <row r="523" spans="1:32" s="24" customFormat="1" x14ac:dyDescent="0.25">
      <c r="A523" s="59">
        <v>3474</v>
      </c>
      <c r="B523" s="60" t="s">
        <v>1029</v>
      </c>
      <c r="C523" s="59" t="s">
        <v>1174</v>
      </c>
      <c r="D523" s="59" t="s">
        <v>1030</v>
      </c>
      <c r="E523" s="63"/>
      <c r="F523" s="1">
        <v>473991</v>
      </c>
      <c r="G523" s="36"/>
      <c r="H523" s="36"/>
      <c r="I523" s="36"/>
      <c r="J523" s="36"/>
      <c r="K523" s="36"/>
      <c r="L523" s="36"/>
      <c r="M523" s="36"/>
      <c r="N523" s="29" t="str">
        <f t="shared" si="55"/>
        <v/>
      </c>
      <c r="O523" s="29">
        <f t="shared" si="56"/>
        <v>1</v>
      </c>
      <c r="P523" s="29" t="str">
        <f t="shared" si="57"/>
        <v/>
      </c>
      <c r="Q523" s="28">
        <f t="shared" si="58"/>
        <v>1</v>
      </c>
      <c r="R523" s="28" t="str">
        <f t="shared" si="59"/>
        <v/>
      </c>
      <c r="S523" s="36"/>
      <c r="T523" s="36"/>
      <c r="U523" s="36"/>
      <c r="V523" s="36"/>
      <c r="W523" s="36"/>
      <c r="X523" s="36"/>
      <c r="Y523" s="36"/>
      <c r="Z523" s="36"/>
    </row>
    <row r="524" spans="1:32" s="24" customFormat="1" x14ac:dyDescent="0.25">
      <c r="A524" s="59">
        <v>3327</v>
      </c>
      <c r="B524" s="60" t="s">
        <v>393</v>
      </c>
      <c r="C524" s="62" t="s">
        <v>219</v>
      </c>
      <c r="D524" s="62" t="s">
        <v>97</v>
      </c>
      <c r="E524" s="63" t="s">
        <v>119</v>
      </c>
      <c r="F524" s="1">
        <v>473280</v>
      </c>
      <c r="G524" s="36"/>
      <c r="H524" s="36"/>
      <c r="I524" s="36"/>
      <c r="J524" s="36"/>
      <c r="K524" s="36"/>
      <c r="L524" s="36"/>
      <c r="M524" s="27">
        <v>216074</v>
      </c>
      <c r="N524" s="29">
        <f t="shared" si="55"/>
        <v>1</v>
      </c>
      <c r="O524" s="29">
        <f t="shared" si="56"/>
        <v>1</v>
      </c>
      <c r="P524" s="29" t="str">
        <f t="shared" si="57"/>
        <v/>
      </c>
      <c r="Q524" s="28">
        <f t="shared" si="58"/>
        <v>1</v>
      </c>
      <c r="R524" s="28">
        <f t="shared" si="59"/>
        <v>1</v>
      </c>
      <c r="S524" s="36"/>
      <c r="T524" s="36"/>
      <c r="U524" s="36"/>
      <c r="V524" s="36"/>
      <c r="W524" s="36"/>
      <c r="X524" s="36"/>
      <c r="Y524" s="36"/>
      <c r="Z524" s="36"/>
    </row>
    <row r="525" spans="1:32" s="24" customFormat="1" x14ac:dyDescent="0.25">
      <c r="A525" s="59">
        <v>3329</v>
      </c>
      <c r="B525" s="60" t="s">
        <v>394</v>
      </c>
      <c r="C525" s="62" t="s">
        <v>151</v>
      </c>
      <c r="D525" s="62" t="s">
        <v>220</v>
      </c>
      <c r="E525" s="63" t="s">
        <v>119</v>
      </c>
      <c r="F525" s="75">
        <v>473282</v>
      </c>
      <c r="G525" s="41"/>
      <c r="H525" s="41"/>
      <c r="I525" s="41"/>
      <c r="J525" s="41"/>
      <c r="K525" s="41"/>
      <c r="L525" s="41"/>
      <c r="M525" s="95">
        <v>216069</v>
      </c>
      <c r="N525" s="29">
        <f t="shared" si="55"/>
        <v>1</v>
      </c>
      <c r="O525" s="29">
        <f t="shared" si="56"/>
        <v>1</v>
      </c>
      <c r="P525" s="29" t="str">
        <f t="shared" si="57"/>
        <v/>
      </c>
      <c r="Q525" s="28">
        <f t="shared" si="58"/>
        <v>1</v>
      </c>
      <c r="R525" s="28">
        <f t="shared" si="59"/>
        <v>1</v>
      </c>
      <c r="S525" s="36"/>
      <c r="T525" s="36"/>
      <c r="U525" s="36"/>
      <c r="V525" s="36"/>
      <c r="W525" s="36"/>
      <c r="X525" s="36"/>
      <c r="Y525" s="36"/>
      <c r="Z525" s="36"/>
    </row>
    <row r="526" spans="1:32" s="24" customFormat="1" x14ac:dyDescent="0.25">
      <c r="A526" s="59">
        <v>3328</v>
      </c>
      <c r="B526" s="60" t="s">
        <v>1031</v>
      </c>
      <c r="C526" s="59"/>
      <c r="D526" s="59"/>
      <c r="E526" s="63"/>
      <c r="F526" s="1">
        <v>473281</v>
      </c>
      <c r="G526" s="36"/>
      <c r="H526" s="36"/>
      <c r="I526" s="36"/>
      <c r="J526" s="36"/>
      <c r="K526" s="36"/>
      <c r="L526" s="36"/>
      <c r="M526" s="36"/>
      <c r="N526" s="29" t="str">
        <f t="shared" si="55"/>
        <v/>
      </c>
      <c r="O526" s="29">
        <f t="shared" si="56"/>
        <v>1</v>
      </c>
      <c r="P526" s="29" t="str">
        <f t="shared" si="57"/>
        <v/>
      </c>
      <c r="Q526" s="28">
        <f t="shared" si="58"/>
        <v>1</v>
      </c>
      <c r="R526" s="28" t="str">
        <f t="shared" si="59"/>
        <v/>
      </c>
      <c r="S526" s="36"/>
      <c r="T526" s="36"/>
      <c r="U526" s="36"/>
      <c r="V526" s="36"/>
      <c r="W526" s="36"/>
      <c r="X526" s="36"/>
      <c r="Y526" s="36"/>
      <c r="Z526" s="36"/>
    </row>
    <row r="527" spans="1:32" s="24" customFormat="1" x14ac:dyDescent="0.25">
      <c r="A527" s="71">
        <v>3470</v>
      </c>
      <c r="B527" s="74" t="s">
        <v>1032</v>
      </c>
      <c r="C527" s="73" t="s">
        <v>646</v>
      </c>
      <c r="D527" s="53" t="s">
        <v>314</v>
      </c>
      <c r="E527" s="87"/>
      <c r="F527" s="78">
        <v>473987</v>
      </c>
      <c r="G527" s="76" t="s">
        <v>325</v>
      </c>
      <c r="H527" s="76">
        <v>153292</v>
      </c>
      <c r="I527" s="76"/>
      <c r="J527" s="76"/>
      <c r="K527" s="76"/>
      <c r="L527" s="76"/>
      <c r="M527" s="76"/>
      <c r="N527" s="29" t="str">
        <f t="shared" si="55"/>
        <v/>
      </c>
      <c r="O527" s="29">
        <f t="shared" si="56"/>
        <v>1</v>
      </c>
      <c r="P527" s="29">
        <f t="shared" si="57"/>
        <v>1</v>
      </c>
      <c r="Q527" s="28">
        <f t="shared" si="58"/>
        <v>1</v>
      </c>
      <c r="R527" s="28" t="str">
        <f t="shared" si="59"/>
        <v/>
      </c>
      <c r="S527" s="55"/>
      <c r="T527" s="55"/>
      <c r="U527" s="55"/>
      <c r="V527" s="55"/>
      <c r="W527" s="55"/>
      <c r="X527" s="55"/>
      <c r="Y527" s="55"/>
      <c r="Z527" s="55"/>
    </row>
    <row r="528" spans="1:32" s="54" customFormat="1" x14ac:dyDescent="0.25">
      <c r="A528" s="59">
        <v>3364</v>
      </c>
      <c r="B528" s="60" t="s">
        <v>258</v>
      </c>
      <c r="C528" s="59" t="s">
        <v>301</v>
      </c>
      <c r="D528" s="59" t="s">
        <v>265</v>
      </c>
      <c r="E528" s="63" t="s">
        <v>119</v>
      </c>
      <c r="F528" s="1">
        <v>474886</v>
      </c>
      <c r="G528" s="36"/>
      <c r="H528" s="36"/>
      <c r="I528" s="36"/>
      <c r="J528" s="36"/>
      <c r="K528" s="36"/>
      <c r="L528" s="36"/>
      <c r="M528" s="27">
        <v>216070</v>
      </c>
      <c r="N528" s="29">
        <f t="shared" si="55"/>
        <v>1</v>
      </c>
      <c r="O528" s="29">
        <f t="shared" si="56"/>
        <v>1</v>
      </c>
      <c r="P528" s="29" t="str">
        <f t="shared" si="57"/>
        <v/>
      </c>
      <c r="Q528" s="28">
        <f t="shared" si="58"/>
        <v>1</v>
      </c>
      <c r="R528" s="28">
        <f t="shared" si="59"/>
        <v>1</v>
      </c>
      <c r="S528" s="36"/>
      <c r="T528" s="36"/>
      <c r="U528" s="36"/>
      <c r="V528" s="36"/>
      <c r="W528" s="36"/>
      <c r="X528" s="36"/>
      <c r="Y528" s="36"/>
      <c r="Z528" s="36"/>
      <c r="AA528" s="24"/>
      <c r="AB528" s="24"/>
      <c r="AC528" s="24"/>
      <c r="AD528" s="24"/>
      <c r="AE528" s="24"/>
      <c r="AF528" s="24"/>
    </row>
    <row r="529" spans="1:26" s="24" customFormat="1" x14ac:dyDescent="0.25">
      <c r="A529" s="59">
        <v>3471</v>
      </c>
      <c r="B529" s="60" t="s">
        <v>1033</v>
      </c>
      <c r="C529" s="59"/>
      <c r="D529" s="59"/>
      <c r="E529" s="63"/>
      <c r="F529" s="1">
        <v>473988</v>
      </c>
      <c r="G529" s="36"/>
      <c r="H529" s="36"/>
      <c r="I529" s="36"/>
      <c r="J529" s="36"/>
      <c r="K529" s="36"/>
      <c r="L529" s="36"/>
      <c r="M529" s="36"/>
      <c r="N529" s="29" t="str">
        <f t="shared" si="55"/>
        <v/>
      </c>
      <c r="O529" s="29">
        <f t="shared" si="56"/>
        <v>1</v>
      </c>
      <c r="P529" s="29" t="str">
        <f t="shared" si="57"/>
        <v/>
      </c>
      <c r="Q529" s="28">
        <f t="shared" si="58"/>
        <v>1</v>
      </c>
      <c r="R529" s="28" t="str">
        <f t="shared" si="59"/>
        <v/>
      </c>
      <c r="S529" s="36"/>
      <c r="T529" s="36"/>
      <c r="U529" s="36"/>
      <c r="V529" s="36"/>
      <c r="W529" s="36"/>
      <c r="X529" s="36"/>
      <c r="Y529" s="36"/>
      <c r="Z529" s="36"/>
    </row>
    <row r="530" spans="1:26" s="24" customFormat="1" x14ac:dyDescent="0.25">
      <c r="A530" s="59">
        <v>3658</v>
      </c>
      <c r="B530" s="60" t="s">
        <v>1033</v>
      </c>
      <c r="C530" s="59" t="s">
        <v>1159</v>
      </c>
      <c r="D530" s="59" t="s">
        <v>1027</v>
      </c>
      <c r="E530" s="63" t="s">
        <v>1241</v>
      </c>
      <c r="F530" s="75">
        <v>474454</v>
      </c>
      <c r="G530" s="41"/>
      <c r="H530" s="41"/>
      <c r="I530" s="41"/>
      <c r="J530" s="41"/>
      <c r="K530" s="41"/>
      <c r="L530" s="41"/>
      <c r="M530" s="95">
        <v>216052</v>
      </c>
      <c r="N530" s="29">
        <f t="shared" si="55"/>
        <v>1</v>
      </c>
      <c r="O530" s="29">
        <f t="shared" si="56"/>
        <v>1</v>
      </c>
      <c r="P530" s="29" t="str">
        <f t="shared" si="57"/>
        <v/>
      </c>
      <c r="Q530" s="28">
        <f t="shared" si="58"/>
        <v>1</v>
      </c>
      <c r="R530" s="28">
        <f t="shared" si="59"/>
        <v>1</v>
      </c>
      <c r="S530" s="36"/>
      <c r="T530" s="36"/>
      <c r="U530" s="36"/>
      <c r="V530" s="36"/>
      <c r="W530" s="36"/>
      <c r="X530" s="36"/>
      <c r="Y530" s="36"/>
      <c r="Z530" s="36"/>
    </row>
    <row r="531" spans="1:26" s="24" customFormat="1" x14ac:dyDescent="0.25">
      <c r="A531" s="59">
        <v>3472</v>
      </c>
      <c r="B531" s="60" t="s">
        <v>1034</v>
      </c>
      <c r="C531" s="59" t="s">
        <v>1035</v>
      </c>
      <c r="D531" s="59" t="s">
        <v>1036</v>
      </c>
      <c r="E531" s="63" t="s">
        <v>1232</v>
      </c>
      <c r="F531" s="75">
        <v>473990</v>
      </c>
      <c r="G531" s="41"/>
      <c r="H531" s="41"/>
      <c r="I531" s="41"/>
      <c r="J531" s="41"/>
      <c r="K531" s="41"/>
      <c r="L531" s="41"/>
      <c r="M531" s="95">
        <v>216053</v>
      </c>
      <c r="N531" s="29">
        <f t="shared" si="55"/>
        <v>1</v>
      </c>
      <c r="O531" s="29">
        <f t="shared" si="56"/>
        <v>1</v>
      </c>
      <c r="P531" s="29" t="str">
        <f t="shared" si="57"/>
        <v/>
      </c>
      <c r="Q531" s="28">
        <f t="shared" si="58"/>
        <v>1</v>
      </c>
      <c r="R531" s="28">
        <f t="shared" si="59"/>
        <v>1</v>
      </c>
      <c r="S531" s="36"/>
      <c r="T531" s="36"/>
      <c r="U531" s="36"/>
      <c r="V531" s="36"/>
      <c r="W531" s="36"/>
      <c r="X531" s="36"/>
      <c r="Y531" s="36"/>
      <c r="Z531" s="36"/>
    </row>
    <row r="532" spans="1:26" s="24" customFormat="1" x14ac:dyDescent="0.25">
      <c r="A532" s="59">
        <v>3475</v>
      </c>
      <c r="B532" s="60" t="s">
        <v>1037</v>
      </c>
      <c r="C532" s="62" t="s">
        <v>202</v>
      </c>
      <c r="D532" s="62" t="s">
        <v>170</v>
      </c>
      <c r="E532" s="63" t="s">
        <v>1233</v>
      </c>
      <c r="F532" s="75">
        <v>473992</v>
      </c>
      <c r="G532" s="41"/>
      <c r="H532" s="41"/>
      <c r="I532" s="41"/>
      <c r="J532" s="41"/>
      <c r="K532" s="41"/>
      <c r="L532" s="41"/>
      <c r="M532" s="27">
        <v>216053</v>
      </c>
      <c r="N532" s="29">
        <f t="shared" si="55"/>
        <v>1</v>
      </c>
      <c r="O532" s="29">
        <f t="shared" si="56"/>
        <v>1</v>
      </c>
      <c r="P532" s="29" t="str">
        <f t="shared" si="57"/>
        <v/>
      </c>
      <c r="Q532" s="28">
        <f t="shared" si="58"/>
        <v>1</v>
      </c>
      <c r="R532" s="28">
        <f t="shared" si="59"/>
        <v>1</v>
      </c>
      <c r="S532" s="36"/>
      <c r="T532" s="36"/>
      <c r="U532" s="36"/>
      <c r="V532" s="36"/>
      <c r="W532" s="36"/>
      <c r="X532" s="36"/>
      <c r="Y532" s="36"/>
      <c r="Z532" s="36"/>
    </row>
    <row r="533" spans="1:26" s="24" customFormat="1" x14ac:dyDescent="0.25">
      <c r="A533" s="59">
        <v>3330</v>
      </c>
      <c r="B533" s="60" t="s">
        <v>395</v>
      </c>
      <c r="C533" s="62" t="s">
        <v>151</v>
      </c>
      <c r="D533" s="62" t="s">
        <v>157</v>
      </c>
      <c r="E533" s="63" t="s">
        <v>119</v>
      </c>
      <c r="F533" s="75">
        <v>473283</v>
      </c>
      <c r="G533" s="41"/>
      <c r="H533" s="41"/>
      <c r="I533" s="41"/>
      <c r="J533" s="41"/>
      <c r="K533" s="41"/>
      <c r="L533" s="41"/>
      <c r="M533" s="95">
        <v>216075</v>
      </c>
      <c r="N533" s="29">
        <f t="shared" si="55"/>
        <v>1</v>
      </c>
      <c r="O533" s="29">
        <f t="shared" si="56"/>
        <v>1</v>
      </c>
      <c r="P533" s="29" t="str">
        <f t="shared" si="57"/>
        <v/>
      </c>
      <c r="Q533" s="28">
        <f t="shared" si="58"/>
        <v>1</v>
      </c>
      <c r="R533" s="28">
        <f t="shared" si="59"/>
        <v>1</v>
      </c>
      <c r="S533" s="36"/>
      <c r="T533" s="36"/>
      <c r="U533" s="36"/>
      <c r="V533" s="36"/>
      <c r="W533" s="36"/>
      <c r="X533" s="36"/>
      <c r="Y533" s="36"/>
      <c r="Z533" s="36"/>
    </row>
    <row r="534" spans="1:26" s="24" customFormat="1" x14ac:dyDescent="0.25">
      <c r="A534" s="59">
        <v>3473</v>
      </c>
      <c r="B534" s="60" t="s">
        <v>372</v>
      </c>
      <c r="C534" s="59" t="s">
        <v>1175</v>
      </c>
      <c r="D534" s="59" t="s">
        <v>1038</v>
      </c>
      <c r="E534" s="63" t="s">
        <v>1230</v>
      </c>
      <c r="F534" s="1">
        <v>473989</v>
      </c>
      <c r="G534" s="36"/>
      <c r="H534" s="36"/>
      <c r="I534" s="36"/>
      <c r="J534" s="36"/>
      <c r="K534" s="36"/>
      <c r="L534" s="36"/>
      <c r="M534" s="27">
        <v>216048</v>
      </c>
      <c r="N534" s="29">
        <f t="shared" si="55"/>
        <v>1</v>
      </c>
      <c r="O534" s="29">
        <f t="shared" si="56"/>
        <v>1</v>
      </c>
      <c r="P534" s="29" t="str">
        <f t="shared" si="57"/>
        <v/>
      </c>
      <c r="Q534" s="28">
        <f t="shared" si="58"/>
        <v>1</v>
      </c>
      <c r="R534" s="28">
        <f t="shared" si="59"/>
        <v>1</v>
      </c>
      <c r="S534" s="36"/>
      <c r="T534" s="36"/>
      <c r="U534" s="36"/>
      <c r="V534" s="36"/>
      <c r="W534" s="36"/>
      <c r="X534" s="36"/>
      <c r="Y534" s="36"/>
      <c r="Z534" s="36"/>
    </row>
    <row r="535" spans="1:26" s="24" customFormat="1" x14ac:dyDescent="0.25">
      <c r="A535" s="59">
        <v>3476</v>
      </c>
      <c r="B535" s="60" t="s">
        <v>372</v>
      </c>
      <c r="C535" s="62" t="s">
        <v>101</v>
      </c>
      <c r="D535" s="3" t="s">
        <v>92</v>
      </c>
      <c r="E535" s="63" t="s">
        <v>119</v>
      </c>
      <c r="F535" s="75">
        <v>473993</v>
      </c>
      <c r="G535" s="36"/>
      <c r="H535" s="36"/>
      <c r="I535" s="36"/>
      <c r="J535" s="36"/>
      <c r="K535" s="36"/>
      <c r="L535" s="36"/>
      <c r="M535" s="27">
        <v>216067</v>
      </c>
      <c r="N535" s="29">
        <f t="shared" si="55"/>
        <v>1</v>
      </c>
      <c r="O535" s="29">
        <f t="shared" si="56"/>
        <v>1</v>
      </c>
      <c r="P535" s="29" t="str">
        <f t="shared" si="57"/>
        <v/>
      </c>
      <c r="Q535" s="28">
        <f t="shared" si="58"/>
        <v>1</v>
      </c>
      <c r="R535" s="28">
        <f t="shared" si="59"/>
        <v>1</v>
      </c>
      <c r="S535" s="36"/>
      <c r="T535" s="36"/>
      <c r="U535" s="36"/>
      <c r="V535" s="36"/>
      <c r="W535" s="36"/>
      <c r="X535" s="36"/>
      <c r="Y535" s="36"/>
      <c r="Z535" s="36"/>
    </row>
    <row r="536" spans="1:26" s="24" customFormat="1" x14ac:dyDescent="0.25">
      <c r="A536" s="59">
        <v>3495</v>
      </c>
      <c r="B536" s="60" t="s">
        <v>1039</v>
      </c>
      <c r="C536" s="59" t="s">
        <v>1239</v>
      </c>
      <c r="D536" s="37" t="s">
        <v>115</v>
      </c>
      <c r="E536" s="63" t="s">
        <v>1240</v>
      </c>
      <c r="F536" s="1">
        <v>474008</v>
      </c>
      <c r="G536" s="41"/>
      <c r="H536" s="41"/>
      <c r="I536" s="41"/>
      <c r="J536" s="41"/>
      <c r="K536" s="41"/>
      <c r="L536" s="41"/>
      <c r="M536" s="95">
        <v>211442</v>
      </c>
      <c r="N536" s="29">
        <f t="shared" si="55"/>
        <v>1</v>
      </c>
      <c r="O536" s="29">
        <f t="shared" si="56"/>
        <v>1</v>
      </c>
      <c r="P536" s="29" t="str">
        <f t="shared" si="57"/>
        <v/>
      </c>
      <c r="Q536" s="28">
        <f t="shared" si="58"/>
        <v>1</v>
      </c>
      <c r="R536" s="28">
        <f t="shared" si="59"/>
        <v>1</v>
      </c>
      <c r="S536" s="36"/>
      <c r="T536" s="36"/>
      <c r="U536" s="36"/>
      <c r="V536" s="36"/>
      <c r="W536" s="36"/>
      <c r="X536" s="36"/>
      <c r="Y536" s="36"/>
      <c r="Z536" s="36"/>
    </row>
    <row r="537" spans="1:26" s="24" customFormat="1" x14ac:dyDescent="0.25">
      <c r="A537" s="59">
        <v>3410</v>
      </c>
      <c r="B537" s="60" t="s">
        <v>1040</v>
      </c>
      <c r="C537" s="59" t="s">
        <v>1041</v>
      </c>
      <c r="D537" s="59" t="s">
        <v>1042</v>
      </c>
      <c r="E537" s="63" t="s">
        <v>119</v>
      </c>
      <c r="F537" s="1">
        <v>473485</v>
      </c>
      <c r="G537" s="36"/>
      <c r="H537" s="36"/>
      <c r="I537" s="36"/>
      <c r="J537" s="36"/>
      <c r="K537" s="36"/>
      <c r="L537" s="36"/>
      <c r="M537" s="27">
        <v>216100</v>
      </c>
      <c r="N537" s="29">
        <f t="shared" si="55"/>
        <v>1</v>
      </c>
      <c r="O537" s="29">
        <f t="shared" si="56"/>
        <v>1</v>
      </c>
      <c r="P537" s="29" t="str">
        <f t="shared" si="57"/>
        <v/>
      </c>
      <c r="Q537" s="28">
        <f t="shared" si="58"/>
        <v>1</v>
      </c>
      <c r="R537" s="28">
        <f t="shared" si="59"/>
        <v>1</v>
      </c>
      <c r="S537" s="36"/>
      <c r="T537" s="36"/>
      <c r="U537" s="36"/>
      <c r="V537" s="36"/>
      <c r="W537" s="36"/>
      <c r="X537" s="36"/>
      <c r="Y537" s="36"/>
      <c r="Z537" s="36"/>
    </row>
    <row r="538" spans="1:26" s="24" customFormat="1" x14ac:dyDescent="0.25">
      <c r="A538" s="59">
        <v>3339</v>
      </c>
      <c r="B538" s="60" t="s">
        <v>396</v>
      </c>
      <c r="C538" s="62" t="s">
        <v>64</v>
      </c>
      <c r="D538" s="62" t="s">
        <v>115</v>
      </c>
      <c r="E538" s="63" t="s">
        <v>119</v>
      </c>
      <c r="F538" s="75">
        <v>473300</v>
      </c>
      <c r="G538" s="41"/>
      <c r="H538" s="41"/>
      <c r="I538" s="41"/>
      <c r="J538" s="41"/>
      <c r="K538" s="41"/>
      <c r="L538" s="41"/>
      <c r="M538" s="36">
        <v>216096</v>
      </c>
      <c r="N538" s="29">
        <f t="shared" si="55"/>
        <v>1</v>
      </c>
      <c r="O538" s="29">
        <f t="shared" si="56"/>
        <v>1</v>
      </c>
      <c r="P538" s="29" t="str">
        <f t="shared" si="57"/>
        <v/>
      </c>
      <c r="Q538" s="28">
        <f t="shared" si="58"/>
        <v>1</v>
      </c>
      <c r="R538" s="28">
        <f t="shared" si="59"/>
        <v>1</v>
      </c>
      <c r="S538" s="36"/>
      <c r="T538" s="36"/>
      <c r="U538" s="36"/>
      <c r="V538" s="36"/>
      <c r="W538" s="36"/>
      <c r="X538" s="36"/>
      <c r="Y538" s="36"/>
      <c r="Z538" s="36"/>
    </row>
    <row r="539" spans="1:26" s="24" customFormat="1" x14ac:dyDescent="0.25">
      <c r="A539" s="59">
        <v>3414</v>
      </c>
      <c r="B539" s="60" t="s">
        <v>1043</v>
      </c>
      <c r="C539" s="59"/>
      <c r="D539" s="59"/>
      <c r="E539" s="63"/>
      <c r="F539" s="1">
        <v>473488</v>
      </c>
      <c r="G539" s="36"/>
      <c r="H539" s="36"/>
      <c r="I539" s="36"/>
      <c r="J539" s="36"/>
      <c r="K539" s="36"/>
      <c r="L539" s="36"/>
      <c r="M539" s="36"/>
      <c r="N539" s="29" t="str">
        <f t="shared" si="55"/>
        <v/>
      </c>
      <c r="O539" s="29">
        <f t="shared" si="56"/>
        <v>1</v>
      </c>
      <c r="P539" s="29" t="str">
        <f t="shared" si="57"/>
        <v/>
      </c>
      <c r="Q539" s="28">
        <f t="shared" si="58"/>
        <v>1</v>
      </c>
      <c r="R539" s="28" t="str">
        <f t="shared" si="59"/>
        <v/>
      </c>
      <c r="S539" s="36"/>
      <c r="T539" s="36"/>
      <c r="U539" s="36"/>
      <c r="V539" s="36"/>
      <c r="W539" s="36"/>
      <c r="X539" s="36"/>
      <c r="Y539" s="36"/>
      <c r="Z539" s="36"/>
    </row>
    <row r="540" spans="1:26" s="24" customFormat="1" x14ac:dyDescent="0.25">
      <c r="A540" s="59">
        <v>3411</v>
      </c>
      <c r="B540" s="60" t="s">
        <v>1044</v>
      </c>
      <c r="C540" s="59" t="s">
        <v>1045</v>
      </c>
      <c r="D540" s="59" t="s">
        <v>1046</v>
      </c>
      <c r="E540" s="63" t="s">
        <v>119</v>
      </c>
      <c r="F540" s="75">
        <v>473486</v>
      </c>
      <c r="G540" s="41"/>
      <c r="H540" s="41"/>
      <c r="I540" s="41"/>
      <c r="J540" s="41"/>
      <c r="K540" s="41"/>
      <c r="L540" s="41"/>
      <c r="M540" s="27">
        <v>216098</v>
      </c>
      <c r="N540" s="29">
        <f t="shared" si="55"/>
        <v>1</v>
      </c>
      <c r="O540" s="29">
        <f t="shared" si="56"/>
        <v>1</v>
      </c>
      <c r="P540" s="29" t="str">
        <f t="shared" si="57"/>
        <v/>
      </c>
      <c r="Q540" s="28">
        <f t="shared" si="58"/>
        <v>1</v>
      </c>
      <c r="R540" s="28">
        <f t="shared" si="59"/>
        <v>1</v>
      </c>
      <c r="S540" s="36"/>
      <c r="T540" s="36"/>
      <c r="U540" s="36"/>
      <c r="V540" s="36"/>
      <c r="W540" s="36"/>
      <c r="X540" s="36"/>
      <c r="Y540" s="36"/>
      <c r="Z540" s="36"/>
    </row>
    <row r="541" spans="1:26" s="24" customFormat="1" x14ac:dyDescent="0.25">
      <c r="A541" s="59">
        <v>3412</v>
      </c>
      <c r="B541" s="60" t="s">
        <v>397</v>
      </c>
      <c r="C541" s="59" t="s">
        <v>1197</v>
      </c>
      <c r="D541" s="59" t="s">
        <v>1047</v>
      </c>
      <c r="E541" s="63" t="s">
        <v>119</v>
      </c>
      <c r="F541" s="1">
        <v>473487</v>
      </c>
      <c r="G541" s="36"/>
      <c r="H541" s="36"/>
      <c r="I541" s="36"/>
      <c r="J541" s="36"/>
      <c r="K541" s="36"/>
      <c r="L541" s="36"/>
      <c r="M541" s="27">
        <v>216097</v>
      </c>
      <c r="N541" s="29">
        <f t="shared" ref="N541:N568" si="60">IF(M541="","",1)</f>
        <v>1</v>
      </c>
      <c r="O541" s="29">
        <f t="shared" ref="O541:O568" si="61">IF(F541="","",1)</f>
        <v>1</v>
      </c>
      <c r="P541" s="29" t="str">
        <f t="shared" ref="P541:P568" si="62">IF(H541="","",1)</f>
        <v/>
      </c>
      <c r="Q541" s="28">
        <f t="shared" ref="Q541:Q568" si="63">IF(SUM(N541:P541)&gt;0,1,"")</f>
        <v>1</v>
      </c>
      <c r="R541" s="28">
        <f t="shared" ref="R541:R568" si="64">IF(SUM(N541:O541)=2,1,"")</f>
        <v>1</v>
      </c>
      <c r="S541" s="36"/>
      <c r="T541" s="36"/>
      <c r="U541" s="36"/>
      <c r="V541" s="36"/>
      <c r="W541" s="36"/>
      <c r="X541" s="36"/>
      <c r="Y541" s="36"/>
      <c r="Z541" s="36"/>
    </row>
    <row r="542" spans="1:26" s="24" customFormat="1" x14ac:dyDescent="0.25">
      <c r="A542" s="59">
        <v>3338</v>
      </c>
      <c r="B542" s="60" t="s">
        <v>1048</v>
      </c>
      <c r="C542" s="62" t="s">
        <v>221</v>
      </c>
      <c r="D542" s="62" t="s">
        <v>67</v>
      </c>
      <c r="E542" s="63" t="s">
        <v>1235</v>
      </c>
      <c r="F542" s="1">
        <v>473299</v>
      </c>
      <c r="G542" s="36"/>
      <c r="H542" s="36"/>
      <c r="I542" s="36"/>
      <c r="J542" s="36"/>
      <c r="K542" s="36"/>
      <c r="L542" s="36"/>
      <c r="M542" s="27">
        <v>216095</v>
      </c>
      <c r="N542" s="29">
        <f t="shared" si="60"/>
        <v>1</v>
      </c>
      <c r="O542" s="29">
        <f t="shared" si="61"/>
        <v>1</v>
      </c>
      <c r="P542" s="29" t="str">
        <f t="shared" si="62"/>
        <v/>
      </c>
      <c r="Q542" s="28">
        <f t="shared" si="63"/>
        <v>1</v>
      </c>
      <c r="R542" s="28">
        <f t="shared" si="64"/>
        <v>1</v>
      </c>
      <c r="S542" s="36"/>
      <c r="T542" s="36"/>
      <c r="U542" s="36"/>
      <c r="V542" s="36"/>
      <c r="W542" s="36"/>
      <c r="X542" s="36"/>
      <c r="Y542" s="36"/>
      <c r="Z542" s="36"/>
    </row>
    <row r="543" spans="1:26" s="24" customFormat="1" x14ac:dyDescent="0.25">
      <c r="A543" s="59">
        <v>3336</v>
      </c>
      <c r="B543" s="60" t="s">
        <v>1049</v>
      </c>
      <c r="C543" s="59"/>
      <c r="D543" s="59"/>
      <c r="E543" s="63"/>
      <c r="F543" s="75">
        <v>473296</v>
      </c>
      <c r="G543" s="41"/>
      <c r="H543" s="41"/>
      <c r="I543" s="41"/>
      <c r="J543" s="41"/>
      <c r="K543" s="41"/>
      <c r="L543" s="41"/>
      <c r="M543" s="36"/>
      <c r="N543" s="29" t="str">
        <f t="shared" si="60"/>
        <v/>
      </c>
      <c r="O543" s="29">
        <f t="shared" si="61"/>
        <v>1</v>
      </c>
      <c r="P543" s="29" t="str">
        <f t="shared" si="62"/>
        <v/>
      </c>
      <c r="Q543" s="28">
        <f t="shared" si="63"/>
        <v>1</v>
      </c>
      <c r="R543" s="28" t="str">
        <f t="shared" si="64"/>
        <v/>
      </c>
      <c r="S543" s="36"/>
      <c r="T543" s="36"/>
      <c r="U543" s="36"/>
      <c r="V543" s="36"/>
      <c r="W543" s="36"/>
      <c r="X543" s="36"/>
      <c r="Y543" s="36"/>
      <c r="Z543" s="36"/>
    </row>
    <row r="544" spans="1:26" s="24" customFormat="1" x14ac:dyDescent="0.25">
      <c r="A544" s="1">
        <v>3337</v>
      </c>
      <c r="B544" s="5" t="s">
        <v>398</v>
      </c>
      <c r="C544" s="3" t="s">
        <v>88</v>
      </c>
      <c r="D544" s="3" t="s">
        <v>128</v>
      </c>
      <c r="E544" s="32" t="s">
        <v>119</v>
      </c>
      <c r="F544" s="75">
        <v>473297</v>
      </c>
      <c r="G544" s="41"/>
      <c r="H544" s="41"/>
      <c r="I544" s="41"/>
      <c r="J544" s="41"/>
      <c r="K544" s="41"/>
      <c r="L544" s="41"/>
      <c r="M544" s="27">
        <v>216099</v>
      </c>
      <c r="N544" s="29">
        <f t="shared" si="60"/>
        <v>1</v>
      </c>
      <c r="O544" s="29">
        <f t="shared" si="61"/>
        <v>1</v>
      </c>
      <c r="P544" s="29" t="str">
        <f t="shared" si="62"/>
        <v/>
      </c>
      <c r="Q544" s="28">
        <f t="shared" si="63"/>
        <v>1</v>
      </c>
      <c r="R544" s="28">
        <f t="shared" si="64"/>
        <v>1</v>
      </c>
      <c r="S544" s="36"/>
      <c r="T544" s="36"/>
      <c r="U544" s="36"/>
      <c r="V544" s="36"/>
      <c r="W544" s="36"/>
      <c r="X544" s="36"/>
      <c r="Y544" s="36"/>
      <c r="Z544" s="36"/>
    </row>
    <row r="545" spans="1:32" s="24" customFormat="1" x14ac:dyDescent="0.25">
      <c r="A545" s="1">
        <v>3314</v>
      </c>
      <c r="B545" s="5" t="s">
        <v>1050</v>
      </c>
      <c r="C545" s="3" t="s">
        <v>91</v>
      </c>
      <c r="D545" s="3" t="s">
        <v>594</v>
      </c>
      <c r="E545" s="84"/>
      <c r="F545" s="75">
        <v>473256</v>
      </c>
      <c r="G545" s="41"/>
      <c r="H545" s="41"/>
      <c r="I545" s="41"/>
      <c r="J545" s="41"/>
      <c r="K545" s="41"/>
      <c r="L545" s="41"/>
      <c r="M545" s="36"/>
      <c r="N545" s="29" t="str">
        <f t="shared" si="60"/>
        <v/>
      </c>
      <c r="O545" s="29">
        <f t="shared" si="61"/>
        <v>1</v>
      </c>
      <c r="P545" s="29" t="str">
        <f t="shared" si="62"/>
        <v/>
      </c>
      <c r="Q545" s="28">
        <f t="shared" si="63"/>
        <v>1</v>
      </c>
      <c r="R545" s="28" t="str">
        <f t="shared" si="64"/>
        <v/>
      </c>
      <c r="S545" s="36"/>
      <c r="T545" s="36"/>
      <c r="U545" s="36"/>
      <c r="V545" s="36"/>
      <c r="W545" s="36"/>
      <c r="X545" s="36"/>
      <c r="Y545" s="36"/>
      <c r="Z545" s="36"/>
    </row>
    <row r="546" spans="1:32" s="24" customFormat="1" x14ac:dyDescent="0.25">
      <c r="A546" s="1">
        <v>3523</v>
      </c>
      <c r="B546" s="5" t="s">
        <v>399</v>
      </c>
      <c r="C546" s="1" t="s">
        <v>1051</v>
      </c>
      <c r="D546" s="1" t="s">
        <v>1052</v>
      </c>
      <c r="E546" s="30" t="s">
        <v>119</v>
      </c>
      <c r="F546" s="1">
        <v>474226</v>
      </c>
      <c r="G546" s="36"/>
      <c r="H546" s="36"/>
      <c r="I546" s="36"/>
      <c r="J546" s="36"/>
      <c r="K546" s="36"/>
      <c r="L546" s="36"/>
      <c r="M546" s="27">
        <v>216175</v>
      </c>
      <c r="N546" s="29">
        <f t="shared" si="60"/>
        <v>1</v>
      </c>
      <c r="O546" s="29">
        <f t="shared" si="61"/>
        <v>1</v>
      </c>
      <c r="P546" s="29" t="str">
        <f t="shared" si="62"/>
        <v/>
      </c>
      <c r="Q546" s="28">
        <f t="shared" si="63"/>
        <v>1</v>
      </c>
      <c r="R546" s="28">
        <f t="shared" si="64"/>
        <v>1</v>
      </c>
      <c r="S546" s="36"/>
      <c r="T546" s="36"/>
      <c r="U546" s="36"/>
      <c r="V546" s="36"/>
      <c r="W546" s="36"/>
      <c r="X546" s="36"/>
      <c r="Y546" s="36"/>
      <c r="Z546" s="36"/>
    </row>
    <row r="547" spans="1:32" s="24" customFormat="1" x14ac:dyDescent="0.25">
      <c r="A547" s="1">
        <v>3314</v>
      </c>
      <c r="B547" s="5" t="s">
        <v>1053</v>
      </c>
      <c r="C547" s="3" t="s">
        <v>177</v>
      </c>
      <c r="D547" s="3" t="s">
        <v>877</v>
      </c>
      <c r="E547" s="84"/>
      <c r="F547" s="1">
        <v>473257</v>
      </c>
      <c r="G547" s="36"/>
      <c r="H547" s="36"/>
      <c r="I547" s="36"/>
      <c r="J547" s="36"/>
      <c r="K547" s="36"/>
      <c r="L547" s="36"/>
      <c r="M547" s="36"/>
      <c r="N547" s="29" t="str">
        <f t="shared" si="60"/>
        <v/>
      </c>
      <c r="O547" s="29">
        <f t="shared" si="61"/>
        <v>1</v>
      </c>
      <c r="P547" s="29" t="str">
        <f t="shared" si="62"/>
        <v/>
      </c>
      <c r="Q547" s="28">
        <f t="shared" si="63"/>
        <v>1</v>
      </c>
      <c r="R547" s="28" t="str">
        <f t="shared" si="64"/>
        <v/>
      </c>
      <c r="S547" s="36"/>
      <c r="T547" s="36"/>
      <c r="U547" s="36"/>
      <c r="V547" s="36"/>
      <c r="W547" s="36"/>
      <c r="X547" s="36"/>
      <c r="Y547" s="36"/>
      <c r="Z547" s="36"/>
    </row>
    <row r="548" spans="1:32" s="24" customFormat="1" x14ac:dyDescent="0.25">
      <c r="A548" s="1">
        <v>3461</v>
      </c>
      <c r="B548" s="5" t="s">
        <v>1270</v>
      </c>
      <c r="C548" s="1" t="s">
        <v>1176</v>
      </c>
      <c r="D548" s="1" t="s">
        <v>222</v>
      </c>
      <c r="E548" s="32" t="s">
        <v>1269</v>
      </c>
      <c r="F548" s="1">
        <v>473586</v>
      </c>
      <c r="G548" s="36"/>
      <c r="H548" s="36"/>
      <c r="I548" s="36"/>
      <c r="J548" s="36"/>
      <c r="K548" s="36"/>
      <c r="L548" s="36"/>
      <c r="M548" s="27">
        <v>216211</v>
      </c>
      <c r="N548" s="29">
        <f t="shared" si="60"/>
        <v>1</v>
      </c>
      <c r="O548" s="29">
        <f t="shared" si="61"/>
        <v>1</v>
      </c>
      <c r="P548" s="29" t="str">
        <f t="shared" si="62"/>
        <v/>
      </c>
      <c r="Q548" s="28">
        <f t="shared" si="63"/>
        <v>1</v>
      </c>
      <c r="R548" s="28">
        <f t="shared" si="64"/>
        <v>1</v>
      </c>
      <c r="S548" s="36"/>
      <c r="T548" s="36"/>
      <c r="U548" s="36"/>
      <c r="V548" s="36"/>
      <c r="W548" s="36"/>
      <c r="X548" s="36"/>
      <c r="Y548" s="36"/>
      <c r="Z548" s="36"/>
    </row>
    <row r="549" spans="1:32" s="24" customFormat="1" x14ac:dyDescent="0.25">
      <c r="A549" s="1">
        <v>3747</v>
      </c>
      <c r="B549" s="5" t="s">
        <v>1054</v>
      </c>
      <c r="C549" s="1" t="s">
        <v>1177</v>
      </c>
      <c r="D549" s="1" t="s">
        <v>1055</v>
      </c>
      <c r="E549" s="32" t="s">
        <v>1236</v>
      </c>
      <c r="F549" s="1">
        <v>474588</v>
      </c>
      <c r="G549" s="36"/>
      <c r="H549" s="36"/>
      <c r="I549" s="36"/>
      <c r="J549" s="36"/>
      <c r="K549" s="36"/>
      <c r="L549" s="36"/>
      <c r="M549" s="27">
        <v>216217</v>
      </c>
      <c r="N549" s="29">
        <f t="shared" si="60"/>
        <v>1</v>
      </c>
      <c r="O549" s="29">
        <f t="shared" si="61"/>
        <v>1</v>
      </c>
      <c r="P549" s="29" t="str">
        <f t="shared" si="62"/>
        <v/>
      </c>
      <c r="Q549" s="28">
        <f t="shared" si="63"/>
        <v>1</v>
      </c>
      <c r="R549" s="28">
        <f t="shared" si="64"/>
        <v>1</v>
      </c>
      <c r="S549" s="36"/>
      <c r="T549" s="36"/>
      <c r="U549" s="36"/>
      <c r="V549" s="36"/>
      <c r="W549" s="36"/>
      <c r="X549" s="36"/>
      <c r="Y549" s="36"/>
      <c r="Z549" s="36"/>
      <c r="AA549" s="54"/>
      <c r="AB549" s="54"/>
      <c r="AC549" s="54"/>
      <c r="AD549" s="54"/>
      <c r="AE549" s="54"/>
      <c r="AF549" s="54"/>
    </row>
    <row r="550" spans="1:32" s="24" customFormat="1" x14ac:dyDescent="0.25">
      <c r="A550" s="1">
        <v>3444</v>
      </c>
      <c r="B550" s="5" t="s">
        <v>1056</v>
      </c>
      <c r="C550" s="3" t="s">
        <v>1057</v>
      </c>
      <c r="D550" s="1" t="s">
        <v>1058</v>
      </c>
      <c r="E550" s="30"/>
      <c r="F550" s="1">
        <v>473532</v>
      </c>
      <c r="G550" s="36"/>
      <c r="H550" s="36"/>
      <c r="I550" s="36"/>
      <c r="J550" s="36"/>
      <c r="K550" s="36"/>
      <c r="L550" s="36"/>
      <c r="M550" s="36"/>
      <c r="N550" s="29" t="str">
        <f t="shared" si="60"/>
        <v/>
      </c>
      <c r="O550" s="29">
        <f t="shared" si="61"/>
        <v>1</v>
      </c>
      <c r="P550" s="29" t="str">
        <f t="shared" si="62"/>
        <v/>
      </c>
      <c r="Q550" s="28">
        <f t="shared" si="63"/>
        <v>1</v>
      </c>
      <c r="R550" s="28" t="str">
        <f t="shared" si="64"/>
        <v/>
      </c>
      <c r="S550" s="36"/>
      <c r="T550" s="36"/>
      <c r="U550" s="36"/>
      <c r="V550" s="36"/>
      <c r="W550" s="36"/>
      <c r="X550" s="36"/>
      <c r="Y550" s="36"/>
      <c r="Z550" s="36"/>
    </row>
    <row r="551" spans="1:32" s="24" customFormat="1" x14ac:dyDescent="0.25">
      <c r="A551" s="59">
        <v>3492</v>
      </c>
      <c r="B551" s="60" t="s">
        <v>1059</v>
      </c>
      <c r="C551" s="59" t="s">
        <v>1178</v>
      </c>
      <c r="D551" s="59" t="s">
        <v>1060</v>
      </c>
      <c r="E551" s="63"/>
      <c r="F551" s="1">
        <v>474005</v>
      </c>
      <c r="G551" s="36"/>
      <c r="H551" s="36"/>
      <c r="I551" s="36"/>
      <c r="J551" s="36"/>
      <c r="K551" s="36"/>
      <c r="L551" s="36"/>
      <c r="M551" s="36"/>
      <c r="N551" s="29" t="str">
        <f t="shared" si="60"/>
        <v/>
      </c>
      <c r="O551" s="29">
        <f t="shared" si="61"/>
        <v>1</v>
      </c>
      <c r="P551" s="29" t="str">
        <f t="shared" si="62"/>
        <v/>
      </c>
      <c r="Q551" s="28">
        <f t="shared" si="63"/>
        <v>1</v>
      </c>
      <c r="R551" s="28" t="str">
        <f t="shared" si="64"/>
        <v/>
      </c>
      <c r="S551" s="36"/>
      <c r="T551" s="36"/>
      <c r="U551" s="36"/>
      <c r="V551" s="36"/>
      <c r="W551" s="36"/>
      <c r="X551" s="36"/>
      <c r="Y551" s="36"/>
      <c r="Z551" s="36"/>
    </row>
    <row r="552" spans="1:32" s="24" customFormat="1" x14ac:dyDescent="0.25">
      <c r="A552" s="37" t="s">
        <v>2</v>
      </c>
      <c r="B552" s="42" t="s">
        <v>400</v>
      </c>
      <c r="C552" s="37" t="s">
        <v>167</v>
      </c>
      <c r="D552" s="37" t="s">
        <v>224</v>
      </c>
      <c r="E552" s="63" t="s">
        <v>119</v>
      </c>
      <c r="F552" s="25"/>
      <c r="G552" s="25"/>
      <c r="H552" s="25"/>
      <c r="I552" s="25"/>
      <c r="J552" s="25"/>
      <c r="K552" s="25"/>
      <c r="L552" s="25"/>
      <c r="M552" s="27">
        <v>216320</v>
      </c>
      <c r="N552" s="29">
        <f t="shared" si="60"/>
        <v>1</v>
      </c>
      <c r="O552" s="29" t="str">
        <f t="shared" si="61"/>
        <v/>
      </c>
      <c r="P552" s="29" t="str">
        <f t="shared" si="62"/>
        <v/>
      </c>
      <c r="Q552" s="28">
        <f t="shared" si="63"/>
        <v>1</v>
      </c>
      <c r="R552" s="28" t="str">
        <f t="shared" si="64"/>
        <v/>
      </c>
      <c r="S552" s="36"/>
      <c r="T552" s="36"/>
      <c r="U552" s="36"/>
      <c r="V552" s="36"/>
      <c r="W552" s="36"/>
      <c r="X552" s="36"/>
      <c r="Y552" s="36"/>
      <c r="Z552" s="36"/>
    </row>
    <row r="553" spans="1:32" s="24" customFormat="1" x14ac:dyDescent="0.25">
      <c r="A553" s="59">
        <v>3493</v>
      </c>
      <c r="B553" s="60" t="s">
        <v>401</v>
      </c>
      <c r="C553" s="62" t="s">
        <v>58</v>
      </c>
      <c r="D553" s="59" t="s">
        <v>1061</v>
      </c>
      <c r="E553" s="63" t="s">
        <v>119</v>
      </c>
      <c r="F553" s="1">
        <v>474006</v>
      </c>
      <c r="G553" s="36"/>
      <c r="H553" s="36"/>
      <c r="I553" s="36"/>
      <c r="J553" s="36"/>
      <c r="K553" s="36"/>
      <c r="L553" s="36"/>
      <c r="M553" s="27">
        <v>216322</v>
      </c>
      <c r="N553" s="29">
        <f t="shared" si="60"/>
        <v>1</v>
      </c>
      <c r="O553" s="29">
        <f t="shared" si="61"/>
        <v>1</v>
      </c>
      <c r="P553" s="29" t="str">
        <f t="shared" si="62"/>
        <v/>
      </c>
      <c r="Q553" s="28">
        <f t="shared" si="63"/>
        <v>1</v>
      </c>
      <c r="R553" s="28">
        <f t="shared" si="64"/>
        <v>1</v>
      </c>
      <c r="S553" s="36"/>
      <c r="T553" s="36"/>
      <c r="U553" s="36"/>
      <c r="V553" s="36"/>
      <c r="W553" s="36"/>
      <c r="X553" s="36"/>
      <c r="Y553" s="36"/>
      <c r="Z553" s="36"/>
    </row>
    <row r="554" spans="1:32" s="24" customFormat="1" x14ac:dyDescent="0.25">
      <c r="A554" s="59">
        <v>3727</v>
      </c>
      <c r="B554" s="60" t="s">
        <v>402</v>
      </c>
      <c r="C554" s="59" t="s">
        <v>1179</v>
      </c>
      <c r="D554" s="65" t="s">
        <v>225</v>
      </c>
      <c r="E554" s="63" t="s">
        <v>119</v>
      </c>
      <c r="F554" s="1">
        <v>474548</v>
      </c>
      <c r="G554" s="36"/>
      <c r="H554" s="36"/>
      <c r="I554" s="36"/>
      <c r="J554" s="36"/>
      <c r="K554" s="36"/>
      <c r="L554" s="36"/>
      <c r="M554" s="27">
        <v>216316</v>
      </c>
      <c r="N554" s="29">
        <f t="shared" si="60"/>
        <v>1</v>
      </c>
      <c r="O554" s="29">
        <f t="shared" si="61"/>
        <v>1</v>
      </c>
      <c r="P554" s="29" t="str">
        <f t="shared" si="62"/>
        <v/>
      </c>
      <c r="Q554" s="28">
        <f t="shared" si="63"/>
        <v>1</v>
      </c>
      <c r="R554" s="28">
        <f t="shared" si="64"/>
        <v>1</v>
      </c>
      <c r="S554" s="36"/>
      <c r="T554" s="36"/>
      <c r="U554" s="36"/>
      <c r="V554" s="36"/>
      <c r="W554" s="36"/>
      <c r="X554" s="36"/>
      <c r="Y554" s="36"/>
      <c r="Z554" s="36"/>
    </row>
    <row r="555" spans="1:32" s="24" customFormat="1" x14ac:dyDescent="0.25">
      <c r="A555" s="59">
        <v>3486</v>
      </c>
      <c r="B555" s="60" t="s">
        <v>403</v>
      </c>
      <c r="C555" s="62" t="s">
        <v>97</v>
      </c>
      <c r="D555" s="62" t="s">
        <v>164</v>
      </c>
      <c r="E555" s="63" t="s">
        <v>119</v>
      </c>
      <c r="F555" s="1">
        <v>474000</v>
      </c>
      <c r="G555" s="36"/>
      <c r="H555" s="36"/>
      <c r="I555" s="36"/>
      <c r="J555" s="36"/>
      <c r="K555" s="36"/>
      <c r="L555" s="36"/>
      <c r="M555" s="27">
        <v>216426</v>
      </c>
      <c r="N555" s="29">
        <f t="shared" si="60"/>
        <v>1</v>
      </c>
      <c r="O555" s="29">
        <f t="shared" si="61"/>
        <v>1</v>
      </c>
      <c r="P555" s="29" t="str">
        <f t="shared" si="62"/>
        <v/>
      </c>
      <c r="Q555" s="28">
        <f t="shared" si="63"/>
        <v>1</v>
      </c>
      <c r="R555" s="28">
        <f t="shared" si="64"/>
        <v>1</v>
      </c>
      <c r="S555" s="36"/>
      <c r="T555" s="36"/>
      <c r="U555" s="36"/>
      <c r="V555" s="36"/>
      <c r="W555" s="36"/>
      <c r="X555" s="36"/>
      <c r="Y555" s="36"/>
      <c r="Z555" s="36"/>
    </row>
    <row r="556" spans="1:32" s="24" customFormat="1" x14ac:dyDescent="0.25">
      <c r="A556" s="59">
        <v>3485</v>
      </c>
      <c r="B556" s="60" t="s">
        <v>404</v>
      </c>
      <c r="C556" s="62" t="s">
        <v>205</v>
      </c>
      <c r="D556" s="62" t="s">
        <v>164</v>
      </c>
      <c r="E556" s="63" t="s">
        <v>119</v>
      </c>
      <c r="F556" s="1">
        <v>473999</v>
      </c>
      <c r="G556" s="36"/>
      <c r="H556" s="36"/>
      <c r="I556" s="36"/>
      <c r="J556" s="36"/>
      <c r="K556" s="36"/>
      <c r="L556" s="36"/>
      <c r="M556" s="36">
        <v>216425</v>
      </c>
      <c r="N556" s="29">
        <f t="shared" si="60"/>
        <v>1</v>
      </c>
      <c r="O556" s="29">
        <f t="shared" si="61"/>
        <v>1</v>
      </c>
      <c r="P556" s="29" t="str">
        <f t="shared" si="62"/>
        <v/>
      </c>
      <c r="Q556" s="28">
        <f t="shared" si="63"/>
        <v>1</v>
      </c>
      <c r="R556" s="28">
        <f t="shared" si="64"/>
        <v>1</v>
      </c>
      <c r="S556" s="36"/>
      <c r="T556" s="36"/>
      <c r="U556" s="36"/>
      <c r="V556" s="36"/>
      <c r="W556" s="36"/>
      <c r="X556" s="36"/>
      <c r="Y556" s="36"/>
      <c r="Z556" s="36"/>
    </row>
    <row r="557" spans="1:32" s="24" customFormat="1" ht="15.75" x14ac:dyDescent="0.25">
      <c r="A557" s="33" t="s">
        <v>1255</v>
      </c>
      <c r="B557" s="35" t="s">
        <v>43</v>
      </c>
      <c r="C557" s="34" t="s">
        <v>7</v>
      </c>
      <c r="D557" s="34" t="s">
        <v>8</v>
      </c>
      <c r="E557" s="85" t="s">
        <v>9</v>
      </c>
      <c r="F557" s="46"/>
      <c r="G557" s="46"/>
      <c r="H557" s="46"/>
      <c r="I557" s="46"/>
      <c r="J557" s="46"/>
      <c r="K557" s="46"/>
      <c r="L557" s="46"/>
      <c r="M557" s="46"/>
      <c r="N557" s="29" t="str">
        <f t="shared" si="60"/>
        <v/>
      </c>
      <c r="O557" s="29" t="str">
        <f t="shared" si="61"/>
        <v/>
      </c>
      <c r="P557" s="29" t="str">
        <f t="shared" si="62"/>
        <v/>
      </c>
      <c r="Q557" s="28" t="str">
        <f t="shared" si="63"/>
        <v/>
      </c>
      <c r="R557" s="28" t="str">
        <f t="shared" si="64"/>
        <v/>
      </c>
      <c r="S557" s="32"/>
      <c r="T557" s="32"/>
      <c r="U557" s="32"/>
      <c r="V557" s="32"/>
      <c r="W557" s="32"/>
      <c r="X557" s="32"/>
      <c r="Y557" s="36"/>
      <c r="Z557" s="36"/>
    </row>
    <row r="558" spans="1:32" s="24" customFormat="1" ht="15.75" x14ac:dyDescent="0.25">
      <c r="A558" s="33" t="s">
        <v>1255</v>
      </c>
      <c r="B558" s="35" t="s">
        <v>40</v>
      </c>
      <c r="C558" s="34" t="s">
        <v>7</v>
      </c>
      <c r="D558" s="34" t="s">
        <v>8</v>
      </c>
      <c r="E558" s="85" t="s">
        <v>9</v>
      </c>
      <c r="F558" s="46"/>
      <c r="G558" s="46"/>
      <c r="H558" s="46"/>
      <c r="I558" s="46"/>
      <c r="J558" s="46"/>
      <c r="K558" s="46"/>
      <c r="L558" s="46"/>
      <c r="M558" s="48"/>
      <c r="N558" s="29" t="str">
        <f t="shared" si="60"/>
        <v/>
      </c>
      <c r="O558" s="29" t="str">
        <f t="shared" si="61"/>
        <v/>
      </c>
      <c r="P558" s="29" t="str">
        <f t="shared" si="62"/>
        <v/>
      </c>
      <c r="Q558" s="28" t="str">
        <f t="shared" si="63"/>
        <v/>
      </c>
      <c r="R558" s="28" t="str">
        <f t="shared" si="64"/>
        <v/>
      </c>
      <c r="S558" s="32"/>
      <c r="T558" s="32"/>
      <c r="U558" s="32"/>
      <c r="V558" s="32"/>
      <c r="W558" s="32"/>
      <c r="X558" s="32"/>
      <c r="Y558" s="36"/>
      <c r="Z558" s="36"/>
    </row>
    <row r="559" spans="1:32" s="24" customFormat="1" x14ac:dyDescent="0.25">
      <c r="A559" s="37"/>
      <c r="B559" s="58" t="s">
        <v>1120</v>
      </c>
      <c r="C559" s="59" t="s">
        <v>609</v>
      </c>
      <c r="D559" s="59" t="s">
        <v>610</v>
      </c>
      <c r="E559" s="63" t="s">
        <v>1119</v>
      </c>
      <c r="F559" s="32">
        <v>474462</v>
      </c>
      <c r="H559" s="36"/>
      <c r="I559" s="36"/>
      <c r="J559" s="36"/>
      <c r="K559" s="36"/>
      <c r="L559" s="36"/>
      <c r="M559" s="36"/>
      <c r="N559" s="29" t="str">
        <f t="shared" si="60"/>
        <v/>
      </c>
      <c r="O559" s="29">
        <f t="shared" si="61"/>
        <v>1</v>
      </c>
      <c r="P559" s="29" t="str">
        <f t="shared" si="62"/>
        <v/>
      </c>
      <c r="Q559" s="28">
        <f t="shared" si="63"/>
        <v>1</v>
      </c>
      <c r="R559" s="28" t="str">
        <f t="shared" si="64"/>
        <v/>
      </c>
      <c r="S559" s="36"/>
      <c r="T559" s="36"/>
      <c r="U559" s="36"/>
      <c r="V559" s="36"/>
      <c r="W559" s="36"/>
      <c r="X559" s="36"/>
      <c r="Y559" s="36"/>
      <c r="Z559" s="36"/>
    </row>
    <row r="560" spans="1:32" s="24" customFormat="1" x14ac:dyDescent="0.25">
      <c r="A560" s="59">
        <v>3665</v>
      </c>
      <c r="B560" s="60" t="s">
        <v>1062</v>
      </c>
      <c r="C560" s="63" t="s">
        <v>1063</v>
      </c>
      <c r="D560" s="59" t="s">
        <v>1064</v>
      </c>
      <c r="E560" s="63"/>
      <c r="F560" s="1">
        <v>474460</v>
      </c>
      <c r="G560" s="36"/>
      <c r="H560" s="36"/>
      <c r="I560" s="36"/>
      <c r="J560" s="36"/>
      <c r="K560" s="36"/>
      <c r="L560" s="36"/>
      <c r="M560" s="36"/>
      <c r="N560" s="29" t="str">
        <f t="shared" si="60"/>
        <v/>
      </c>
      <c r="O560" s="29">
        <f t="shared" si="61"/>
        <v>1</v>
      </c>
      <c r="P560" s="29" t="str">
        <f t="shared" si="62"/>
        <v/>
      </c>
      <c r="Q560" s="28">
        <f t="shared" si="63"/>
        <v>1</v>
      </c>
      <c r="R560" s="28" t="str">
        <f t="shared" si="64"/>
        <v/>
      </c>
      <c r="S560" s="36"/>
      <c r="T560" s="36"/>
      <c r="U560" s="36"/>
      <c r="V560" s="36"/>
      <c r="W560" s="36"/>
      <c r="X560" s="36"/>
      <c r="Y560" s="36"/>
      <c r="Z560" s="36"/>
    </row>
    <row r="561" spans="1:26" s="24" customFormat="1" x14ac:dyDescent="0.25">
      <c r="A561" s="59">
        <v>3579</v>
      </c>
      <c r="B561" s="60" t="s">
        <v>1065</v>
      </c>
      <c r="C561" s="62" t="s">
        <v>185</v>
      </c>
      <c r="D561" s="62" t="s">
        <v>96</v>
      </c>
      <c r="E561" s="86"/>
      <c r="F561" s="1">
        <v>474297</v>
      </c>
      <c r="G561" s="36"/>
      <c r="H561" s="36"/>
      <c r="I561" s="36"/>
      <c r="J561" s="36"/>
      <c r="K561" s="36"/>
      <c r="L561" s="36"/>
      <c r="M561" s="36"/>
      <c r="N561" s="29" t="str">
        <f t="shared" si="60"/>
        <v/>
      </c>
      <c r="O561" s="29">
        <f t="shared" si="61"/>
        <v>1</v>
      </c>
      <c r="P561" s="29" t="str">
        <f t="shared" si="62"/>
        <v/>
      </c>
      <c r="Q561" s="28">
        <f t="shared" si="63"/>
        <v>1</v>
      </c>
      <c r="R561" s="28" t="str">
        <f t="shared" si="64"/>
        <v/>
      </c>
      <c r="S561" s="36"/>
      <c r="T561" s="36"/>
      <c r="U561" s="36"/>
      <c r="V561" s="36"/>
      <c r="W561" s="36"/>
      <c r="X561" s="36"/>
      <c r="Y561" s="36"/>
      <c r="Z561" s="36"/>
    </row>
    <row r="562" spans="1:26" s="24" customFormat="1" x14ac:dyDescent="0.25">
      <c r="A562" s="59">
        <v>3577</v>
      </c>
      <c r="B562" s="60" t="s">
        <v>1066</v>
      </c>
      <c r="C562" s="59"/>
      <c r="D562" s="59"/>
      <c r="E562" s="63"/>
      <c r="F562" s="1">
        <v>474295</v>
      </c>
      <c r="G562" s="36"/>
      <c r="H562" s="36"/>
      <c r="I562" s="36"/>
      <c r="J562" s="36"/>
      <c r="K562" s="36"/>
      <c r="L562" s="36"/>
      <c r="M562" s="36"/>
      <c r="N562" s="29" t="str">
        <f t="shared" si="60"/>
        <v/>
      </c>
      <c r="O562" s="29">
        <f t="shared" si="61"/>
        <v>1</v>
      </c>
      <c r="P562" s="29" t="str">
        <f t="shared" si="62"/>
        <v/>
      </c>
      <c r="Q562" s="28">
        <f t="shared" si="63"/>
        <v>1</v>
      </c>
      <c r="R562" s="28" t="str">
        <f t="shared" si="64"/>
        <v/>
      </c>
      <c r="S562" s="36"/>
      <c r="T562" s="36"/>
      <c r="U562" s="36"/>
      <c r="V562" s="36"/>
      <c r="W562" s="36"/>
      <c r="X562" s="36"/>
      <c r="Y562" s="36"/>
      <c r="Z562" s="36"/>
    </row>
    <row r="563" spans="1:26" s="24" customFormat="1" x14ac:dyDescent="0.25">
      <c r="A563" s="37"/>
      <c r="B563" s="58" t="s">
        <v>1118</v>
      </c>
      <c r="C563" s="62" t="s">
        <v>546</v>
      </c>
      <c r="D563" s="59" t="s">
        <v>547</v>
      </c>
      <c r="E563" s="63" t="s">
        <v>1117</v>
      </c>
      <c r="F563" s="32">
        <v>474459</v>
      </c>
      <c r="H563" s="36"/>
      <c r="I563" s="36"/>
      <c r="J563" s="36"/>
      <c r="K563" s="36"/>
      <c r="L563" s="36"/>
      <c r="M563" s="36"/>
      <c r="N563" s="29" t="str">
        <f t="shared" si="60"/>
        <v/>
      </c>
      <c r="O563" s="29">
        <f t="shared" si="61"/>
        <v>1</v>
      </c>
      <c r="P563" s="29" t="str">
        <f t="shared" si="62"/>
        <v/>
      </c>
      <c r="Q563" s="28">
        <f t="shared" si="63"/>
        <v>1</v>
      </c>
      <c r="R563" s="28" t="str">
        <f t="shared" si="64"/>
        <v/>
      </c>
      <c r="S563" s="36"/>
      <c r="T563" s="36"/>
      <c r="U563" s="36"/>
      <c r="V563" s="36"/>
      <c r="W563" s="36"/>
      <c r="X563" s="36"/>
      <c r="Y563" s="36"/>
      <c r="Z563" s="36"/>
    </row>
    <row r="564" spans="1:26" s="24" customFormat="1" x14ac:dyDescent="0.25">
      <c r="A564" s="59">
        <v>3578</v>
      </c>
      <c r="B564" s="60" t="s">
        <v>1067</v>
      </c>
      <c r="C564" s="62" t="s">
        <v>148</v>
      </c>
      <c r="D564" s="62" t="s">
        <v>184</v>
      </c>
      <c r="E564" s="63" t="s">
        <v>119</v>
      </c>
      <c r="F564" s="1">
        <v>474296</v>
      </c>
      <c r="G564" s="36"/>
      <c r="H564" s="36"/>
      <c r="I564" s="36"/>
      <c r="J564" s="36"/>
      <c r="K564" s="36"/>
      <c r="L564" s="36"/>
      <c r="M564" s="27">
        <v>216481</v>
      </c>
      <c r="N564" s="29">
        <f t="shared" si="60"/>
        <v>1</v>
      </c>
      <c r="O564" s="29">
        <f t="shared" si="61"/>
        <v>1</v>
      </c>
      <c r="P564" s="29" t="str">
        <f t="shared" si="62"/>
        <v/>
      </c>
      <c r="Q564" s="28">
        <f t="shared" si="63"/>
        <v>1</v>
      </c>
      <c r="R564" s="28">
        <f t="shared" si="64"/>
        <v>1</v>
      </c>
      <c r="S564" s="36"/>
      <c r="T564" s="36"/>
      <c r="U564" s="36"/>
      <c r="V564" s="36"/>
      <c r="W564" s="36"/>
      <c r="X564" s="36"/>
      <c r="Y564" s="36"/>
      <c r="Z564" s="36"/>
    </row>
    <row r="565" spans="1:26" s="24" customFormat="1" x14ac:dyDescent="0.25">
      <c r="A565" s="59">
        <v>3668</v>
      </c>
      <c r="B565" s="60" t="s">
        <v>1068</v>
      </c>
      <c r="C565" s="62" t="s">
        <v>212</v>
      </c>
      <c r="D565" s="62" t="s">
        <v>1069</v>
      </c>
      <c r="E565" s="86"/>
      <c r="F565" s="1">
        <v>474465</v>
      </c>
      <c r="G565" s="36"/>
      <c r="H565" s="36"/>
      <c r="I565" s="36"/>
      <c r="J565" s="36"/>
      <c r="K565" s="36"/>
      <c r="L565" s="36"/>
      <c r="M565" s="36"/>
      <c r="N565" s="29" t="str">
        <f t="shared" si="60"/>
        <v/>
      </c>
      <c r="O565" s="29">
        <f t="shared" si="61"/>
        <v>1</v>
      </c>
      <c r="P565" s="29" t="str">
        <f t="shared" si="62"/>
        <v/>
      </c>
      <c r="Q565" s="28">
        <f t="shared" si="63"/>
        <v>1</v>
      </c>
      <c r="R565" s="28" t="str">
        <f t="shared" si="64"/>
        <v/>
      </c>
      <c r="S565" s="36"/>
      <c r="T565" s="36"/>
      <c r="U565" s="36"/>
      <c r="V565" s="36"/>
      <c r="W565" s="36"/>
      <c r="X565" s="36"/>
      <c r="Y565" s="36"/>
      <c r="Z565" s="36"/>
    </row>
    <row r="566" spans="1:26" s="24" customFormat="1" x14ac:dyDescent="0.25">
      <c r="A566" s="37"/>
      <c r="B566" s="58" t="s">
        <v>1122</v>
      </c>
      <c r="C566" s="62" t="s">
        <v>176</v>
      </c>
      <c r="D566" s="62" t="s">
        <v>808</v>
      </c>
      <c r="E566" s="63" t="s">
        <v>1121</v>
      </c>
      <c r="F566" s="32">
        <v>474464</v>
      </c>
      <c r="H566" s="36"/>
      <c r="I566" s="36"/>
      <c r="J566" s="36"/>
      <c r="K566" s="36"/>
      <c r="L566" s="36"/>
      <c r="M566" s="36"/>
      <c r="N566" s="29" t="str">
        <f t="shared" si="60"/>
        <v/>
      </c>
      <c r="O566" s="29">
        <f t="shared" si="61"/>
        <v>1</v>
      </c>
      <c r="P566" s="29" t="str">
        <f t="shared" si="62"/>
        <v/>
      </c>
      <c r="Q566" s="28">
        <f t="shared" si="63"/>
        <v>1</v>
      </c>
      <c r="R566" s="28" t="str">
        <f t="shared" si="64"/>
        <v/>
      </c>
      <c r="S566" s="36"/>
      <c r="T566" s="36"/>
      <c r="U566" s="36"/>
      <c r="V566" s="36"/>
      <c r="W566" s="36"/>
      <c r="X566" s="36"/>
      <c r="Y566" s="36"/>
      <c r="Z566" s="36"/>
    </row>
    <row r="567" spans="1:26" s="24" customFormat="1" ht="15.75" x14ac:dyDescent="0.25">
      <c r="A567" s="33" t="s">
        <v>1255</v>
      </c>
      <c r="B567" s="35" t="s">
        <v>41</v>
      </c>
      <c r="C567" s="34" t="s">
        <v>7</v>
      </c>
      <c r="D567" s="34" t="s">
        <v>8</v>
      </c>
      <c r="E567" s="85" t="s">
        <v>9</v>
      </c>
      <c r="F567" s="46"/>
      <c r="G567" s="46"/>
      <c r="H567" s="46"/>
      <c r="I567" s="46"/>
      <c r="J567" s="46"/>
      <c r="K567" s="46"/>
      <c r="L567" s="46"/>
      <c r="M567" s="94"/>
      <c r="N567" s="29" t="str">
        <f t="shared" si="60"/>
        <v/>
      </c>
      <c r="O567" s="29" t="str">
        <f t="shared" si="61"/>
        <v/>
      </c>
      <c r="P567" s="29" t="str">
        <f t="shared" si="62"/>
        <v/>
      </c>
      <c r="Q567" s="28" t="str">
        <f t="shared" si="63"/>
        <v/>
      </c>
      <c r="R567" s="28" t="str">
        <f t="shared" si="64"/>
        <v/>
      </c>
      <c r="S567" s="32"/>
      <c r="T567" s="32"/>
      <c r="U567" s="32"/>
      <c r="V567" s="32"/>
      <c r="W567" s="32"/>
      <c r="X567" s="32"/>
      <c r="Y567" s="36"/>
      <c r="Z567" s="36"/>
    </row>
    <row r="568" spans="1:26" s="24" customFormat="1" ht="15.75" x14ac:dyDescent="0.25">
      <c r="A568" s="33" t="s">
        <v>1255</v>
      </c>
      <c r="B568" s="35" t="s">
        <v>55</v>
      </c>
      <c r="C568" s="34" t="s">
        <v>7</v>
      </c>
      <c r="D568" s="34" t="s">
        <v>8</v>
      </c>
      <c r="E568" s="85" t="s">
        <v>9</v>
      </c>
      <c r="F568" s="23"/>
      <c r="G568" s="23"/>
      <c r="H568" s="23"/>
      <c r="I568" s="23"/>
      <c r="J568" s="23"/>
      <c r="K568" s="23"/>
      <c r="L568" s="23"/>
      <c r="M568" s="9"/>
      <c r="N568" s="29" t="str">
        <f t="shared" si="60"/>
        <v/>
      </c>
      <c r="O568" s="29" t="str">
        <f t="shared" si="61"/>
        <v/>
      </c>
      <c r="P568" s="29" t="str">
        <f t="shared" si="62"/>
        <v/>
      </c>
      <c r="Q568" s="28" t="str">
        <f t="shared" si="63"/>
        <v/>
      </c>
      <c r="R568" s="28" t="str">
        <f t="shared" si="64"/>
        <v/>
      </c>
      <c r="S568" s="32"/>
      <c r="T568" s="32"/>
      <c r="U568" s="32"/>
      <c r="V568" s="32"/>
      <c r="W568" s="32"/>
      <c r="X568" s="32"/>
      <c r="Y568" s="36"/>
      <c r="Z568" s="36"/>
    </row>
    <row r="569" spans="1:26" ht="15.75" x14ac:dyDescent="0.25">
      <c r="A569" s="15"/>
      <c r="B569" s="49" t="s">
        <v>51</v>
      </c>
      <c r="C569" s="15"/>
      <c r="D569" s="15"/>
      <c r="E569" s="48"/>
      <c r="F569" s="48"/>
      <c r="G569" s="48"/>
      <c r="H569" s="48"/>
      <c r="I569" s="48"/>
      <c r="J569" s="48"/>
      <c r="K569" s="48"/>
      <c r="L569" s="48"/>
      <c r="M569" s="1"/>
      <c r="N569" s="32">
        <f>SUM(N6:N568)</f>
        <v>247</v>
      </c>
      <c r="O569" s="32">
        <f>SUM(O6:O568)</f>
        <v>524</v>
      </c>
      <c r="P569" s="32">
        <f>SUM(P6:P568)</f>
        <v>23</v>
      </c>
      <c r="Q569" s="32">
        <f>SUM(Q6:Q568)</f>
        <v>535</v>
      </c>
      <c r="R569" s="32">
        <f>SUM(R6:R568)</f>
        <v>237</v>
      </c>
    </row>
    <row r="570" spans="1:26" x14ac:dyDescent="0.25">
      <c r="A570" s="8"/>
      <c r="B570" s="31"/>
      <c r="C570" s="9"/>
      <c r="D570" s="8"/>
      <c r="E570" s="31"/>
      <c r="F570" s="9"/>
      <c r="G570" s="9"/>
      <c r="H570" s="9"/>
      <c r="I570" s="9"/>
      <c r="J570" s="9"/>
      <c r="K570" s="9"/>
      <c r="L570" s="9"/>
      <c r="M570" s="1"/>
      <c r="N570" s="13" t="s">
        <v>12</v>
      </c>
      <c r="O570" s="13" t="s">
        <v>11</v>
      </c>
      <c r="P570" s="12" t="s">
        <v>10</v>
      </c>
      <c r="Q570" s="13" t="s">
        <v>13</v>
      </c>
      <c r="R570" s="13" t="s">
        <v>3</v>
      </c>
      <c r="S570" s="17"/>
    </row>
    <row r="571" spans="1:26" x14ac:dyDescent="0.25">
      <c r="A571" s="8"/>
      <c r="B571" s="31"/>
      <c r="C571" s="31"/>
      <c r="D571" s="8"/>
      <c r="E571" s="31"/>
      <c r="F571" s="9"/>
      <c r="G571" s="9"/>
      <c r="H571" s="9"/>
      <c r="I571" s="9"/>
      <c r="J571" s="9"/>
      <c r="K571" s="9"/>
      <c r="L571" s="9"/>
      <c r="M571" s="1"/>
    </row>
    <row r="572" spans="1:26" ht="15.75" x14ac:dyDescent="0.25">
      <c r="B572" s="16" t="str">
        <f>CONCATENATE(B573," ",E573,B574,E574,B575,E575,B576,E576,B577,E577,B578)</f>
        <v>Welcome to the Centennial Cemetery Page. This document summarizing data for 535 graves is based on a 100% photo survey conducted by Bill Waters on August 3, 2009 and was created by merging the  information found in the Works Project Administration (WPA) 1930’s Graves Registration Survey (247 records), the ongoing Iowa Gravestone Photo Project (GPP) (524 records), and the ongoing IAGenWeb Obituaries (Obits) (23 records). These tables include links to 0 pictures of the deceased. To add pictures of the deceased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v>
      </c>
      <c r="C572" s="31"/>
      <c r="F572" s="1"/>
      <c r="G572" s="1"/>
      <c r="H572" s="1"/>
      <c r="I572" s="1"/>
      <c r="J572" s="1"/>
      <c r="K572" s="1"/>
      <c r="L572" s="1"/>
      <c r="M572" s="1"/>
    </row>
    <row r="573" spans="1:26" x14ac:dyDescent="0.25">
      <c r="B573" s="32" t="str">
        <f>CONCATENATE("Welcome to the ",C1," Cemetery Page. This document summarizing data for")</f>
        <v>Welcome to the Centennial Cemetery Page. This document summarizing data for</v>
      </c>
      <c r="C573" s="31"/>
      <c r="E573" s="32">
        <f>Q569</f>
        <v>535</v>
      </c>
      <c r="F573" s="1"/>
      <c r="G573" s="1"/>
      <c r="H573" s="1"/>
      <c r="I573" s="1"/>
      <c r="J573" s="1"/>
      <c r="K573" s="1"/>
      <c r="L573" s="1"/>
      <c r="M573" s="1"/>
    </row>
    <row r="574" spans="1:26" x14ac:dyDescent="0.25">
      <c r="B574" s="32" t="s">
        <v>1260</v>
      </c>
      <c r="C574" s="31"/>
      <c r="E574" s="32">
        <f>N569</f>
        <v>247</v>
      </c>
      <c r="F574" s="1"/>
      <c r="G574" s="1"/>
      <c r="H574" s="1"/>
      <c r="I574" s="1"/>
      <c r="J574" s="1"/>
      <c r="K574" s="1"/>
      <c r="L574" s="1"/>
      <c r="M574" s="1"/>
    </row>
    <row r="575" spans="1:26" x14ac:dyDescent="0.25">
      <c r="B575" s="32" t="s">
        <v>15</v>
      </c>
      <c r="C575" s="31"/>
      <c r="E575" s="32">
        <f>O569</f>
        <v>524</v>
      </c>
      <c r="F575" s="1"/>
      <c r="G575" s="1"/>
      <c r="H575" s="1"/>
      <c r="I575" s="1"/>
      <c r="J575" s="1"/>
      <c r="K575" s="1"/>
      <c r="L575" s="1"/>
    </row>
    <row r="576" spans="1:26" x14ac:dyDescent="0.25">
      <c r="B576" s="32" t="s">
        <v>50</v>
      </c>
      <c r="C576" s="31"/>
      <c r="E576" s="32">
        <f>P569</f>
        <v>23</v>
      </c>
      <c r="F576" s="1"/>
      <c r="G576" s="1"/>
      <c r="H576" s="1"/>
      <c r="I576" s="1"/>
      <c r="J576" s="1"/>
      <c r="K576" s="1"/>
      <c r="L576" s="1"/>
    </row>
    <row r="577" spans="2:12" x14ac:dyDescent="0.25">
      <c r="B577" s="32" t="s">
        <v>1258</v>
      </c>
      <c r="C577" s="31"/>
      <c r="E577" s="32">
        <v>0</v>
      </c>
      <c r="F577" s="1"/>
      <c r="G577" s="1"/>
      <c r="H577" s="1"/>
      <c r="I577" s="1"/>
      <c r="J577" s="1"/>
      <c r="K577" s="1"/>
      <c r="L577" s="1"/>
    </row>
    <row r="578" spans="2:12" x14ac:dyDescent="0.25">
      <c r="B578" s="50" t="s">
        <v>1259</v>
      </c>
    </row>
    <row r="580" spans="2:12" x14ac:dyDescent="0.25">
      <c r="B580" s="32" t="str">
        <f>CONCATENATE(B581,C1,B582,C1,B583,B584,"""")</f>
        <v xml:space="preserve"> &lt;a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Centennial Cemetery entrance.  This is what Connie wrote about the Centennial Cemetery. " Template"</v>
      </c>
    </row>
    <row r="581" spans="2:12" x14ac:dyDescent="0.25">
      <c r="B581" s="32" t="s">
        <v>52</v>
      </c>
    </row>
    <row r="582" spans="2:12" x14ac:dyDescent="0.25">
      <c r="B582" s="32" t="s">
        <v>53</v>
      </c>
    </row>
    <row r="583" spans="2:12" x14ac:dyDescent="0.25">
      <c r="B583" s="32" t="s">
        <v>54</v>
      </c>
    </row>
    <row r="584" spans="2:12" x14ac:dyDescent="0.25">
      <c r="B584" s="32" t="s">
        <v>42</v>
      </c>
    </row>
  </sheetData>
  <sortState ref="A5:AF568">
    <sortCondition ref="B5:B568"/>
  </sortState>
  <printOptions horizontalCentered="1"/>
  <pageMargins left="0.25" right="0.2" top="1.25" bottom="0.25" header="1" footer="0"/>
  <pageSetup fitToHeight="0" orientation="landscape" horizontalDpi="300" verticalDpi="300" r:id="rId1"/>
  <headerFooter>
    <oddHeader>&amp;L&amp;F&amp;CCentennial&amp;RPage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5"/>
  <sheetViews>
    <sheetView tabSelected="1" workbookViewId="0">
      <pane ySplit="1" topLeftCell="A176" activePane="bottomLeft" state="frozen"/>
      <selection pane="bottomLeft" activeCell="O93" sqref="O93:O181"/>
    </sheetView>
  </sheetViews>
  <sheetFormatPr defaultRowHeight="15" x14ac:dyDescent="0.25"/>
  <cols>
    <col min="1" max="1" width="2.7109375" style="1" customWidth="1"/>
    <col min="2" max="2" width="30.7109375" style="2" customWidth="1"/>
    <col min="3" max="4" width="15.7109375" style="2" customWidth="1"/>
    <col min="5" max="5" width="20.7109375" style="90" customWidth="1"/>
    <col min="6" max="6" width="10.7109375" style="90" customWidth="1"/>
    <col min="7" max="7" width="4.7109375" style="90" customWidth="1"/>
    <col min="8" max="8" width="8.7109375" style="90" customWidth="1"/>
    <col min="9" max="10" width="4.7109375" style="2" customWidth="1"/>
    <col min="11" max="11" width="4.85546875" style="2" customWidth="1"/>
    <col min="12" max="15" width="10.7109375" style="2" customWidth="1"/>
    <col min="16" max="23" width="1.7109375" style="2" customWidth="1"/>
    <col min="24" max="24" width="5.7109375" style="2" customWidth="1"/>
    <col min="25" max="16384" width="9.140625" style="2"/>
  </cols>
  <sheetData>
    <row r="1" spans="1:26" ht="15.75" x14ac:dyDescent="0.25">
      <c r="A1" s="45" t="s">
        <v>1255</v>
      </c>
      <c r="B1" s="47" t="s">
        <v>19</v>
      </c>
      <c r="C1" s="46" t="s">
        <v>7</v>
      </c>
      <c r="D1" s="46" t="s">
        <v>8</v>
      </c>
      <c r="E1" s="82" t="s">
        <v>9</v>
      </c>
      <c r="F1" s="46"/>
      <c r="G1" s="46"/>
      <c r="H1" s="46"/>
      <c r="I1" s="46"/>
      <c r="J1" s="46"/>
      <c r="K1" s="46"/>
      <c r="L1" s="46"/>
      <c r="M1" s="46"/>
      <c r="N1" s="13"/>
      <c r="O1" s="2" t="str">
        <f>IF(A1="S",CONCATENATE(Y$1,MID(B1,1,1),Z$1),CONCATENATE("&lt;tr class=""style3"" &gt;",S1,Q1,R1,"&lt;td&gt;",P1,"&lt;/td&gt;&lt;td&gt;",C1,"&lt;/td&gt;&lt;td&gt;",D1,"&lt;/td&gt;&lt;td&gt;",E1,"&lt;/td&gt;"))</f>
        <v>&lt;tr class="style2" &gt;&lt;td&gt;W&lt;/td&gt;&lt;td&gt;P&lt;/td&gt;&lt;td&gt;O&lt;/td&gt;&lt;td &gt;Surnames Starting with C&lt;/td&gt;&lt;td&gt;Birth Date&lt;/td&gt;&lt;td&gt;Death Date&lt;/td&gt;&lt;td&gt;Notes&lt;/td&gt;</v>
      </c>
      <c r="P1" s="88" t="str">
        <f>IF(I1="",B1,CONCATENATE("&lt;a href=""Web Pages/WP",I1,".htm""&gt;",B1,"&lt;img src=""zimages/cam.gif"" alt=""picture"" BORDER=0&gt;"))</f>
        <v>Caaa                            Names</v>
      </c>
      <c r="Q1" s="2" t="str">
        <f>IF(F1="","&lt;td&gt;&lt;/td&gt;",CONCATENATE("&lt;td&gt;&lt;a href=""http://iowagravestones.org/gs_view.php?id=",F1,""" Target=""GPP""&gt;P&lt;/a&gt;&lt;/td&gt;"))</f>
        <v>&lt;td&gt;&lt;/td&gt;</v>
      </c>
      <c r="R1" s="2" t="str">
        <f>IF(H1="","   &lt;td&gt;&lt;/td&gt;",CONCATENATE("   &lt;td&gt;&lt;a href=""http://iagenweb.org/boards/",G1,"/obituaries/index.cgi?read=",H1,""" Target=""Obits""&gt;O&lt;/a&gt;&lt;/td&gt;"))</f>
        <v xml:space="preserve">   &lt;td&gt;&lt;/td&gt;</v>
      </c>
      <c r="S1" s="2" t="str">
        <f>IF(M1="","&lt;td&gt;&lt;/td&gt;",CONCATENATE("&lt;td&gt;&lt;a href=""http://iowawpagraves.org/view.php?id=",M1,""" target=""WPA""&gt;W&lt;/a&gt;&lt;/td&gt;"))</f>
        <v>&lt;td&gt;&lt;/td&gt;</v>
      </c>
      <c r="T1" s="88" t="s">
        <v>119</v>
      </c>
      <c r="U1" s="89"/>
      <c r="Y1" s="2" t="s">
        <v>1256</v>
      </c>
      <c r="Z1" s="2" t="s">
        <v>1257</v>
      </c>
    </row>
    <row r="2" spans="1:26" ht="15.75" x14ac:dyDescent="0.25">
      <c r="A2" s="59">
        <v>3700</v>
      </c>
      <c r="B2" s="60" t="s">
        <v>439</v>
      </c>
      <c r="C2" s="59" t="s">
        <v>440</v>
      </c>
      <c r="D2" s="59" t="s">
        <v>441</v>
      </c>
      <c r="E2" s="30" t="s">
        <v>1199</v>
      </c>
      <c r="F2" s="75">
        <v>474512</v>
      </c>
      <c r="G2" s="41"/>
      <c r="H2" s="41"/>
      <c r="I2" s="41"/>
      <c r="J2" s="41"/>
      <c r="K2" s="41"/>
      <c r="L2" s="41"/>
      <c r="M2" s="41"/>
      <c r="N2" s="29"/>
      <c r="O2" s="2" t="str">
        <f>IF(A2="S",CONCATENATE(Y$1,MID(B2,1,1),Z$1),CONCATENATE("&lt;tr class=""style3"" &gt;",S2,Q2,R2,"&lt;td&gt;",P2,"&lt;/td&gt;&lt;td&gt;",C2,"&lt;/td&gt;&lt;td&gt;",D2,"&lt;/td&gt;&lt;td&gt;",E2,"&lt;/td&gt;"))</f>
        <v>&lt;tr class="style3" &gt;&lt;td&gt;&lt;/td&gt;&lt;td&gt;&lt;a href="http://iowagravestones.org/gs_view.php?id=474512" Target="GPP"&gt;P&lt;/a&gt;&lt;/td&gt;   &lt;td&gt;&lt;/td&gt;&lt;td&gt;????, ????&lt;/td&gt;&lt;td&gt;Nov 26, 1889&lt;/td&gt;&lt;td&gt;Feb 23, 1893&lt;/td&gt;&lt;td&gt;/Adjacent Stone to: McMullen, Calder and  Marietta&lt;/td&gt;</v>
      </c>
      <c r="P2" s="88" t="str">
        <f>IF(I2="",B2,CONCATENATE("&lt;a href=""Web Pages/WP",I2,".htm""&gt;",B2,"&lt;img src=""zimages/cam.gif"" alt=""picture"" BORDER=0&gt;"))</f>
        <v>????, ????</v>
      </c>
      <c r="Q2" s="2" t="str">
        <f>IF(F2="","&lt;td&gt;&lt;/td&gt;",CONCATENATE("&lt;td&gt;&lt;a href=""http://iowagravestones.org/gs_view.php?id=",F2,""" Target=""GPP""&gt;P&lt;/a&gt;&lt;/td&gt;"))</f>
        <v>&lt;td&gt;&lt;a href="http://iowagravestones.org/gs_view.php?id=474512" Target="GPP"&gt;P&lt;/a&gt;&lt;/td&gt;</v>
      </c>
      <c r="R2" s="2" t="str">
        <f>IF(H2="","   &lt;td&gt;&lt;/td&gt;",CONCATENATE("   &lt;td&gt;&lt;a href=""http://iagenweb.org/boards/",G2,"/obituaries/index.cgi?read=",H2,""" Target=""Obits""&gt;O&lt;/a&gt;&lt;/td&gt;"))</f>
        <v xml:space="preserve">   &lt;td&gt;&lt;/td&gt;</v>
      </c>
      <c r="S2" s="2" t="str">
        <f>IF(M2="","&lt;td&gt;&lt;/td&gt;",CONCATENATE("&lt;td&gt;&lt;a href=""http://iowawpagraves.org/view.php?id=",M2,""" target=""WPA""&gt;W&lt;/a&gt;&lt;/td&gt;"))</f>
        <v>&lt;td&gt;&lt;/td&gt;</v>
      </c>
      <c r="T2" s="88" t="s">
        <v>119</v>
      </c>
      <c r="U2" s="89"/>
    </row>
    <row r="3" spans="1:26" x14ac:dyDescent="0.25">
      <c r="A3" s="59">
        <v>3701</v>
      </c>
      <c r="B3" s="60" t="s">
        <v>439</v>
      </c>
      <c r="C3" s="59" t="s">
        <v>442</v>
      </c>
      <c r="D3" s="59" t="s">
        <v>443</v>
      </c>
      <c r="E3" s="63" t="s">
        <v>1199</v>
      </c>
      <c r="F3" s="91">
        <v>474513</v>
      </c>
      <c r="G3" s="92"/>
      <c r="H3" s="92"/>
      <c r="I3" s="92"/>
      <c r="J3" s="92"/>
      <c r="K3" s="92"/>
      <c r="L3" s="92"/>
      <c r="M3" s="92"/>
      <c r="N3" s="29"/>
      <c r="O3" s="2" t="str">
        <f>IF(A3="S",CONCATENATE(Y$1,MID(B3,1,1),Z$1),CONCATENATE("&lt;tr class=""style3"" &gt;",S3,Q3,R3,"&lt;td&gt;",P3,"&lt;/td&gt;&lt;td&gt;",C3,"&lt;/td&gt;&lt;td&gt;",D3,"&lt;/td&gt;&lt;td&gt;",E3,"&lt;/td&gt;"))</f>
        <v>&lt;tr class="style3" &gt;&lt;td&gt;&lt;/td&gt;&lt;td&gt;&lt;a href="http://iowagravestones.org/gs_view.php?id=474513" Target="GPP"&gt;P&lt;/a&gt;&lt;/td&gt;   &lt;td&gt;&lt;/td&gt;&lt;td&gt;????, ????&lt;/td&gt;&lt;td&gt;Oct 28, 1880&lt;/td&gt;&lt;td&gt;Feb ?2, 1893&lt;/td&gt;&lt;td&gt;/Adjacent Stone to: McMullen, Calder and  Marietta&lt;/td&gt;</v>
      </c>
      <c r="P3" s="88" t="str">
        <f>IF(I3="",B3,CONCATENATE("&lt;a href=""Web Pages/WP",I3,".htm""&gt;",B3,"&lt;img src=""zimages/cam.gif"" alt=""picture"" BORDER=0&gt;"))</f>
        <v>????, ????</v>
      </c>
      <c r="Q3" s="2" t="str">
        <f>IF(F3="","&lt;td&gt;&lt;/td&gt;",CONCATENATE("&lt;td&gt;&lt;a href=""http://iowagravestones.org/gs_view.php?id=",F3,""" Target=""GPP""&gt;P&lt;/a&gt;&lt;/td&gt;"))</f>
        <v>&lt;td&gt;&lt;a href="http://iowagravestones.org/gs_view.php?id=474513" Target="GPP"&gt;P&lt;/a&gt;&lt;/td&gt;</v>
      </c>
      <c r="R3" s="2" t="str">
        <f>IF(H3="","   &lt;td&gt;&lt;/td&gt;",CONCATENATE("   &lt;td&gt;&lt;a href=""http://iagenweb.org/boards/",G3,"/obituaries/index.cgi?read=",H3,""" Target=""Obits""&gt;O&lt;/a&gt;&lt;/td&gt;"))</f>
        <v xml:space="preserve">   &lt;td&gt;&lt;/td&gt;</v>
      </c>
      <c r="S3" s="2" t="str">
        <f>IF(M3="","&lt;td&gt;&lt;/td&gt;",CONCATENATE("&lt;td&gt;&lt;a href=""http://iowawpagraves.org/view.php?id=",M3,""" target=""WPA""&gt;W&lt;/a&gt;&lt;/td&gt;"))</f>
        <v>&lt;td&gt;&lt;/td&gt;</v>
      </c>
      <c r="T3" s="88" t="s">
        <v>119</v>
      </c>
      <c r="U3" s="89"/>
    </row>
    <row r="4" spans="1:26" x14ac:dyDescent="0.25">
      <c r="A4" s="59">
        <v>3563</v>
      </c>
      <c r="B4" s="60" t="s">
        <v>444</v>
      </c>
      <c r="C4" s="59"/>
      <c r="D4" s="59" t="s">
        <v>445</v>
      </c>
      <c r="E4" s="32"/>
      <c r="F4" s="1">
        <v>474281</v>
      </c>
      <c r="G4" s="36"/>
      <c r="H4" s="36"/>
      <c r="I4" s="36"/>
      <c r="J4" s="36"/>
      <c r="K4" s="36"/>
      <c r="L4" s="36"/>
      <c r="M4" s="36"/>
      <c r="N4" s="29"/>
      <c r="O4" s="2" t="str">
        <f>IF(A4="S",CONCATENATE(Y$1,MID(B4,1,1),Z$1),CONCATENATE("&lt;tr class=""style3"" &gt;",S4,Q4,R4,"&lt;td&gt;",P4,"&lt;/td&gt;&lt;td&gt;",C4,"&lt;/td&gt;&lt;td&gt;",D4,"&lt;/td&gt;&lt;td&gt;",E4,"&lt;/td&gt;"))</f>
        <v>&lt;tr class="style3" &gt;&lt;td&gt;&lt;/td&gt;&lt;td&gt;&lt;a href="http://iowagravestones.org/gs_view.php?id=474281" Target="GPP"&gt;P&lt;/a&gt;&lt;/td&gt;   &lt;td&gt;&lt;/td&gt;&lt;td&gt;????, Janie M.&lt;/td&gt;&lt;td&gt;&lt;/td&gt;&lt;td&gt;Dec 30,1868&lt;/td&gt;&lt;td&gt;&lt;/td&gt;</v>
      </c>
      <c r="P4" s="88" t="str">
        <f>IF(I4="",B4,CONCATENATE("&lt;a href=""Web Pages/WP",I4,".htm""&gt;",B4,"&lt;img src=""zimages/cam.gif"" alt=""picture"" BORDER=0&gt;"))</f>
        <v>????, Janie M.</v>
      </c>
      <c r="Q4" s="2" t="str">
        <f>IF(F4="","&lt;td&gt;&lt;/td&gt;",CONCATENATE("&lt;td&gt;&lt;a href=""http://iowagravestones.org/gs_view.php?id=",F4,""" Target=""GPP""&gt;P&lt;/a&gt;&lt;/td&gt;"))</f>
        <v>&lt;td&gt;&lt;a href="http://iowagravestones.org/gs_view.php?id=474281" Target="GPP"&gt;P&lt;/a&gt;&lt;/td&gt;</v>
      </c>
      <c r="R4" s="2" t="str">
        <f>IF(H4="","   &lt;td&gt;&lt;/td&gt;",CONCATENATE("   &lt;td&gt;&lt;a href=""http://iagenweb.org/boards/",G4,"/obituaries/index.cgi?read=",H4,""" Target=""Obits""&gt;O&lt;/a&gt;&lt;/td&gt;"))</f>
        <v xml:space="preserve">   &lt;td&gt;&lt;/td&gt;</v>
      </c>
      <c r="S4" s="2" t="str">
        <f>IF(M4="","&lt;td&gt;&lt;/td&gt;",CONCATENATE("&lt;td&gt;&lt;a href=""http://iowawpagraves.org/view.php?id=",M4,""" target=""WPA""&gt;W&lt;/a&gt;&lt;/td&gt;"))</f>
        <v>&lt;td&gt;&lt;/td&gt;</v>
      </c>
      <c r="T4" s="88" t="s">
        <v>119</v>
      </c>
      <c r="U4" s="89"/>
    </row>
    <row r="5" spans="1:26" x14ac:dyDescent="0.25">
      <c r="A5" s="33" t="s">
        <v>1255</v>
      </c>
      <c r="B5" s="35" t="s">
        <v>17</v>
      </c>
      <c r="C5" s="34" t="s">
        <v>7</v>
      </c>
      <c r="D5" s="34" t="s">
        <v>8</v>
      </c>
      <c r="E5" s="80" t="s">
        <v>9</v>
      </c>
      <c r="F5" s="46" t="s">
        <v>320</v>
      </c>
      <c r="G5" s="46" t="s">
        <v>321</v>
      </c>
      <c r="H5" s="46" t="s">
        <v>322</v>
      </c>
      <c r="I5" s="46"/>
      <c r="J5" s="46"/>
      <c r="K5" s="46"/>
      <c r="L5" s="46"/>
      <c r="M5" s="46" t="s">
        <v>438</v>
      </c>
      <c r="N5" s="29"/>
      <c r="O5" s="2" t="str">
        <f>IF(A5="S",CONCATENATE(Y$1,MID(B5,1,1),Z$1),CONCATENATE("&lt;tr class=""style3"" &gt;",S5,Q5,R5,"&lt;td&gt;",P5,"&lt;/td&gt;&lt;td&gt;",C5,"&lt;/td&gt;&lt;td&gt;",D5,"&lt;/td&gt;&lt;td&gt;",E5,"&lt;/td&gt;"))</f>
        <v>&lt;tr class="style2" &gt;&lt;td&gt;W&lt;/td&gt;&lt;td&gt;P&lt;/td&gt;&lt;td&gt;O&lt;/td&gt;&lt;td &gt;Surnames Starting with A&lt;/td&gt;&lt;td&gt;Birth Date&lt;/td&gt;&lt;td&gt;Death Date&lt;/td&gt;&lt;td&gt;Notes&lt;/td&gt;</v>
      </c>
      <c r="P5" s="88" t="str">
        <f>IF(I5="",B5,CONCATENATE("&lt;a href=""Web Pages/WP",I5,".htm""&gt;",B5,"&lt;img src=""zimages/cam.gif"" alt=""picture"" BORDER=0&gt;"))</f>
        <v>Aaaa                            Names</v>
      </c>
      <c r="Q5" s="2" t="str">
        <f>IF(F5="","&lt;td&gt;&lt;/td&gt;",CONCATENATE("&lt;td&gt;&lt;a href=""http://iowagravestones.org/gs_view.php?id=",F5,""" Target=""GPP""&gt;P&lt;/a&gt;&lt;/td&gt;"))</f>
        <v>&lt;td&gt;&lt;a href="http://iowagravestones.org/gs_view.php?id=GPP IDs" Target="GPP"&gt;P&lt;/a&gt;&lt;/td&gt;</v>
      </c>
      <c r="R5" s="2" t="str">
        <f>IF(H5="","   &lt;td&gt;&lt;/td&gt;",CONCATENATE("   &lt;td&gt;&lt;a href=""http://iagenweb.org/boards/",G5,"/obituaries/index.cgi?read=",H5,""" Target=""Obits""&gt;O&lt;/a&gt;&lt;/td&gt;"))</f>
        <v xml:space="preserve">   &lt;td&gt;&lt;a href="http://iagenweb.org/boards/Obit County/obituaries/index.cgi?read=Obit ID" Target="Obits"&gt;O&lt;/a&gt;&lt;/td&gt;</v>
      </c>
      <c r="S5" s="2" t="str">
        <f>IF(M5="","&lt;td&gt;&lt;/td&gt;",CONCATENATE("&lt;td&gt;&lt;a href=""http://iowawpagraves.org/view.php?id=",M5,""" target=""WPA""&gt;W&lt;/a&gt;&lt;/td&gt;"))</f>
        <v>&lt;td&gt;&lt;a href="http://iowawpagraves.org/view.php?id=WPA Id" target="WPA"&gt;W&lt;/a&gt;&lt;/td&gt;</v>
      </c>
      <c r="T5" s="88" t="s">
        <v>119</v>
      </c>
      <c r="U5" s="89"/>
    </row>
    <row r="6" spans="1:26" x14ac:dyDescent="0.25">
      <c r="A6" s="37"/>
      <c r="B6" s="57" t="s">
        <v>1086</v>
      </c>
      <c r="C6" s="64" t="s">
        <v>226</v>
      </c>
      <c r="D6" s="59" t="s">
        <v>1080</v>
      </c>
      <c r="E6" s="55" t="s">
        <v>1085</v>
      </c>
      <c r="F6" s="55">
        <v>474779</v>
      </c>
      <c r="G6" s="24"/>
      <c r="H6" s="36"/>
      <c r="I6" s="36"/>
      <c r="J6" s="36"/>
      <c r="K6" s="36"/>
      <c r="L6" s="36"/>
      <c r="M6" s="36"/>
      <c r="N6" s="29"/>
      <c r="O6" s="2" t="str">
        <f>IF(A6="S",CONCATENATE(Y$1,MID(B6,1,1),Z$1),CONCATENATE("&lt;tr class=""style3"" &gt;",S6,Q6,R6,"&lt;td&gt;",P6,"&lt;/td&gt;&lt;td&gt;",C6,"&lt;/td&gt;&lt;td&gt;",D6,"&lt;/td&gt;&lt;td&gt;",E6,"&lt;/td&gt;"))</f>
        <v>&lt;tr class="style3" &gt;&lt;td&gt;&lt;/td&gt;&lt;td&gt;&lt;a href="http://iowagravestones.org/gs_view.php?id=474779" Target="GPP"&gt;P&lt;/a&gt;&lt;/td&gt;   &lt;td&gt;&lt;/td&gt;&lt;td&gt;Allen, Ann Eliza&lt;/td&gt;&lt;td&gt;Apr 19, 1850&lt;/td&gt;&lt;td&gt;Oct. 2, 1932&lt;/td&gt;&lt;td&gt;Ann Eliza Allen's married name is Green, Ann Eliza&lt;/td&gt;</v>
      </c>
      <c r="P6" s="88" t="str">
        <f>IF(I6="",B6,CONCATENATE("&lt;a href=""Web Pages/WP",I6,".htm""&gt;",B6,"&lt;img src=""zimages/cam.gif"" alt=""picture"" BORDER=0&gt;"))</f>
        <v>Allen, Ann Eliza</v>
      </c>
      <c r="Q6" s="2" t="str">
        <f>IF(F6="","&lt;td&gt;&lt;/td&gt;",CONCATENATE("&lt;td&gt;&lt;a href=""http://iowagravestones.org/gs_view.php?id=",F6,""" Target=""GPP""&gt;P&lt;/a&gt;&lt;/td&gt;"))</f>
        <v>&lt;td&gt;&lt;a href="http://iowagravestones.org/gs_view.php?id=474779" Target="GPP"&gt;P&lt;/a&gt;&lt;/td&gt;</v>
      </c>
      <c r="R6" s="2" t="str">
        <f>IF(H6="","   &lt;td&gt;&lt;/td&gt;",CONCATENATE("   &lt;td&gt;&lt;a href=""http://iagenweb.org/boards/",G6,"/obituaries/index.cgi?read=",H6,""" Target=""Obits""&gt;O&lt;/a&gt;&lt;/td&gt;"))</f>
        <v xml:space="preserve">   &lt;td&gt;&lt;/td&gt;</v>
      </c>
      <c r="S6" s="2" t="str">
        <f>IF(M6="","&lt;td&gt;&lt;/td&gt;",CONCATENATE("&lt;td&gt;&lt;a href=""http://iowawpagraves.org/view.php?id=",M6,""" target=""WPA""&gt;W&lt;/a&gt;&lt;/td&gt;"))</f>
        <v>&lt;td&gt;&lt;/td&gt;</v>
      </c>
      <c r="T6" s="88" t="s">
        <v>119</v>
      </c>
      <c r="U6" s="89"/>
    </row>
    <row r="7" spans="1:26" x14ac:dyDescent="0.25">
      <c r="A7" s="59">
        <v>3441</v>
      </c>
      <c r="B7" s="60" t="s">
        <v>425</v>
      </c>
      <c r="C7" s="59" t="s">
        <v>446</v>
      </c>
      <c r="D7" s="59" t="s">
        <v>447</v>
      </c>
      <c r="E7" s="30" t="s">
        <v>119</v>
      </c>
      <c r="F7" s="1">
        <v>473528</v>
      </c>
      <c r="G7" s="36"/>
      <c r="H7" s="36"/>
      <c r="I7" s="36"/>
      <c r="J7" s="36"/>
      <c r="K7" s="36"/>
      <c r="L7" s="36"/>
      <c r="M7" s="27">
        <v>207117</v>
      </c>
      <c r="N7" s="29"/>
      <c r="O7" s="2" t="str">
        <f>IF(A7="S",CONCATENATE(Y$1,MID(B7,1,1),Z$1),CONCATENATE("&lt;tr class=""style3"" &gt;",S7,Q7,R7,"&lt;td&gt;",P7,"&lt;/td&gt;&lt;td&gt;",C7,"&lt;/td&gt;&lt;td&gt;",D7,"&lt;/td&gt;&lt;td&gt;",E7,"&lt;/td&gt;"))</f>
        <v>&lt;tr class="style3" &gt;&lt;td&gt;&lt;a href="http://iowawpagraves.org/view.php?id=207117" target="WPA"&gt;W&lt;/a&gt;&lt;/td&gt;&lt;td&gt;&lt;a href="http://iowagravestones.org/gs_view.php?id=473528" Target="GPP"&gt;P&lt;/a&gt;&lt;/td&gt;   &lt;td&gt;&lt;/td&gt;&lt;td&gt;Allen, Bertha&lt;/td&gt;&lt;td&gt;Oct 29, 1884&lt;/td&gt;&lt;td&gt;Dec. 8, 1905&lt;/td&gt;&lt;td&gt; &lt;/td&gt;</v>
      </c>
      <c r="P7" s="88" t="str">
        <f>IF(I7="",B7,CONCATENATE("&lt;a href=""Web Pages/WP",I7,".htm""&gt;",B7,"&lt;img src=""zimages/cam.gif"" alt=""picture"" BORDER=0&gt;"))</f>
        <v>Allen, Bertha</v>
      </c>
      <c r="Q7" s="2" t="str">
        <f>IF(F7="","&lt;td&gt;&lt;/td&gt;",CONCATENATE("&lt;td&gt;&lt;a href=""http://iowagravestones.org/gs_view.php?id=",F7,""" Target=""GPP""&gt;P&lt;/a&gt;&lt;/td&gt;"))</f>
        <v>&lt;td&gt;&lt;a href="http://iowagravestones.org/gs_view.php?id=473528" Target="GPP"&gt;P&lt;/a&gt;&lt;/td&gt;</v>
      </c>
      <c r="R7" s="2" t="str">
        <f>IF(H7="","   &lt;td&gt;&lt;/td&gt;",CONCATENATE("   &lt;td&gt;&lt;a href=""http://iagenweb.org/boards/",G7,"/obituaries/index.cgi?read=",H7,""" Target=""Obits""&gt;O&lt;/a&gt;&lt;/td&gt;"))</f>
        <v xml:space="preserve">   &lt;td&gt;&lt;/td&gt;</v>
      </c>
      <c r="S7" s="2" t="str">
        <f>IF(M7="","&lt;td&gt;&lt;/td&gt;",CONCATENATE("&lt;td&gt;&lt;a href=""http://iowawpagraves.org/view.php?id=",M7,""" target=""WPA""&gt;W&lt;/a&gt;&lt;/td&gt;"))</f>
        <v>&lt;td&gt;&lt;a href="http://iowawpagraves.org/view.php?id=207117" target="WPA"&gt;W&lt;/a&gt;&lt;/td&gt;</v>
      </c>
      <c r="T7" s="88" t="s">
        <v>119</v>
      </c>
      <c r="U7" s="89"/>
    </row>
    <row r="8" spans="1:26" x14ac:dyDescent="0.25">
      <c r="A8" s="37"/>
      <c r="B8" s="58" t="s">
        <v>1088</v>
      </c>
      <c r="C8" s="59" t="s">
        <v>712</v>
      </c>
      <c r="D8" s="62" t="s">
        <v>713</v>
      </c>
      <c r="E8" s="30" t="s">
        <v>1087</v>
      </c>
      <c r="F8" s="32">
        <v>474526</v>
      </c>
      <c r="G8" s="55" t="s">
        <v>325</v>
      </c>
      <c r="H8" s="55">
        <v>330818</v>
      </c>
      <c r="I8" s="36"/>
      <c r="J8" s="36"/>
      <c r="K8" s="36"/>
      <c r="L8" s="36"/>
      <c r="M8" s="36"/>
      <c r="N8" s="29"/>
      <c r="O8" s="2" t="str">
        <f>IF(A8="S",CONCATENATE(Y$1,MID(B8,1,1),Z$1),CONCATENATE("&lt;tr class=""style3"" &gt;",S8,Q8,R8,"&lt;td&gt;",P8,"&lt;/td&gt;&lt;td&gt;",C8,"&lt;/td&gt;&lt;td&gt;",D8,"&lt;/td&gt;&lt;td&gt;",E8,"&lt;/td&gt;"))</f>
        <v>&lt;tr class="style3" &gt;&lt;td&gt;&lt;/td&gt;&lt;td&gt;&lt;a href="http://iowagravestones.org/gs_view.php?id=474526" Target="GPP"&gt;P&lt;/a&gt;&lt;/td&gt;   &lt;td&gt;&lt;a href="http://iagenweb.org/boards/winneshiek/obituaries/index.cgi?read=330818" Target="Obits"&gt;O&lt;/a&gt;&lt;/td&gt;&lt;td&gt;Allen, Cora&lt;/td&gt;&lt;td&gt;Mar 7, 1873&lt;/td&gt;&lt;td&gt;July 14, 1959&lt;/td&gt;&lt;td&gt;Cora Allen's married name is Harvey, Cora&lt;/td&gt;</v>
      </c>
      <c r="P8" s="88" t="str">
        <f>IF(I8="",B8,CONCATENATE("&lt;a href=""Web Pages/WP",I8,".htm""&gt;",B8,"&lt;img src=""zimages/cam.gif"" alt=""picture"" BORDER=0&gt;"))</f>
        <v>Allen, Cora</v>
      </c>
      <c r="Q8" s="2" t="str">
        <f>IF(F8="","&lt;td&gt;&lt;/td&gt;",CONCATENATE("&lt;td&gt;&lt;a href=""http://iowagravestones.org/gs_view.php?id=",F8,""" Target=""GPP""&gt;P&lt;/a&gt;&lt;/td&gt;"))</f>
        <v>&lt;td&gt;&lt;a href="http://iowagravestones.org/gs_view.php?id=474526" Target="GPP"&gt;P&lt;/a&gt;&lt;/td&gt;</v>
      </c>
      <c r="R8" s="2" t="str">
        <f>IF(H8="","   &lt;td&gt;&lt;/td&gt;",CONCATENATE("   &lt;td&gt;&lt;a href=""http://iagenweb.org/boards/",G8,"/obituaries/index.cgi?read=",H8,""" Target=""Obits""&gt;O&lt;/a&gt;&lt;/td&gt;"))</f>
        <v xml:space="preserve">   &lt;td&gt;&lt;a href="http://iagenweb.org/boards/winneshiek/obituaries/index.cgi?read=330818" Target="Obits"&gt;O&lt;/a&gt;&lt;/td&gt;</v>
      </c>
      <c r="S8" s="2" t="str">
        <f>IF(M8="","&lt;td&gt;&lt;/td&gt;",CONCATENATE("&lt;td&gt;&lt;a href=""http://iowawpagraves.org/view.php?id=",M8,""" target=""WPA""&gt;W&lt;/a&gt;&lt;/td&gt;"))</f>
        <v>&lt;td&gt;&lt;/td&gt;</v>
      </c>
      <c r="T8" s="88" t="s">
        <v>119</v>
      </c>
      <c r="U8" s="89"/>
    </row>
    <row r="9" spans="1:26" x14ac:dyDescent="0.25">
      <c r="A9" s="59">
        <v>3708</v>
      </c>
      <c r="B9" s="60" t="s">
        <v>426</v>
      </c>
      <c r="C9" s="62" t="s">
        <v>148</v>
      </c>
      <c r="D9" s="62" t="s">
        <v>212</v>
      </c>
      <c r="E9" s="30" t="s">
        <v>119</v>
      </c>
      <c r="F9" s="1">
        <v>474523</v>
      </c>
      <c r="G9" s="36"/>
      <c r="H9" s="36"/>
      <c r="I9" s="36"/>
      <c r="J9" s="36"/>
      <c r="K9" s="36"/>
      <c r="L9" s="36"/>
      <c r="M9" s="27">
        <v>207124</v>
      </c>
      <c r="N9" s="29"/>
      <c r="O9" s="2" t="str">
        <f>IF(A9="S",CONCATENATE(Y$1,MID(B9,1,1),Z$1),CONCATENATE("&lt;tr class=""style3"" &gt;",S9,Q9,R9,"&lt;td&gt;",P9,"&lt;/td&gt;&lt;td&gt;",C9,"&lt;/td&gt;&lt;td&gt;",D9,"&lt;/td&gt;&lt;td&gt;",E9,"&lt;/td&gt;"))</f>
        <v>&lt;tr class="style3" &gt;&lt;td&gt;&lt;a href="http://iowawpagraves.org/view.php?id=207124" target="WPA"&gt;W&lt;/a&gt;&lt;/td&gt;&lt;td&gt;&lt;a href="http://iowagravestones.org/gs_view.php?id=474523" Target="GPP"&gt;P&lt;/a&gt;&lt;/td&gt;   &lt;td&gt;&lt;/td&gt;&lt;td&gt;Allen, Edward&lt;/td&gt;&lt;td&gt;1848&lt;/td&gt;&lt;td&gt;1912&lt;/td&gt;&lt;td&gt; &lt;/td&gt;</v>
      </c>
      <c r="P9" s="88" t="str">
        <f>IF(I9="",B9,CONCATENATE("&lt;a href=""Web Pages/WP",I9,".htm""&gt;",B9,"&lt;img src=""zimages/cam.gif"" alt=""picture"" BORDER=0&gt;"))</f>
        <v>Allen, Edward</v>
      </c>
      <c r="Q9" s="2" t="str">
        <f>IF(F9="","&lt;td&gt;&lt;/td&gt;",CONCATENATE("&lt;td&gt;&lt;a href=""http://iowagravestones.org/gs_view.php?id=",F9,""" Target=""GPP""&gt;P&lt;/a&gt;&lt;/td&gt;"))</f>
        <v>&lt;td&gt;&lt;a href="http://iowagravestones.org/gs_view.php?id=474523" Target="GPP"&gt;P&lt;/a&gt;&lt;/td&gt;</v>
      </c>
      <c r="R9" s="2" t="str">
        <f>IF(H9="","   &lt;td&gt;&lt;/td&gt;",CONCATENATE("   &lt;td&gt;&lt;a href=""http://iagenweb.org/boards/",G9,"/obituaries/index.cgi?read=",H9,""" Target=""Obits""&gt;O&lt;/a&gt;&lt;/td&gt;"))</f>
        <v xml:space="preserve">   &lt;td&gt;&lt;/td&gt;</v>
      </c>
      <c r="S9" s="2" t="str">
        <f>IF(M9="","&lt;td&gt;&lt;/td&gt;",CONCATENATE("&lt;td&gt;&lt;a href=""http://iowawpagraves.org/view.php?id=",M9,""" target=""WPA""&gt;W&lt;/a&gt;&lt;/td&gt;"))</f>
        <v>&lt;td&gt;&lt;a href="http://iowawpagraves.org/view.php?id=207124" target="WPA"&gt;W&lt;/a&gt;&lt;/td&gt;</v>
      </c>
      <c r="T9" s="88" t="s">
        <v>119</v>
      </c>
      <c r="U9" s="89"/>
    </row>
    <row r="10" spans="1:26" x14ac:dyDescent="0.25">
      <c r="A10" s="59">
        <v>3707</v>
      </c>
      <c r="B10" s="5" t="s">
        <v>448</v>
      </c>
      <c r="C10" s="59"/>
      <c r="D10" s="59"/>
      <c r="E10" s="30"/>
      <c r="F10" s="1">
        <v>474522</v>
      </c>
      <c r="G10" s="36"/>
      <c r="H10" s="36"/>
      <c r="I10" s="36"/>
      <c r="J10" s="36"/>
      <c r="K10" s="36"/>
      <c r="L10" s="36"/>
      <c r="M10" s="36"/>
      <c r="N10" s="29"/>
      <c r="O10" s="2" t="str">
        <f>IF(A10="S",CONCATENATE(Y$1,MID(B10,1,1),Z$1),CONCATENATE("&lt;tr class=""style3"" &gt;",S10,Q10,R10,"&lt;td&gt;",P10,"&lt;/td&gt;&lt;td&gt;",C10,"&lt;/td&gt;&lt;td&gt;",D10,"&lt;/td&gt;&lt;td&gt;",E10,"&lt;/td&gt;"))</f>
        <v>&lt;tr class="style3" &gt;&lt;td&gt;&lt;/td&gt;&lt;td&gt;&lt;a href="http://iowagravestones.org/gs_view.php?id=474522" Target="GPP"&gt;P&lt;/a&gt;&lt;/td&gt;   &lt;td&gt;&lt;/td&gt;&lt;td&gt;Allen, Edward Family Stone&lt;/td&gt;&lt;td&gt;&lt;/td&gt;&lt;td&gt;&lt;/td&gt;&lt;td&gt;&lt;/td&gt;</v>
      </c>
      <c r="P10" s="88" t="str">
        <f>IF(I10="",B10,CONCATENATE("&lt;a href=""Web Pages/WP",I10,".htm""&gt;",B10,"&lt;img src=""zimages/cam.gif"" alt=""picture"" BORDER=0&gt;"))</f>
        <v>Allen, Edward Family Stone</v>
      </c>
      <c r="Q10" s="2" t="str">
        <f>IF(F10="","&lt;td&gt;&lt;/td&gt;",CONCATENATE("&lt;td&gt;&lt;a href=""http://iowagravestones.org/gs_view.php?id=",F10,""" Target=""GPP""&gt;P&lt;/a&gt;&lt;/td&gt;"))</f>
        <v>&lt;td&gt;&lt;a href="http://iowagravestones.org/gs_view.php?id=474522" Target="GPP"&gt;P&lt;/a&gt;&lt;/td&gt;</v>
      </c>
      <c r="R10" s="2" t="str">
        <f>IF(H10="","   &lt;td&gt;&lt;/td&gt;",CONCATENATE("   &lt;td&gt;&lt;a href=""http://iagenweb.org/boards/",G10,"/obituaries/index.cgi?read=",H10,""" Target=""Obits""&gt;O&lt;/a&gt;&lt;/td&gt;"))</f>
        <v xml:space="preserve">   &lt;td&gt;&lt;/td&gt;</v>
      </c>
      <c r="S10" s="2" t="str">
        <f>IF(M10="","&lt;td&gt;&lt;/td&gt;",CONCATENATE("&lt;td&gt;&lt;a href=""http://iowawpagraves.org/view.php?id=",M10,""" target=""WPA""&gt;W&lt;/a&gt;&lt;/td&gt;"))</f>
        <v>&lt;td&gt;&lt;/td&gt;</v>
      </c>
      <c r="T10" s="88" t="s">
        <v>119</v>
      </c>
      <c r="U10" s="89"/>
    </row>
    <row r="11" spans="1:26" x14ac:dyDescent="0.25">
      <c r="A11" s="59">
        <v>3638</v>
      </c>
      <c r="B11" s="60" t="s">
        <v>427</v>
      </c>
      <c r="C11" s="59" t="s">
        <v>449</v>
      </c>
      <c r="D11" s="59" t="s">
        <v>450</v>
      </c>
      <c r="E11" s="99" t="s">
        <v>1263</v>
      </c>
      <c r="F11" s="1">
        <v>474433</v>
      </c>
      <c r="G11" s="36"/>
      <c r="H11" s="36"/>
      <c r="I11" s="36"/>
      <c r="J11" s="36"/>
      <c r="K11" s="36"/>
      <c r="L11" s="36"/>
      <c r="M11" s="27">
        <v>207121</v>
      </c>
      <c r="N11" s="29"/>
      <c r="O11" s="2" t="str">
        <f>IF(A11="S",CONCATENATE(Y$1,MID(B11,1,1),Z$1),CONCATENATE("&lt;tr class=""style3"" &gt;",S11,Q11,R11,"&lt;td&gt;",P11,"&lt;/td&gt;&lt;td&gt;",C11,"&lt;/td&gt;&lt;td&gt;",D11,"&lt;/td&gt;&lt;td&gt;",E11,"&lt;/td&gt;"))</f>
        <v>&lt;tr class="style3" &gt;&lt;td&gt;&lt;a href="http://iowawpagraves.org/view.php?id=207121" target="WPA"&gt;W&lt;/a&gt;&lt;/td&gt;&lt;td&gt;&lt;a href="http://iowagravestones.org/gs_view.php?id=474433" Target="GPP"&gt;P&lt;/a&gt;&lt;/td&gt;   &lt;td&gt;&lt;/td&gt;&lt;td&gt;Allen, Isaac&lt;/td&gt;&lt;td&gt;Dec 5, 1818&lt;/td&gt;&lt;td&gt;Apr 19, 1874&lt;/td&gt;&lt;td&gt;Married Catherine (Gorman) on Sept. 10, 1855&lt;/td&gt;</v>
      </c>
      <c r="P11" s="88" t="str">
        <f>IF(I11="",B11,CONCATENATE("&lt;a href=""Web Pages/WP",I11,".htm""&gt;",B11,"&lt;img src=""zimages/cam.gif"" alt=""picture"" BORDER=0&gt;"))</f>
        <v>Allen, Isaac</v>
      </c>
      <c r="Q11" s="2" t="str">
        <f>IF(F11="","&lt;td&gt;&lt;/td&gt;",CONCATENATE("&lt;td&gt;&lt;a href=""http://iowagravestones.org/gs_view.php?id=",F11,""" Target=""GPP""&gt;P&lt;/a&gt;&lt;/td&gt;"))</f>
        <v>&lt;td&gt;&lt;a href="http://iowagravestones.org/gs_view.php?id=474433" Target="GPP"&gt;P&lt;/a&gt;&lt;/td&gt;</v>
      </c>
      <c r="R11" s="2" t="str">
        <f>IF(H11="","   &lt;td&gt;&lt;/td&gt;",CONCATENATE("   &lt;td&gt;&lt;a href=""http://iagenweb.org/boards/",G11,"/obituaries/index.cgi?read=",H11,""" Target=""Obits""&gt;O&lt;/a&gt;&lt;/td&gt;"))</f>
        <v xml:space="preserve">   &lt;td&gt;&lt;/td&gt;</v>
      </c>
      <c r="S11" s="2" t="str">
        <f>IF(M11="","&lt;td&gt;&lt;/td&gt;",CONCATENATE("&lt;td&gt;&lt;a href=""http://iowawpagraves.org/view.php?id=",M11,""" target=""WPA""&gt;W&lt;/a&gt;&lt;/td&gt;"))</f>
        <v>&lt;td&gt;&lt;a href="http://iowawpagraves.org/view.php?id=207121" target="WPA"&gt;W&lt;/a&gt;&lt;/td&gt;</v>
      </c>
      <c r="T11" s="88" t="s">
        <v>119</v>
      </c>
      <c r="U11" s="89"/>
    </row>
    <row r="12" spans="1:26" x14ac:dyDescent="0.25">
      <c r="A12" s="59">
        <v>3662</v>
      </c>
      <c r="B12" s="66" t="s">
        <v>329</v>
      </c>
      <c r="C12" s="59" t="s">
        <v>1070</v>
      </c>
      <c r="D12" s="59" t="s">
        <v>1071</v>
      </c>
      <c r="E12" s="30" t="s">
        <v>119</v>
      </c>
      <c r="F12" s="1">
        <v>442311</v>
      </c>
      <c r="G12" s="36"/>
      <c r="H12" s="36"/>
      <c r="I12" s="36"/>
      <c r="J12" s="36"/>
      <c r="K12" s="36"/>
      <c r="L12" s="36"/>
      <c r="M12" s="27">
        <v>207123</v>
      </c>
      <c r="N12" s="29"/>
      <c r="O12" s="2" t="str">
        <f>IF(A12="S",CONCATENATE(Y$1,MID(B12,1,1),Z$1),CONCATENATE("&lt;tr class=""style3"" &gt;",S12,Q12,R12,"&lt;td&gt;",P12,"&lt;/td&gt;&lt;td&gt;",C12,"&lt;/td&gt;&lt;td&gt;",D12,"&lt;/td&gt;&lt;td&gt;",E12,"&lt;/td&gt;"))</f>
        <v>&lt;tr class="style3" &gt;&lt;td&gt;&lt;a href="http://iowawpagraves.org/view.php?id=207123" target="WPA"&gt;W&lt;/a&gt;&lt;/td&gt;&lt;td&gt;&lt;a href="http://iowagravestones.org/gs_view.php?id=442311" Target="GPP"&gt;P&lt;/a&gt;&lt;/td&gt;   &lt;td&gt;&lt;/td&gt;&lt;td&gt;Allen, Mariette (Cole)&lt;/td&gt;&lt;td&gt;Sep 27, 1825&lt;/td&gt;&lt;td&gt;Dec 28, 1886&lt;/td&gt;&lt;td&gt; &lt;/td&gt;</v>
      </c>
      <c r="P12" s="88" t="str">
        <f>IF(I12="",B12,CONCATENATE("&lt;a href=""Web Pages/WP",I12,".htm""&gt;",B12,"&lt;img src=""zimages/cam.gif"" alt=""picture"" BORDER=0&gt;"))</f>
        <v>Allen, Mariette (Cole)</v>
      </c>
      <c r="Q12" s="2" t="str">
        <f>IF(F12="","&lt;td&gt;&lt;/td&gt;",CONCATENATE("&lt;td&gt;&lt;a href=""http://iowagravestones.org/gs_view.php?id=",F12,""" Target=""GPP""&gt;P&lt;/a&gt;&lt;/td&gt;"))</f>
        <v>&lt;td&gt;&lt;a href="http://iowagravestones.org/gs_view.php?id=442311" Target="GPP"&gt;P&lt;/a&gt;&lt;/td&gt;</v>
      </c>
      <c r="R12" s="2" t="str">
        <f>IF(H12="","   &lt;td&gt;&lt;/td&gt;",CONCATENATE("   &lt;td&gt;&lt;a href=""http://iagenweb.org/boards/",G12,"/obituaries/index.cgi?read=",H12,""" Target=""Obits""&gt;O&lt;/a&gt;&lt;/td&gt;"))</f>
        <v xml:space="preserve">   &lt;td&gt;&lt;/td&gt;</v>
      </c>
      <c r="S12" s="2" t="str">
        <f>IF(M12="","&lt;td&gt;&lt;/td&gt;",CONCATENATE("&lt;td&gt;&lt;a href=""http://iowawpagraves.org/view.php?id=",M12,""" target=""WPA""&gt;W&lt;/a&gt;&lt;/td&gt;"))</f>
        <v>&lt;td&gt;&lt;a href="http://iowawpagraves.org/view.php?id=207123" target="WPA"&gt;W&lt;/a&gt;&lt;/td&gt;</v>
      </c>
      <c r="T12" s="88" t="s">
        <v>119</v>
      </c>
      <c r="U12" s="89"/>
    </row>
    <row r="13" spans="1:26" x14ac:dyDescent="0.25">
      <c r="A13" s="59">
        <v>3709</v>
      </c>
      <c r="B13" s="60" t="s">
        <v>428</v>
      </c>
      <c r="C13" s="62" t="s">
        <v>108</v>
      </c>
      <c r="D13" s="62" t="s">
        <v>143</v>
      </c>
      <c r="E13" s="30" t="s">
        <v>119</v>
      </c>
      <c r="F13" s="1">
        <v>474524</v>
      </c>
      <c r="G13" s="36"/>
      <c r="H13" s="36"/>
      <c r="I13" s="36"/>
      <c r="J13" s="36"/>
      <c r="K13" s="36"/>
      <c r="L13" s="36"/>
      <c r="M13" s="27">
        <v>207139</v>
      </c>
      <c r="N13" s="29"/>
      <c r="O13" s="2" t="str">
        <f>IF(A13="S",CONCATENATE(Y$1,MID(B13,1,1),Z$1),CONCATENATE("&lt;tr class=""style3"" &gt;",S13,Q13,R13,"&lt;td&gt;",P13,"&lt;/td&gt;&lt;td&gt;",C13,"&lt;/td&gt;&lt;td&gt;",D13,"&lt;/td&gt;&lt;td&gt;",E13,"&lt;/td&gt;"))</f>
        <v>&lt;tr class="style3" &gt;&lt;td&gt;&lt;a href="http://iowawpagraves.org/view.php?id=207139" target="WPA"&gt;W&lt;/a&gt;&lt;/td&gt;&lt;td&gt;&lt;a href="http://iowagravestones.org/gs_view.php?id=474524" Target="GPP"&gt;P&lt;/a&gt;&lt;/td&gt;   &lt;td&gt;&lt;/td&gt;&lt;td&gt;Allen, Melissa&lt;/td&gt;&lt;td&gt;1853&lt;/td&gt;&lt;td&gt;1932&lt;/td&gt;&lt;td&gt; &lt;/td&gt;</v>
      </c>
      <c r="P13" s="88" t="str">
        <f>IF(I13="",B13,CONCATENATE("&lt;a href=""Web Pages/WP",I13,".htm""&gt;",B13,"&lt;img src=""zimages/cam.gif"" alt=""picture"" BORDER=0&gt;"))</f>
        <v>Allen, Melissa</v>
      </c>
      <c r="Q13" s="2" t="str">
        <f>IF(F13="","&lt;td&gt;&lt;/td&gt;",CONCATENATE("&lt;td&gt;&lt;a href=""http://iowagravestones.org/gs_view.php?id=",F13,""" Target=""GPP""&gt;P&lt;/a&gt;&lt;/td&gt;"))</f>
        <v>&lt;td&gt;&lt;a href="http://iowagravestones.org/gs_view.php?id=474524" Target="GPP"&gt;P&lt;/a&gt;&lt;/td&gt;</v>
      </c>
      <c r="R13" s="2" t="str">
        <f>IF(H13="","   &lt;td&gt;&lt;/td&gt;",CONCATENATE("   &lt;td&gt;&lt;a href=""http://iagenweb.org/boards/",G13,"/obituaries/index.cgi?read=",H13,""" Target=""Obits""&gt;O&lt;/a&gt;&lt;/td&gt;"))</f>
        <v xml:space="preserve">   &lt;td&gt;&lt;/td&gt;</v>
      </c>
      <c r="S13" s="2" t="str">
        <f>IF(M13="","&lt;td&gt;&lt;/td&gt;",CONCATENATE("&lt;td&gt;&lt;a href=""http://iowawpagraves.org/view.php?id=",M13,""" target=""WPA""&gt;W&lt;/a&gt;&lt;/td&gt;"))</f>
        <v>&lt;td&gt;&lt;a href="http://iowawpagraves.org/view.php?id=207139" target="WPA"&gt;W&lt;/a&gt;&lt;/td&gt;</v>
      </c>
      <c r="T13" s="88" t="s">
        <v>119</v>
      </c>
      <c r="U13" s="89"/>
    </row>
    <row r="14" spans="1:26" x14ac:dyDescent="0.25">
      <c r="A14" s="59">
        <v>3640</v>
      </c>
      <c r="B14" s="60" t="s">
        <v>429</v>
      </c>
      <c r="C14" s="59"/>
      <c r="D14" s="59" t="s">
        <v>451</v>
      </c>
      <c r="E14" s="32"/>
      <c r="F14" s="1">
        <v>474435</v>
      </c>
      <c r="G14" s="36"/>
      <c r="H14" s="36"/>
      <c r="I14" s="36"/>
      <c r="J14" s="36"/>
      <c r="K14" s="36"/>
      <c r="L14" s="36"/>
      <c r="M14" s="36"/>
      <c r="N14" s="29"/>
      <c r="O14" s="2" t="str">
        <f>IF(A14="S",CONCATENATE(Y$1,MID(B14,1,1),Z$1),CONCATENATE("&lt;tr class=""style3"" &gt;",S14,Q14,R14,"&lt;td&gt;",P14,"&lt;/td&gt;&lt;td&gt;",C14,"&lt;/td&gt;&lt;td&gt;",D14,"&lt;/td&gt;&lt;td&gt;",E14,"&lt;/td&gt;"))</f>
        <v>&lt;tr class="style3" &gt;&lt;td&gt;&lt;/td&gt;&lt;td&gt;&lt;a href="http://iowagravestones.org/gs_view.php?id=474435" Target="GPP"&gt;P&lt;/a&gt;&lt;/td&gt;   &lt;td&gt;&lt;/td&gt;&lt;td&gt;Allen, Stephen&lt;/td&gt;&lt;td&gt;&lt;/td&gt;&lt;td&gt;Oct 27, 1871&lt;/td&gt;&lt;td&gt;&lt;/td&gt;</v>
      </c>
      <c r="P14" s="88" t="str">
        <f>IF(I14="",B14,CONCATENATE("&lt;a href=""Web Pages/WP",I14,".htm""&gt;",B14,"&lt;img src=""zimages/cam.gif"" alt=""picture"" BORDER=0&gt;"))</f>
        <v>Allen, Stephen</v>
      </c>
      <c r="Q14" s="2" t="str">
        <f>IF(F14="","&lt;td&gt;&lt;/td&gt;",CONCATENATE("&lt;td&gt;&lt;a href=""http://iowagravestones.org/gs_view.php?id=",F14,""" Target=""GPP""&gt;P&lt;/a&gt;&lt;/td&gt;"))</f>
        <v>&lt;td&gt;&lt;a href="http://iowagravestones.org/gs_view.php?id=474435" Target="GPP"&gt;P&lt;/a&gt;&lt;/td&gt;</v>
      </c>
      <c r="R14" s="2" t="str">
        <f>IF(H14="","   &lt;td&gt;&lt;/td&gt;",CONCATENATE("   &lt;td&gt;&lt;a href=""http://iagenweb.org/boards/",G14,"/obituaries/index.cgi?read=",H14,""" Target=""Obits""&gt;O&lt;/a&gt;&lt;/td&gt;"))</f>
        <v xml:space="preserve">   &lt;td&gt;&lt;/td&gt;</v>
      </c>
      <c r="S14" s="2" t="str">
        <f>IF(M14="","&lt;td&gt;&lt;/td&gt;",CONCATENATE("&lt;td&gt;&lt;a href=""http://iowawpagraves.org/view.php?id=",M14,""" target=""WPA""&gt;W&lt;/a&gt;&lt;/td&gt;"))</f>
        <v>&lt;td&gt;&lt;/td&gt;</v>
      </c>
      <c r="T14" s="88" t="s">
        <v>119</v>
      </c>
      <c r="U14" s="89"/>
    </row>
    <row r="15" spans="1:26" x14ac:dyDescent="0.25">
      <c r="A15" s="59">
        <v>3663</v>
      </c>
      <c r="B15" s="66" t="s">
        <v>328</v>
      </c>
      <c r="C15" s="59" t="s">
        <v>1072</v>
      </c>
      <c r="D15" s="59" t="s">
        <v>245</v>
      </c>
      <c r="E15" s="30" t="s">
        <v>1202</v>
      </c>
      <c r="F15" s="1">
        <v>442309</v>
      </c>
      <c r="G15" s="36"/>
      <c r="H15" s="36"/>
      <c r="I15" s="36"/>
      <c r="J15" s="36"/>
      <c r="K15" s="36"/>
      <c r="L15" s="36"/>
      <c r="M15" s="27">
        <v>207133</v>
      </c>
      <c r="N15" s="29"/>
      <c r="O15" s="2" t="str">
        <f>IF(A15="S",CONCATENATE(Y$1,MID(B15,1,1),Z$1),CONCATENATE("&lt;tr class=""style3"" &gt;",S15,Q15,R15,"&lt;td&gt;",P15,"&lt;/td&gt;&lt;td&gt;",C15,"&lt;/td&gt;&lt;td&gt;",D15,"&lt;/td&gt;&lt;td&gt;",E15,"&lt;/td&gt;"))</f>
        <v>&lt;tr class="style3" &gt;&lt;td&gt;&lt;a href="http://iowawpagraves.org/view.php?id=207133" target="WPA"&gt;W&lt;/a&gt;&lt;/td&gt;&lt;td&gt;&lt;a href="http://iowagravestones.org/gs_view.php?id=442309" Target="GPP"&gt;P&lt;/a&gt;&lt;/td&gt;   &lt;td&gt;&lt;/td&gt;&lt;td&gt;Allen, Stephen E&lt;/td&gt;&lt;td&gt;Sep 30, 1825&lt;/td&gt;&lt;td&gt;Jan 7, 1897&lt;/td&gt;&lt;td&gt;Stephen is scribed on top of the stone &lt;/td&gt;</v>
      </c>
      <c r="P15" s="88" t="str">
        <f>IF(I15="",B15,CONCATENATE("&lt;a href=""Web Pages/WP",I15,".htm""&gt;",B15,"&lt;img src=""zimages/cam.gif"" alt=""picture"" BORDER=0&gt;"))</f>
        <v>Allen, Stephen E</v>
      </c>
      <c r="Q15" s="2" t="str">
        <f>IF(F15="","&lt;td&gt;&lt;/td&gt;",CONCATENATE("&lt;td&gt;&lt;a href=""http://iowagravestones.org/gs_view.php?id=",F15,""" Target=""GPP""&gt;P&lt;/a&gt;&lt;/td&gt;"))</f>
        <v>&lt;td&gt;&lt;a href="http://iowagravestones.org/gs_view.php?id=442309" Target="GPP"&gt;P&lt;/a&gt;&lt;/td&gt;</v>
      </c>
      <c r="R15" s="2" t="str">
        <f>IF(H15="","   &lt;td&gt;&lt;/td&gt;",CONCATENATE("   &lt;td&gt;&lt;a href=""http://iagenweb.org/boards/",G15,"/obituaries/index.cgi?read=",H15,""" Target=""Obits""&gt;O&lt;/a&gt;&lt;/td&gt;"))</f>
        <v xml:space="preserve">   &lt;td&gt;&lt;/td&gt;</v>
      </c>
      <c r="S15" s="2" t="str">
        <f>IF(M15="","&lt;td&gt;&lt;/td&gt;",CONCATENATE("&lt;td&gt;&lt;a href=""http://iowawpagraves.org/view.php?id=",M15,""" target=""WPA""&gt;W&lt;/a&gt;&lt;/td&gt;"))</f>
        <v>&lt;td&gt;&lt;a href="http://iowawpagraves.org/view.php?id=207133" target="WPA"&gt;W&lt;/a&gt;&lt;/td&gt;</v>
      </c>
      <c r="T15" s="88" t="s">
        <v>119</v>
      </c>
      <c r="U15" s="89"/>
    </row>
    <row r="16" spans="1:26" x14ac:dyDescent="0.25">
      <c r="A16" s="59">
        <v>3661</v>
      </c>
      <c r="B16" s="60" t="s">
        <v>327</v>
      </c>
      <c r="C16" s="59"/>
      <c r="D16" s="59"/>
      <c r="E16" s="32"/>
      <c r="F16" s="1">
        <v>474457</v>
      </c>
      <c r="G16" s="36"/>
      <c r="H16" s="36"/>
      <c r="I16" s="36"/>
      <c r="J16" s="36"/>
      <c r="K16" s="36"/>
      <c r="L16" s="36"/>
      <c r="M16" s="36"/>
      <c r="N16" s="29"/>
      <c r="O16" s="2" t="str">
        <f>IF(A16="S",CONCATENATE(Y$1,MID(B16,1,1),Z$1),CONCATENATE("&lt;tr class=""style3"" &gt;",S16,Q16,R16,"&lt;td&gt;",P16,"&lt;/td&gt;&lt;td&gt;",C16,"&lt;/td&gt;&lt;td&gt;",D16,"&lt;/td&gt;&lt;td&gt;",E16,"&lt;/td&gt;"))</f>
        <v>&lt;tr class="style3" &gt;&lt;td&gt;&lt;/td&gt;&lt;td&gt;&lt;a href="http://iowagravestones.org/gs_view.php?id=474457" Target="GPP"&gt;P&lt;/a&gt;&lt;/td&gt;   &lt;td&gt;&lt;/td&gt;&lt;td&gt;Allen, Stephen Family Stone&lt;/td&gt;&lt;td&gt;&lt;/td&gt;&lt;td&gt;&lt;/td&gt;&lt;td&gt;&lt;/td&gt;</v>
      </c>
      <c r="P16" s="88" t="str">
        <f>IF(I16="",B16,CONCATENATE("&lt;a href=""Web Pages/WP",I16,".htm""&gt;",B16,"&lt;img src=""zimages/cam.gif"" alt=""picture"" BORDER=0&gt;"))</f>
        <v>Allen, Stephen Family Stone</v>
      </c>
      <c r="Q16" s="2" t="str">
        <f>IF(F16="","&lt;td&gt;&lt;/td&gt;",CONCATENATE("&lt;td&gt;&lt;a href=""http://iowagravestones.org/gs_view.php?id=",F16,""" Target=""GPP""&gt;P&lt;/a&gt;&lt;/td&gt;"))</f>
        <v>&lt;td&gt;&lt;a href="http://iowagravestones.org/gs_view.php?id=474457" Target="GPP"&gt;P&lt;/a&gt;&lt;/td&gt;</v>
      </c>
      <c r="R16" s="2" t="str">
        <f>IF(H16="","   &lt;td&gt;&lt;/td&gt;",CONCATENATE("   &lt;td&gt;&lt;a href=""http://iagenweb.org/boards/",G16,"/obituaries/index.cgi?read=",H16,""" Target=""Obits""&gt;O&lt;/a&gt;&lt;/td&gt;"))</f>
        <v xml:space="preserve">   &lt;td&gt;&lt;/td&gt;</v>
      </c>
      <c r="S16" s="2" t="str">
        <f>IF(M16="","&lt;td&gt;&lt;/td&gt;",CONCATENATE("&lt;td&gt;&lt;a href=""http://iowawpagraves.org/view.php?id=",M16,""" target=""WPA""&gt;W&lt;/a&gt;&lt;/td&gt;"))</f>
        <v>&lt;td&gt;&lt;/td&gt;</v>
      </c>
      <c r="T16" s="88" t="s">
        <v>119</v>
      </c>
      <c r="U16" s="89"/>
    </row>
    <row r="17" spans="1:21" x14ac:dyDescent="0.25">
      <c r="A17" s="51" t="s">
        <v>119</v>
      </c>
      <c r="B17" s="52" t="s">
        <v>1245</v>
      </c>
      <c r="C17" s="67" t="s">
        <v>302</v>
      </c>
      <c r="D17" s="53" t="s">
        <v>306</v>
      </c>
      <c r="E17" s="56" t="s">
        <v>267</v>
      </c>
      <c r="F17" s="1">
        <v>474387</v>
      </c>
      <c r="G17" s="55" t="s">
        <v>325</v>
      </c>
      <c r="H17" s="55">
        <v>180967</v>
      </c>
      <c r="I17" s="55"/>
      <c r="J17" s="55"/>
      <c r="K17" s="55"/>
      <c r="L17" s="55"/>
      <c r="M17" s="55"/>
      <c r="N17" s="29"/>
      <c r="O17" s="2" t="str">
        <f>IF(A17="S",CONCATENATE(Y$1,MID(B17,1,1),Z$1),CONCATENATE("&lt;tr class=""style3"" &gt;",S17,Q17,R17,"&lt;td&gt;",P17,"&lt;/td&gt;&lt;td&gt;",C17,"&lt;/td&gt;&lt;td&gt;",D17,"&lt;/td&gt;&lt;td&gt;",E17,"&lt;/td&gt;"))</f>
        <v>&lt;tr class="style3" &gt;&lt;td&gt;&lt;/td&gt;&lt;td&gt;&lt;a href="http://iowagravestones.org/gs_view.php?id=474387" Target="GPP"&gt;P&lt;/a&gt;&lt;/td&gt;   &lt;td&gt;&lt;a href="http://iagenweb.org/boards/winneshiek/obituaries/index.cgi?read=180967" Target="Obits"&gt;O&lt;/a&gt;&lt;/td&gt;&lt;td&gt;Ames, Iva May  (Burns)&lt;/td&gt;&lt;td&gt;May 9, 1906&lt;/td&gt;&lt;td&gt;Sep 7, 1996&lt;/td&gt;&lt;td&gt;/Married to: Stendel, Hyless and later Ames, Miles Calvin &lt;/td&gt;</v>
      </c>
      <c r="P17" s="88" t="str">
        <f>IF(I17="",B17,CONCATENATE("&lt;a href=""Web Pages/WP",I17,".htm""&gt;",B17,"&lt;img src=""zimages/cam.gif"" alt=""picture"" BORDER=0&gt;"))</f>
        <v>Ames, Iva May  (Burns)</v>
      </c>
      <c r="Q17" s="2" t="str">
        <f>IF(F17="","&lt;td&gt;&lt;/td&gt;",CONCATENATE("&lt;td&gt;&lt;a href=""http://iowagravestones.org/gs_view.php?id=",F17,""" Target=""GPP""&gt;P&lt;/a&gt;&lt;/td&gt;"))</f>
        <v>&lt;td&gt;&lt;a href="http://iowagravestones.org/gs_view.php?id=474387" Target="GPP"&gt;P&lt;/a&gt;&lt;/td&gt;</v>
      </c>
      <c r="R17" s="2" t="str">
        <f>IF(H17="","   &lt;td&gt;&lt;/td&gt;",CONCATENATE("   &lt;td&gt;&lt;a href=""http://iagenweb.org/boards/",G17,"/obituaries/index.cgi?read=",H17,""" Target=""Obits""&gt;O&lt;/a&gt;&lt;/td&gt;"))</f>
        <v xml:space="preserve">   &lt;td&gt;&lt;a href="http://iagenweb.org/boards/winneshiek/obituaries/index.cgi?read=180967" Target="Obits"&gt;O&lt;/a&gt;&lt;/td&gt;</v>
      </c>
      <c r="S17" s="2" t="str">
        <f>IF(M17="","&lt;td&gt;&lt;/td&gt;",CONCATENATE("&lt;td&gt;&lt;a href=""http://iowawpagraves.org/view.php?id=",M17,""" target=""WPA""&gt;W&lt;/a&gt;&lt;/td&gt;"))</f>
        <v>&lt;td&gt;&lt;/td&gt;</v>
      </c>
      <c r="T17" s="88" t="s">
        <v>119</v>
      </c>
      <c r="U17" s="89"/>
    </row>
    <row r="18" spans="1:21" x14ac:dyDescent="0.25">
      <c r="A18" s="59">
        <v>3352</v>
      </c>
      <c r="B18" s="60" t="s">
        <v>452</v>
      </c>
      <c r="C18" s="59" t="s">
        <v>453</v>
      </c>
      <c r="D18" s="59" t="s">
        <v>454</v>
      </c>
      <c r="E18" s="42" t="s">
        <v>1250</v>
      </c>
      <c r="F18" s="1">
        <v>474651</v>
      </c>
      <c r="G18" s="36"/>
      <c r="H18" s="36"/>
      <c r="I18" s="36"/>
      <c r="J18" s="36"/>
      <c r="K18" s="36"/>
      <c r="L18" s="36"/>
      <c r="M18" s="27">
        <v>212005</v>
      </c>
      <c r="N18" s="29"/>
      <c r="O18" s="2" t="str">
        <f>IF(A18="S",CONCATENATE(Y$1,MID(B18,1,1),Z$1),CONCATENATE("&lt;tr class=""style3"" &gt;",S18,Q18,R18,"&lt;td&gt;",P18,"&lt;/td&gt;&lt;td&gt;",C18,"&lt;/td&gt;&lt;td&gt;",D18,"&lt;/td&gt;&lt;td&gt;",E18,"&lt;/td&gt;"))</f>
        <v>&lt;tr class="style3" &gt;&lt;td&gt;&lt;a href="http://iowawpagraves.org/view.php?id=212005" target="WPA"&gt;W&lt;/a&gt;&lt;/td&gt;&lt;td&gt;&lt;a href="http://iowagravestones.org/gs_view.php?id=474651" Target="GPP"&gt;P&lt;/a&gt;&lt;/td&gt;   &lt;td&gt;&lt;/td&gt;&lt;td&gt;Atwood, Zelena A. (Loomis)&lt;/td&gt;&lt;td&gt;Sep 15, 1829&lt;/td&gt;&lt;td&gt;May 10, 1852&lt;/td&gt;&lt;td&gt;The WPA spelled Atwood, Zelena A. (Loomis) as Loomis, Zelina&lt;/td&gt;</v>
      </c>
      <c r="P18" s="88" t="str">
        <f>IF(I18="",B18,CONCATENATE("&lt;a href=""Web Pages/WP",I18,".htm""&gt;",B18,"&lt;img src=""zimages/cam.gif"" alt=""picture"" BORDER=0&gt;"))</f>
        <v>Atwood, Zelena A. (Loomis)</v>
      </c>
      <c r="Q18" s="2" t="str">
        <f>IF(F18="","&lt;td&gt;&lt;/td&gt;",CONCATENATE("&lt;td&gt;&lt;a href=""http://iowagravestones.org/gs_view.php?id=",F18,""" Target=""GPP""&gt;P&lt;/a&gt;&lt;/td&gt;"))</f>
        <v>&lt;td&gt;&lt;a href="http://iowagravestones.org/gs_view.php?id=474651" Target="GPP"&gt;P&lt;/a&gt;&lt;/td&gt;</v>
      </c>
      <c r="R18" s="2" t="str">
        <f>IF(H18="","   &lt;td&gt;&lt;/td&gt;",CONCATENATE("   &lt;td&gt;&lt;a href=""http://iagenweb.org/boards/",G18,"/obituaries/index.cgi?read=",H18,""" Target=""Obits""&gt;O&lt;/a&gt;&lt;/td&gt;"))</f>
        <v xml:space="preserve">   &lt;td&gt;&lt;/td&gt;</v>
      </c>
      <c r="S18" s="2" t="str">
        <f>IF(M18="","&lt;td&gt;&lt;/td&gt;",CONCATENATE("&lt;td&gt;&lt;a href=""http://iowawpagraves.org/view.php?id=",M18,""" target=""WPA""&gt;W&lt;/a&gt;&lt;/td&gt;"))</f>
        <v>&lt;td&gt;&lt;a href="http://iowawpagraves.org/view.php?id=212005" target="WPA"&gt;W&lt;/a&gt;&lt;/td&gt;</v>
      </c>
      <c r="T18" s="88" t="s">
        <v>119</v>
      </c>
      <c r="U18" s="89"/>
    </row>
    <row r="19" spans="1:21" ht="15.75" x14ac:dyDescent="0.25">
      <c r="A19" s="33" t="s">
        <v>1255</v>
      </c>
      <c r="B19" s="35" t="s">
        <v>18</v>
      </c>
      <c r="C19" s="34" t="s">
        <v>7</v>
      </c>
      <c r="D19" s="34" t="s">
        <v>8</v>
      </c>
      <c r="E19" s="80" t="s">
        <v>9</v>
      </c>
      <c r="F19" s="46"/>
      <c r="G19" s="46"/>
      <c r="H19" s="46"/>
      <c r="I19" s="46"/>
      <c r="J19" s="46"/>
      <c r="K19" s="46"/>
      <c r="L19" s="46"/>
      <c r="M19" s="46"/>
      <c r="N19" s="29"/>
      <c r="O19" s="2" t="str">
        <f>IF(A19="S",CONCATENATE(Y$1,MID(B19,1,1),Z$1),CONCATENATE("&lt;tr class=""style3"" &gt;",S19,Q19,R19,"&lt;td&gt;",P19,"&lt;/td&gt;&lt;td&gt;",C19,"&lt;/td&gt;&lt;td&gt;",D19,"&lt;/td&gt;&lt;td&gt;",E19,"&lt;/td&gt;"))</f>
        <v>&lt;tr class="style2" &gt;&lt;td&gt;W&lt;/td&gt;&lt;td&gt;P&lt;/td&gt;&lt;td&gt;O&lt;/td&gt;&lt;td &gt;Surnames Starting with B&lt;/td&gt;&lt;td&gt;Birth Date&lt;/td&gt;&lt;td&gt;Death Date&lt;/td&gt;&lt;td&gt;Notes&lt;/td&gt;</v>
      </c>
      <c r="P19" s="88" t="str">
        <f>IF(I19="",B19,CONCATENATE("&lt;a href=""Web Pages/WP",I19,".htm""&gt;",B19,"&lt;img src=""zimages/cam.gif"" alt=""picture"" BORDER=0&gt;"))</f>
        <v>Baaa                            Names</v>
      </c>
      <c r="Q19" s="2" t="str">
        <f>IF(F19="","&lt;td&gt;&lt;/td&gt;",CONCATENATE("&lt;td&gt;&lt;a href=""http://iowagravestones.org/gs_view.php?id=",F19,""" Target=""GPP""&gt;P&lt;/a&gt;&lt;/td&gt;"))</f>
        <v>&lt;td&gt;&lt;/td&gt;</v>
      </c>
      <c r="R19" s="2" t="str">
        <f>IF(H19="","   &lt;td&gt;&lt;/td&gt;",CONCATENATE("   &lt;td&gt;&lt;a href=""http://iagenweb.org/boards/",G19,"/obituaries/index.cgi?read=",H19,""" Target=""Obits""&gt;O&lt;/a&gt;&lt;/td&gt;"))</f>
        <v xml:space="preserve">   &lt;td&gt;&lt;/td&gt;</v>
      </c>
      <c r="S19" s="2" t="str">
        <f>IF(M19="","&lt;td&gt;&lt;/td&gt;",CONCATENATE("&lt;td&gt;&lt;a href=""http://iowawpagraves.org/view.php?id=",M19,""" target=""WPA""&gt;W&lt;/a&gt;&lt;/td&gt;"))</f>
        <v>&lt;td&gt;&lt;/td&gt;</v>
      </c>
      <c r="T19" s="88" t="s">
        <v>119</v>
      </c>
      <c r="U19" s="89"/>
    </row>
    <row r="20" spans="1:21" x14ac:dyDescent="0.25">
      <c r="A20" s="59">
        <v>3750</v>
      </c>
      <c r="B20" s="60" t="s">
        <v>455</v>
      </c>
      <c r="C20" s="62" t="s">
        <v>98</v>
      </c>
      <c r="D20" s="62" t="s">
        <v>65</v>
      </c>
      <c r="E20" s="84"/>
      <c r="F20" s="1">
        <v>474595</v>
      </c>
      <c r="G20" s="36"/>
      <c r="H20" s="36"/>
      <c r="I20" s="36"/>
      <c r="J20" s="36"/>
      <c r="K20" s="36"/>
      <c r="L20" s="36"/>
      <c r="M20" s="36"/>
      <c r="N20" s="29"/>
      <c r="O20" s="2" t="str">
        <f>IF(A20="S",CONCATENATE(Y$1,MID(B20,1,1),Z$1),CONCATENATE("&lt;tr class=""style3"" &gt;",S20,Q20,R20,"&lt;td&gt;",P20,"&lt;/td&gt;&lt;td&gt;",C20,"&lt;/td&gt;&lt;td&gt;",D20,"&lt;/td&gt;&lt;td&gt;",E20,"&lt;/td&gt;"))</f>
        <v>&lt;tr class="style3" &gt;&lt;td&gt;&lt;/td&gt;&lt;td&gt;&lt;a href="http://iowagravestones.org/gs_view.php?id=474595" Target="GPP"&gt;P&lt;/a&gt;&lt;/td&gt;   &lt;td&gt;&lt;/td&gt;&lt;td&gt;Bagley, Ada R.&lt;/td&gt;&lt;td&gt;1858&lt;/td&gt;&lt;td&gt;1934&lt;/td&gt;&lt;td&gt;&lt;/td&gt;</v>
      </c>
      <c r="P20" s="88" t="str">
        <f>IF(I20="",B20,CONCATENATE("&lt;a href=""Web Pages/WP",I20,".htm""&gt;",B20,"&lt;img src=""zimages/cam.gif"" alt=""picture"" BORDER=0&gt;"))</f>
        <v>Bagley, Ada R.</v>
      </c>
      <c r="Q20" s="2" t="str">
        <f>IF(F20="","&lt;td&gt;&lt;/td&gt;",CONCATENATE("&lt;td&gt;&lt;a href=""http://iowagravestones.org/gs_view.php?id=",F20,""" Target=""GPP""&gt;P&lt;/a&gt;&lt;/td&gt;"))</f>
        <v>&lt;td&gt;&lt;a href="http://iowagravestones.org/gs_view.php?id=474595" Target="GPP"&gt;P&lt;/a&gt;&lt;/td&gt;</v>
      </c>
      <c r="R20" s="2" t="str">
        <f>IF(H20="","   &lt;td&gt;&lt;/td&gt;",CONCATENATE("   &lt;td&gt;&lt;a href=""http://iagenweb.org/boards/",G20,"/obituaries/index.cgi?read=",H20,""" Target=""Obits""&gt;O&lt;/a&gt;&lt;/td&gt;"))</f>
        <v xml:space="preserve">   &lt;td&gt;&lt;/td&gt;</v>
      </c>
      <c r="S20" s="2" t="str">
        <f>IF(M20="","&lt;td&gt;&lt;/td&gt;",CONCATENATE("&lt;td&gt;&lt;a href=""http://iowawpagraves.org/view.php?id=",M20,""" target=""WPA""&gt;W&lt;/a&gt;&lt;/td&gt;"))</f>
        <v>&lt;td&gt;&lt;/td&gt;</v>
      </c>
      <c r="T20" s="88" t="s">
        <v>119</v>
      </c>
      <c r="U20" s="89"/>
    </row>
    <row r="21" spans="1:21" x14ac:dyDescent="0.25">
      <c r="A21" s="59">
        <v>3750</v>
      </c>
      <c r="B21" s="60" t="s">
        <v>456</v>
      </c>
      <c r="C21" s="62" t="s">
        <v>106</v>
      </c>
      <c r="D21" s="62" t="s">
        <v>78</v>
      </c>
      <c r="E21" s="81"/>
      <c r="F21" s="1">
        <v>474594</v>
      </c>
      <c r="G21" s="36"/>
      <c r="H21" s="36"/>
      <c r="I21" s="36"/>
      <c r="J21" s="36"/>
      <c r="K21" s="36"/>
      <c r="L21" s="36"/>
      <c r="M21" s="36"/>
      <c r="N21" s="29"/>
      <c r="O21" s="2" t="str">
        <f>IF(A21="S",CONCATENATE(Y$1,MID(B21,1,1),Z$1),CONCATENATE("&lt;tr class=""style3"" &gt;",S21,Q21,R21,"&lt;td&gt;",P21,"&lt;/td&gt;&lt;td&gt;",C21,"&lt;/td&gt;&lt;td&gt;",D21,"&lt;/td&gt;&lt;td&gt;",E21,"&lt;/td&gt;"))</f>
        <v>&lt;tr class="style3" &gt;&lt;td&gt;&lt;/td&gt;&lt;td&gt;&lt;a href="http://iowagravestones.org/gs_view.php?id=474594" Target="GPP"&gt;P&lt;/a&gt;&lt;/td&gt;   &lt;td&gt;&lt;/td&gt;&lt;td&gt;Bagley, Gyrenius A.&lt;/td&gt;&lt;td&gt;1841&lt;/td&gt;&lt;td&gt;1910&lt;/td&gt;&lt;td&gt;&lt;/td&gt;</v>
      </c>
      <c r="P21" s="88" t="str">
        <f>IF(I21="",B21,CONCATENATE("&lt;a href=""Web Pages/WP",I21,".htm""&gt;",B21,"&lt;img src=""zimages/cam.gif"" alt=""picture"" BORDER=0&gt;"))</f>
        <v>Bagley, Gyrenius A.</v>
      </c>
      <c r="Q21" s="2" t="str">
        <f>IF(F21="","&lt;td&gt;&lt;/td&gt;",CONCATENATE("&lt;td&gt;&lt;a href=""http://iowagravestones.org/gs_view.php?id=",F21,""" Target=""GPP""&gt;P&lt;/a&gt;&lt;/td&gt;"))</f>
        <v>&lt;td&gt;&lt;a href="http://iowagravestones.org/gs_view.php?id=474594" Target="GPP"&gt;P&lt;/a&gt;&lt;/td&gt;</v>
      </c>
      <c r="R21" s="2" t="str">
        <f>IF(H21="","   &lt;td&gt;&lt;/td&gt;",CONCATENATE("   &lt;td&gt;&lt;a href=""http://iagenweb.org/boards/",G21,"/obituaries/index.cgi?read=",H21,""" Target=""Obits""&gt;O&lt;/a&gt;&lt;/td&gt;"))</f>
        <v xml:space="preserve">   &lt;td&gt;&lt;/td&gt;</v>
      </c>
      <c r="S21" s="2" t="str">
        <f>IF(M21="","&lt;td&gt;&lt;/td&gt;",CONCATENATE("&lt;td&gt;&lt;a href=""http://iowawpagraves.org/view.php?id=",M21,""" target=""WPA""&gt;W&lt;/a&gt;&lt;/td&gt;"))</f>
        <v>&lt;td&gt;&lt;/td&gt;</v>
      </c>
      <c r="T21" s="88" t="s">
        <v>119</v>
      </c>
      <c r="U21" s="89"/>
    </row>
    <row r="22" spans="1:21" x14ac:dyDescent="0.25">
      <c r="A22" s="59">
        <v>3627</v>
      </c>
      <c r="B22" s="60" t="s">
        <v>457</v>
      </c>
      <c r="C22" s="59" t="s">
        <v>458</v>
      </c>
      <c r="D22" s="59" t="s">
        <v>459</v>
      </c>
      <c r="E22" s="30"/>
      <c r="F22" s="1">
        <v>474418</v>
      </c>
      <c r="G22" s="36"/>
      <c r="H22" s="36"/>
      <c r="I22" s="36"/>
      <c r="J22" s="36"/>
      <c r="K22" s="36"/>
      <c r="L22" s="36"/>
      <c r="M22" s="36"/>
      <c r="N22" s="29"/>
      <c r="O22" s="2" t="str">
        <f>IF(A22="S",CONCATENATE(Y$1,MID(B22,1,1),Z$1),CONCATENATE("&lt;tr class=""style3"" &gt;",S22,Q22,R22,"&lt;td&gt;",P22,"&lt;/td&gt;&lt;td&gt;",C22,"&lt;/td&gt;&lt;td&gt;",D22,"&lt;/td&gt;&lt;td&gt;",E22,"&lt;/td&gt;"))</f>
        <v>&lt;tr class="style3" &gt;&lt;td&gt;&lt;/td&gt;&lt;td&gt;&lt;a href="http://iowagravestones.org/gs_view.php?id=474418" Target="GPP"&gt;P&lt;/a&gt;&lt;/td&gt;   &lt;td&gt;&lt;/td&gt;&lt;td&gt;Baldwin, Bathsheba A.&lt;/td&gt;&lt;td&gt;Aug 13, 1860&lt;/td&gt;&lt;td&gt;Aug. 8, 1904&lt;/td&gt;&lt;td&gt;&lt;/td&gt;</v>
      </c>
      <c r="P22" s="88" t="str">
        <f>IF(I22="",B22,CONCATENATE("&lt;a href=""Web Pages/WP",I22,".htm""&gt;",B22,"&lt;img src=""zimages/cam.gif"" alt=""picture"" BORDER=0&gt;"))</f>
        <v>Baldwin, Bathsheba A.</v>
      </c>
      <c r="Q22" s="2" t="str">
        <f>IF(F22="","&lt;td&gt;&lt;/td&gt;",CONCATENATE("&lt;td&gt;&lt;a href=""http://iowagravestones.org/gs_view.php?id=",F22,""" Target=""GPP""&gt;P&lt;/a&gt;&lt;/td&gt;"))</f>
        <v>&lt;td&gt;&lt;a href="http://iowagravestones.org/gs_view.php?id=474418" Target="GPP"&gt;P&lt;/a&gt;&lt;/td&gt;</v>
      </c>
      <c r="R22" s="2" t="str">
        <f>IF(H22="","   &lt;td&gt;&lt;/td&gt;",CONCATENATE("   &lt;td&gt;&lt;a href=""http://iagenweb.org/boards/",G22,"/obituaries/index.cgi?read=",H22,""" Target=""Obits""&gt;O&lt;/a&gt;&lt;/td&gt;"))</f>
        <v xml:space="preserve">   &lt;td&gt;&lt;/td&gt;</v>
      </c>
      <c r="S22" s="2" t="str">
        <f>IF(M22="","&lt;td&gt;&lt;/td&gt;",CONCATENATE("&lt;td&gt;&lt;a href=""http://iowawpagraves.org/view.php?id=",M22,""" target=""WPA""&gt;W&lt;/a&gt;&lt;/td&gt;"))</f>
        <v>&lt;td&gt;&lt;/td&gt;</v>
      </c>
      <c r="T22" s="88" t="s">
        <v>119</v>
      </c>
      <c r="U22" s="89"/>
    </row>
    <row r="23" spans="1:21" x14ac:dyDescent="0.25">
      <c r="A23" s="59">
        <v>3623</v>
      </c>
      <c r="B23" s="60" t="s">
        <v>460</v>
      </c>
      <c r="C23" s="62" t="s">
        <v>97</v>
      </c>
      <c r="D23" s="62" t="s">
        <v>178</v>
      </c>
      <c r="E23" s="81"/>
      <c r="F23" s="1">
        <v>474409</v>
      </c>
      <c r="G23" s="36"/>
      <c r="H23" s="36"/>
      <c r="I23" s="36"/>
      <c r="J23" s="36"/>
      <c r="K23" s="36"/>
      <c r="L23" s="36"/>
      <c r="M23" s="36"/>
      <c r="N23" s="29"/>
      <c r="O23" s="2" t="str">
        <f>IF(A23="S",CONCATENATE(Y$1,MID(B23,1,1),Z$1),CONCATENATE("&lt;tr class=""style3"" &gt;",S23,Q23,R23,"&lt;td&gt;",P23,"&lt;/td&gt;&lt;td&gt;",C23,"&lt;/td&gt;&lt;td&gt;",D23,"&lt;/td&gt;&lt;td&gt;",E23,"&lt;/td&gt;"))</f>
        <v>&lt;tr class="style3" &gt;&lt;td&gt;&lt;/td&gt;&lt;td&gt;&lt;a href="http://iowagravestones.org/gs_view.php?id=474409" Target="GPP"&gt;P&lt;/a&gt;&lt;/td&gt;   &lt;td&gt;&lt;/td&gt;&lt;td&gt;Baldwin, David W.&lt;/td&gt;&lt;td&gt;1855&lt;/td&gt;&lt;td&gt;1929&lt;/td&gt;&lt;td&gt;&lt;/td&gt;</v>
      </c>
      <c r="P23" s="88" t="str">
        <f>IF(I23="",B23,CONCATENATE("&lt;a href=""Web Pages/WP",I23,".htm""&gt;",B23,"&lt;img src=""zimages/cam.gif"" alt=""picture"" BORDER=0&gt;"))</f>
        <v>Baldwin, David W.</v>
      </c>
      <c r="Q23" s="2" t="str">
        <f>IF(F23="","&lt;td&gt;&lt;/td&gt;",CONCATENATE("&lt;td&gt;&lt;a href=""http://iowagravestones.org/gs_view.php?id=",F23,""" Target=""GPP""&gt;P&lt;/a&gt;&lt;/td&gt;"))</f>
        <v>&lt;td&gt;&lt;a href="http://iowagravestones.org/gs_view.php?id=474409" Target="GPP"&gt;P&lt;/a&gt;&lt;/td&gt;</v>
      </c>
      <c r="R23" s="2" t="str">
        <f>IF(H23="","   &lt;td&gt;&lt;/td&gt;",CONCATENATE("   &lt;td&gt;&lt;a href=""http://iagenweb.org/boards/",G23,"/obituaries/index.cgi?read=",H23,""" Target=""Obits""&gt;O&lt;/a&gt;&lt;/td&gt;"))</f>
        <v xml:space="preserve">   &lt;td&gt;&lt;/td&gt;</v>
      </c>
      <c r="S23" s="2" t="str">
        <f>IF(M23="","&lt;td&gt;&lt;/td&gt;",CONCATENATE("&lt;td&gt;&lt;a href=""http://iowawpagraves.org/view.php?id=",M23,""" target=""WPA""&gt;W&lt;/a&gt;&lt;/td&gt;"))</f>
        <v>&lt;td&gt;&lt;/td&gt;</v>
      </c>
      <c r="T23" s="88" t="s">
        <v>119</v>
      </c>
      <c r="U23" s="89"/>
    </row>
    <row r="24" spans="1:21" x14ac:dyDescent="0.25">
      <c r="A24" s="59">
        <v>3624</v>
      </c>
      <c r="B24" s="60" t="s">
        <v>461</v>
      </c>
      <c r="C24" s="59" t="s">
        <v>462</v>
      </c>
      <c r="D24" s="59" t="s">
        <v>463</v>
      </c>
      <c r="E24" s="32"/>
      <c r="F24" s="1">
        <v>474412</v>
      </c>
      <c r="G24" s="36"/>
      <c r="H24" s="36"/>
      <c r="I24" s="36"/>
      <c r="J24" s="36"/>
      <c r="K24" s="36"/>
      <c r="L24" s="36"/>
      <c r="M24" s="36"/>
      <c r="N24" s="29"/>
      <c r="O24" s="2" t="str">
        <f>IF(A24="S",CONCATENATE(Y$1,MID(B24,1,1),Z$1),CONCATENATE("&lt;tr class=""style3"" &gt;",S24,Q24,R24,"&lt;td&gt;",P24,"&lt;/td&gt;&lt;td&gt;",C24,"&lt;/td&gt;&lt;td&gt;",D24,"&lt;/td&gt;&lt;td&gt;",E24,"&lt;/td&gt;"))</f>
        <v>&lt;tr class="style3" &gt;&lt;td&gt;&lt;/td&gt;&lt;td&gt;&lt;a href="http://iowagravestones.org/gs_view.php?id=474412" Target="GPP"&gt;P&lt;/a&gt;&lt;/td&gt;   &lt;td&gt;&lt;/td&gt;&lt;td&gt;Baldwin, Edith I.&lt;/td&gt;&lt;td&gt;Oct 26, 1862&lt;/td&gt;&lt;td&gt;Feb 4, 1866&lt;/td&gt;&lt;td&gt;&lt;/td&gt;</v>
      </c>
      <c r="P24" s="88" t="str">
        <f>IF(I24="",B24,CONCATENATE("&lt;a href=""Web Pages/WP",I24,".htm""&gt;",B24,"&lt;img src=""zimages/cam.gif"" alt=""picture"" BORDER=0&gt;"))</f>
        <v>Baldwin, Edith I.</v>
      </c>
      <c r="Q24" s="2" t="str">
        <f>IF(F24="","&lt;td&gt;&lt;/td&gt;",CONCATENATE("&lt;td&gt;&lt;a href=""http://iowagravestones.org/gs_view.php?id=",F24,""" Target=""GPP""&gt;P&lt;/a&gt;&lt;/td&gt;"))</f>
        <v>&lt;td&gt;&lt;a href="http://iowagravestones.org/gs_view.php?id=474412" Target="GPP"&gt;P&lt;/a&gt;&lt;/td&gt;</v>
      </c>
      <c r="R24" s="2" t="str">
        <f>IF(H24="","   &lt;td&gt;&lt;/td&gt;",CONCATENATE("   &lt;td&gt;&lt;a href=""http://iagenweb.org/boards/",G24,"/obituaries/index.cgi?read=",H24,""" Target=""Obits""&gt;O&lt;/a&gt;&lt;/td&gt;"))</f>
        <v xml:space="preserve">   &lt;td&gt;&lt;/td&gt;</v>
      </c>
      <c r="S24" s="2" t="str">
        <f>IF(M24="","&lt;td&gt;&lt;/td&gt;",CONCATENATE("&lt;td&gt;&lt;a href=""http://iowawpagraves.org/view.php?id=",M24,""" target=""WPA""&gt;W&lt;/a&gt;&lt;/td&gt;"))</f>
        <v>&lt;td&gt;&lt;/td&gt;</v>
      </c>
      <c r="T24" s="88" t="s">
        <v>119</v>
      </c>
      <c r="U24" s="89"/>
    </row>
    <row r="25" spans="1:21" x14ac:dyDescent="0.25">
      <c r="A25" s="1">
        <v>3626</v>
      </c>
      <c r="B25" s="5" t="s">
        <v>464</v>
      </c>
      <c r="C25" s="1" t="s">
        <v>465</v>
      </c>
      <c r="D25" s="1" t="s">
        <v>466</v>
      </c>
      <c r="E25" s="32"/>
      <c r="F25" s="1">
        <v>474417</v>
      </c>
      <c r="G25" s="36"/>
      <c r="H25" s="36"/>
      <c r="I25" s="36"/>
      <c r="J25" s="36"/>
      <c r="K25" s="36"/>
      <c r="L25" s="36"/>
      <c r="M25" s="36"/>
      <c r="N25" s="29"/>
      <c r="O25" s="2" t="str">
        <f>IF(A25="S",CONCATENATE(Y$1,MID(B25,1,1),Z$1),CONCATENATE("&lt;tr class=""style3"" &gt;",S25,Q25,R25,"&lt;td&gt;",P25,"&lt;/td&gt;&lt;td&gt;",C25,"&lt;/td&gt;&lt;td&gt;",D25,"&lt;/td&gt;&lt;td&gt;",E25,"&lt;/td&gt;"))</f>
        <v>&lt;tr class="style3" &gt;&lt;td&gt;&lt;/td&gt;&lt;td&gt;&lt;a href="http://iowagravestones.org/gs_view.php?id=474417" Target="GPP"&gt;P&lt;/a&gt;&lt;/td&gt;   &lt;td&gt;&lt;/td&gt;&lt;td&gt;Baldwin, Eleanor W.&lt;/td&gt;&lt;td&gt;Oct 10, 1822&lt;/td&gt;&lt;td&gt;Dec 2, 1891&lt;/td&gt;&lt;td&gt;&lt;/td&gt;</v>
      </c>
      <c r="P25" s="88" t="str">
        <f>IF(I25="",B25,CONCATENATE("&lt;a href=""Web Pages/WP",I25,".htm""&gt;",B25,"&lt;img src=""zimages/cam.gif"" alt=""picture"" BORDER=0&gt;"))</f>
        <v>Baldwin, Eleanor W.</v>
      </c>
      <c r="Q25" s="2" t="str">
        <f>IF(F25="","&lt;td&gt;&lt;/td&gt;",CONCATENATE("&lt;td&gt;&lt;a href=""http://iowagravestones.org/gs_view.php?id=",F25,""" Target=""GPP""&gt;P&lt;/a&gt;&lt;/td&gt;"))</f>
        <v>&lt;td&gt;&lt;a href="http://iowagravestones.org/gs_view.php?id=474417" Target="GPP"&gt;P&lt;/a&gt;&lt;/td&gt;</v>
      </c>
      <c r="R25" s="2" t="str">
        <f>IF(H25="","   &lt;td&gt;&lt;/td&gt;",CONCATENATE("   &lt;td&gt;&lt;a href=""http://iagenweb.org/boards/",G25,"/obituaries/index.cgi?read=",H25,""" Target=""Obits""&gt;O&lt;/a&gt;&lt;/td&gt;"))</f>
        <v xml:space="preserve">   &lt;td&gt;&lt;/td&gt;</v>
      </c>
      <c r="S25" s="2" t="str">
        <f>IF(M25="","&lt;td&gt;&lt;/td&gt;",CONCATENATE("&lt;td&gt;&lt;a href=""http://iowawpagraves.org/view.php?id=",M25,""" target=""WPA""&gt;W&lt;/a&gt;&lt;/td&gt;"))</f>
        <v>&lt;td&gt;&lt;/td&gt;</v>
      </c>
      <c r="T25" s="88" t="s">
        <v>119</v>
      </c>
      <c r="U25" s="89"/>
    </row>
    <row r="26" spans="1:21" x14ac:dyDescent="0.25">
      <c r="A26" s="1">
        <v>3625</v>
      </c>
      <c r="B26" s="5" t="s">
        <v>467</v>
      </c>
      <c r="C26" s="1" t="s">
        <v>468</v>
      </c>
      <c r="D26" s="1" t="s">
        <v>469</v>
      </c>
      <c r="E26" s="32"/>
      <c r="F26" s="1">
        <v>474414</v>
      </c>
      <c r="G26" s="36"/>
      <c r="H26" s="36"/>
      <c r="I26" s="36"/>
      <c r="J26" s="36"/>
      <c r="K26" s="36"/>
      <c r="L26" s="36"/>
      <c r="M26" s="36"/>
      <c r="N26" s="29"/>
      <c r="O26" s="2" t="str">
        <f>IF(A26="S",CONCATENATE(Y$1,MID(B26,1,1),Z$1),CONCATENATE("&lt;tr class=""style3"" &gt;",S26,Q26,R26,"&lt;td&gt;",P26,"&lt;/td&gt;&lt;td&gt;",C26,"&lt;/td&gt;&lt;td&gt;",D26,"&lt;/td&gt;&lt;td&gt;",E26,"&lt;/td&gt;"))</f>
        <v>&lt;tr class="style3" &gt;&lt;td&gt;&lt;/td&gt;&lt;td&gt;&lt;a href="http://iowagravestones.org/gs_view.php?id=474414" Target="GPP"&gt;P&lt;/a&gt;&lt;/td&gt;   &lt;td&gt;&lt;/td&gt;&lt;td&gt;Baldwin, George&lt;/td&gt;&lt;td&gt;June 12, 1815&lt;/td&gt;&lt;td&gt;Jan 25, 1880&lt;/td&gt;&lt;td&gt;&lt;/td&gt;</v>
      </c>
      <c r="P26" s="88" t="str">
        <f>IF(I26="",B26,CONCATENATE("&lt;a href=""Web Pages/WP",I26,".htm""&gt;",B26,"&lt;img src=""zimages/cam.gif"" alt=""picture"" BORDER=0&gt;"))</f>
        <v>Baldwin, George</v>
      </c>
      <c r="Q26" s="2" t="str">
        <f>IF(F26="","&lt;td&gt;&lt;/td&gt;",CONCATENATE("&lt;td&gt;&lt;a href=""http://iowagravestones.org/gs_view.php?id=",F26,""" Target=""GPP""&gt;P&lt;/a&gt;&lt;/td&gt;"))</f>
        <v>&lt;td&gt;&lt;a href="http://iowagravestones.org/gs_view.php?id=474414" Target="GPP"&gt;P&lt;/a&gt;&lt;/td&gt;</v>
      </c>
      <c r="R26" s="2" t="str">
        <f>IF(H26="","   &lt;td&gt;&lt;/td&gt;",CONCATENATE("   &lt;td&gt;&lt;a href=""http://iagenweb.org/boards/",G26,"/obituaries/index.cgi?read=",H26,""" Target=""Obits""&gt;O&lt;/a&gt;&lt;/td&gt;"))</f>
        <v xml:space="preserve">   &lt;td&gt;&lt;/td&gt;</v>
      </c>
      <c r="S26" s="2" t="str">
        <f>IF(M26="","&lt;td&gt;&lt;/td&gt;",CONCATENATE("&lt;td&gt;&lt;a href=""http://iowawpagraves.org/view.php?id=",M26,""" target=""WPA""&gt;W&lt;/a&gt;&lt;/td&gt;"))</f>
        <v>&lt;td&gt;&lt;/td&gt;</v>
      </c>
      <c r="T26" s="88" t="s">
        <v>119</v>
      </c>
      <c r="U26" s="89"/>
    </row>
    <row r="27" spans="1:21" x14ac:dyDescent="0.25">
      <c r="A27" s="1">
        <v>3622</v>
      </c>
      <c r="B27" s="5" t="s">
        <v>470</v>
      </c>
      <c r="C27" s="1"/>
      <c r="D27" s="1"/>
      <c r="E27" s="32"/>
      <c r="F27" s="1">
        <v>474408</v>
      </c>
      <c r="G27" s="36"/>
      <c r="H27" s="36"/>
      <c r="I27" s="36"/>
      <c r="J27" s="36"/>
      <c r="K27" s="36"/>
      <c r="L27" s="36"/>
      <c r="M27" s="36"/>
      <c r="N27" s="29"/>
      <c r="O27" s="2" t="str">
        <f>IF(A27="S",CONCATENATE(Y$1,MID(B27,1,1),Z$1),CONCATENATE("&lt;tr class=""style3"" &gt;",S27,Q27,R27,"&lt;td&gt;",P27,"&lt;/td&gt;&lt;td&gt;",C27,"&lt;/td&gt;&lt;td&gt;",D27,"&lt;/td&gt;&lt;td&gt;",E27,"&lt;/td&gt;"))</f>
        <v>&lt;tr class="style3" &gt;&lt;td&gt;&lt;/td&gt;&lt;td&gt;&lt;a href="http://iowagravestones.org/gs_view.php?id=474408" Target="GPP"&gt;P&lt;/a&gt;&lt;/td&gt;   &lt;td&gt;&lt;/td&gt;&lt;td&gt;Baldwin, George Family Stone&lt;/td&gt;&lt;td&gt;&lt;/td&gt;&lt;td&gt;&lt;/td&gt;&lt;td&gt;&lt;/td&gt;</v>
      </c>
      <c r="P27" s="88" t="str">
        <f>IF(I27="",B27,CONCATENATE("&lt;a href=""Web Pages/WP",I27,".htm""&gt;",B27,"&lt;img src=""zimages/cam.gif"" alt=""picture"" BORDER=0&gt;"))</f>
        <v>Baldwin, George Family Stone</v>
      </c>
      <c r="Q27" s="2" t="str">
        <f>IF(F27="","&lt;td&gt;&lt;/td&gt;",CONCATENATE("&lt;td&gt;&lt;a href=""http://iowagravestones.org/gs_view.php?id=",F27,""" Target=""GPP""&gt;P&lt;/a&gt;&lt;/td&gt;"))</f>
        <v>&lt;td&gt;&lt;a href="http://iowagravestones.org/gs_view.php?id=474408" Target="GPP"&gt;P&lt;/a&gt;&lt;/td&gt;</v>
      </c>
      <c r="R27" s="2" t="str">
        <f>IF(H27="","   &lt;td&gt;&lt;/td&gt;",CONCATENATE("   &lt;td&gt;&lt;a href=""http://iagenweb.org/boards/",G27,"/obituaries/index.cgi?read=",H27,""" Target=""Obits""&gt;O&lt;/a&gt;&lt;/td&gt;"))</f>
        <v xml:space="preserve">   &lt;td&gt;&lt;/td&gt;</v>
      </c>
      <c r="S27" s="2" t="str">
        <f>IF(M27="","&lt;td&gt;&lt;/td&gt;",CONCATENATE("&lt;td&gt;&lt;a href=""http://iowawpagraves.org/view.php?id=",M27,""" target=""WPA""&gt;W&lt;/a&gt;&lt;/td&gt;"))</f>
        <v>&lt;td&gt;&lt;/td&gt;</v>
      </c>
      <c r="T27" s="88" t="s">
        <v>119</v>
      </c>
      <c r="U27" s="89"/>
    </row>
    <row r="28" spans="1:21" x14ac:dyDescent="0.25">
      <c r="A28" s="1">
        <v>3624</v>
      </c>
      <c r="B28" s="5" t="s">
        <v>471</v>
      </c>
      <c r="C28" s="1" t="s">
        <v>472</v>
      </c>
      <c r="D28" s="1" t="s">
        <v>473</v>
      </c>
      <c r="E28" s="32"/>
      <c r="F28" s="1">
        <v>474413</v>
      </c>
      <c r="G28" s="36"/>
      <c r="H28" s="36"/>
      <c r="I28" s="36"/>
      <c r="J28" s="36"/>
      <c r="K28" s="36"/>
      <c r="L28" s="36"/>
      <c r="M28" s="36"/>
      <c r="N28" s="29"/>
      <c r="O28" s="2" t="str">
        <f>IF(A28="S",CONCATENATE(Y$1,MID(B28,1,1),Z$1),CONCATENATE("&lt;tr class=""style3"" &gt;",S28,Q28,R28,"&lt;td&gt;",P28,"&lt;/td&gt;&lt;td&gt;",C28,"&lt;/td&gt;&lt;td&gt;",D28,"&lt;/td&gt;&lt;td&gt;",E28,"&lt;/td&gt;"))</f>
        <v>&lt;tr class="style3" &gt;&lt;td&gt;&lt;/td&gt;&lt;td&gt;&lt;a href="http://iowagravestones.org/gs_view.php?id=474413" Target="GPP"&gt;P&lt;/a&gt;&lt;/td&gt;   &lt;td&gt;&lt;/td&gt;&lt;td&gt;Baldwin, Nellie I.&lt;/td&gt;&lt;td&gt;Sep 22, 1864&lt;/td&gt;&lt;td&gt;Sep 3, 1865&lt;/td&gt;&lt;td&gt;&lt;/td&gt;</v>
      </c>
      <c r="P28" s="88" t="str">
        <f>IF(I28="",B28,CONCATENATE("&lt;a href=""Web Pages/WP",I28,".htm""&gt;",B28,"&lt;img src=""zimages/cam.gif"" alt=""picture"" BORDER=0&gt;"))</f>
        <v>Baldwin, Nellie I.</v>
      </c>
      <c r="Q28" s="2" t="str">
        <f>IF(F28="","&lt;td&gt;&lt;/td&gt;",CONCATENATE("&lt;td&gt;&lt;a href=""http://iowagravestones.org/gs_view.php?id=",F28,""" Target=""GPP""&gt;P&lt;/a&gt;&lt;/td&gt;"))</f>
        <v>&lt;td&gt;&lt;a href="http://iowagravestones.org/gs_view.php?id=474413" Target="GPP"&gt;P&lt;/a&gt;&lt;/td&gt;</v>
      </c>
      <c r="R28" s="2" t="str">
        <f>IF(H28="","   &lt;td&gt;&lt;/td&gt;",CONCATENATE("   &lt;td&gt;&lt;a href=""http://iagenweb.org/boards/",G28,"/obituaries/index.cgi?read=",H28,""" Target=""Obits""&gt;O&lt;/a&gt;&lt;/td&gt;"))</f>
        <v xml:space="preserve">   &lt;td&gt;&lt;/td&gt;</v>
      </c>
      <c r="S28" s="2" t="str">
        <f>IF(M28="","&lt;td&gt;&lt;/td&gt;",CONCATENATE("&lt;td&gt;&lt;a href=""http://iowawpagraves.org/view.php?id=",M28,""" target=""WPA""&gt;W&lt;/a&gt;&lt;/td&gt;"))</f>
        <v>&lt;td&gt;&lt;/td&gt;</v>
      </c>
      <c r="T28" s="88" t="s">
        <v>119</v>
      </c>
      <c r="U28" s="89"/>
    </row>
    <row r="29" spans="1:21" x14ac:dyDescent="0.25">
      <c r="A29" s="1">
        <v>3628</v>
      </c>
      <c r="B29" s="5" t="s">
        <v>474</v>
      </c>
      <c r="C29" s="1" t="s">
        <v>475</v>
      </c>
      <c r="D29" s="1" t="s">
        <v>476</v>
      </c>
      <c r="E29" s="30"/>
      <c r="F29" s="1">
        <v>474419</v>
      </c>
      <c r="G29" s="36"/>
      <c r="H29" s="36"/>
      <c r="I29" s="36"/>
      <c r="J29" s="36"/>
      <c r="K29" s="36"/>
      <c r="L29" s="36"/>
      <c r="M29" s="36"/>
      <c r="N29" s="29"/>
      <c r="O29" s="2" t="str">
        <f>IF(A29="S",CONCATENATE(Y$1,MID(B29,1,1),Z$1),CONCATENATE("&lt;tr class=""style3"" &gt;",S29,Q29,R29,"&lt;td&gt;",P29,"&lt;/td&gt;&lt;td&gt;",C29,"&lt;/td&gt;&lt;td&gt;",D29,"&lt;/td&gt;&lt;td&gt;",E29,"&lt;/td&gt;"))</f>
        <v>&lt;tr class="style3" &gt;&lt;td&gt;&lt;/td&gt;&lt;td&gt;&lt;a href="http://iowagravestones.org/gs_view.php?id=474419" Target="GPP"&gt;P&lt;/a&gt;&lt;/td&gt;   &lt;td&gt;&lt;/td&gt;&lt;td&gt;Baldwin, Sarah&lt;/td&gt;&lt;td&gt;July 26, 1845&lt;/td&gt;&lt;td&gt;Jan. 6, 1912&lt;/td&gt;&lt;td&gt;&lt;/td&gt;</v>
      </c>
      <c r="P29" s="88" t="str">
        <f>IF(I29="",B29,CONCATENATE("&lt;a href=""Web Pages/WP",I29,".htm""&gt;",B29,"&lt;img src=""zimages/cam.gif"" alt=""picture"" BORDER=0&gt;"))</f>
        <v>Baldwin, Sarah</v>
      </c>
      <c r="Q29" s="2" t="str">
        <f>IF(F29="","&lt;td&gt;&lt;/td&gt;",CONCATENATE("&lt;td&gt;&lt;a href=""http://iowagravestones.org/gs_view.php?id=",F29,""" Target=""GPP""&gt;P&lt;/a&gt;&lt;/td&gt;"))</f>
        <v>&lt;td&gt;&lt;a href="http://iowagravestones.org/gs_view.php?id=474419" Target="GPP"&gt;P&lt;/a&gt;&lt;/td&gt;</v>
      </c>
      <c r="R29" s="2" t="str">
        <f>IF(H29="","   &lt;td&gt;&lt;/td&gt;",CONCATENATE("   &lt;td&gt;&lt;a href=""http://iagenweb.org/boards/",G29,"/obituaries/index.cgi?read=",H29,""" Target=""Obits""&gt;O&lt;/a&gt;&lt;/td&gt;"))</f>
        <v xml:space="preserve">   &lt;td&gt;&lt;/td&gt;</v>
      </c>
      <c r="S29" s="2" t="str">
        <f>IF(M29="","&lt;td&gt;&lt;/td&gt;",CONCATENATE("&lt;td&gt;&lt;a href=""http://iowawpagraves.org/view.php?id=",M29,""" target=""WPA""&gt;W&lt;/a&gt;&lt;/td&gt;"))</f>
        <v>&lt;td&gt;&lt;/td&gt;</v>
      </c>
      <c r="T29" s="88" t="s">
        <v>119</v>
      </c>
      <c r="U29" s="89"/>
    </row>
    <row r="30" spans="1:21" x14ac:dyDescent="0.25">
      <c r="A30" s="1">
        <v>3480</v>
      </c>
      <c r="B30" s="5" t="s">
        <v>477</v>
      </c>
      <c r="C30" s="3" t="s">
        <v>81</v>
      </c>
      <c r="D30" s="3" t="s">
        <v>478</v>
      </c>
      <c r="E30" s="81"/>
      <c r="F30" s="1">
        <v>473997</v>
      </c>
      <c r="G30" s="36"/>
      <c r="H30" s="36"/>
      <c r="I30" s="36"/>
      <c r="J30" s="36"/>
      <c r="K30" s="36"/>
      <c r="L30" s="36"/>
      <c r="M30" s="36"/>
      <c r="N30" s="29"/>
      <c r="O30" s="2" t="str">
        <f>IF(A30="S",CONCATENATE(Y$1,MID(B30,1,1),Z$1),CONCATENATE("&lt;tr class=""style3"" &gt;",S30,Q30,R30,"&lt;td&gt;",P30,"&lt;/td&gt;&lt;td&gt;",C30,"&lt;/td&gt;&lt;td&gt;",D30,"&lt;/td&gt;&lt;td&gt;",E30,"&lt;/td&gt;"))</f>
        <v>&lt;tr class="style3" &gt;&lt;td&gt;&lt;/td&gt;&lt;td&gt;&lt;a href="http://iowagravestones.org/gs_view.php?id=473997" Target="GPP"&gt;P&lt;/a&gt;&lt;/td&gt;   &lt;td&gt;&lt;/td&gt;&lt;td&gt;Banning, Addie G.&lt;/td&gt;&lt;td&gt;1870&lt;/td&gt;&lt;td&gt;1873&lt;/td&gt;&lt;td&gt;&lt;/td&gt;</v>
      </c>
      <c r="P30" s="88" t="str">
        <f>IF(I30="",B30,CONCATENATE("&lt;a href=""Web Pages/WP",I30,".htm""&gt;",B30,"&lt;img src=""zimages/cam.gif"" alt=""picture"" BORDER=0&gt;"))</f>
        <v>Banning, Addie G.</v>
      </c>
      <c r="Q30" s="2" t="str">
        <f>IF(F30="","&lt;td&gt;&lt;/td&gt;",CONCATENATE("&lt;td&gt;&lt;a href=""http://iowagravestones.org/gs_view.php?id=",F30,""" Target=""GPP""&gt;P&lt;/a&gt;&lt;/td&gt;"))</f>
        <v>&lt;td&gt;&lt;a href="http://iowagravestones.org/gs_view.php?id=473997" Target="GPP"&gt;P&lt;/a&gt;&lt;/td&gt;</v>
      </c>
      <c r="R30" s="2" t="str">
        <f>IF(H30="","   &lt;td&gt;&lt;/td&gt;",CONCATENATE("   &lt;td&gt;&lt;a href=""http://iagenweb.org/boards/",G30,"/obituaries/index.cgi?read=",H30,""" Target=""Obits""&gt;O&lt;/a&gt;&lt;/td&gt;"))</f>
        <v xml:space="preserve">   &lt;td&gt;&lt;/td&gt;</v>
      </c>
      <c r="S30" s="2" t="str">
        <f>IF(M30="","&lt;td&gt;&lt;/td&gt;",CONCATENATE("&lt;td&gt;&lt;a href=""http://iowawpagraves.org/view.php?id=",M30,""" target=""WPA""&gt;W&lt;/a&gt;&lt;/td&gt;"))</f>
        <v>&lt;td&gt;&lt;/td&gt;</v>
      </c>
      <c r="T30" s="88" t="s">
        <v>119</v>
      </c>
      <c r="U30" s="89"/>
    </row>
    <row r="31" spans="1:21" x14ac:dyDescent="0.25">
      <c r="A31" s="1">
        <v>3479</v>
      </c>
      <c r="B31" s="5" t="s">
        <v>479</v>
      </c>
      <c r="C31" s="3" t="s">
        <v>64</v>
      </c>
      <c r="D31" s="3" t="s">
        <v>480</v>
      </c>
      <c r="E31" s="81"/>
      <c r="F31" s="1">
        <v>474656</v>
      </c>
      <c r="G31" s="36"/>
      <c r="H31" s="36"/>
      <c r="I31" s="36"/>
      <c r="J31" s="36"/>
      <c r="K31" s="36"/>
      <c r="L31" s="36"/>
      <c r="M31" s="36"/>
      <c r="N31" s="29"/>
      <c r="O31" s="2" t="str">
        <f>IF(A31="S",CONCATENATE(Y$1,MID(B31,1,1),Z$1),CONCATENATE("&lt;tr class=""style3"" &gt;",S31,Q31,R31,"&lt;td&gt;",P31,"&lt;/td&gt;&lt;td&gt;",C31,"&lt;/td&gt;&lt;td&gt;",D31,"&lt;/td&gt;&lt;td&gt;",E31,"&lt;/td&gt;"))</f>
        <v>&lt;tr class="style3" &gt;&lt;td&gt;&lt;/td&gt;&lt;td&gt;&lt;a href="http://iowagravestones.org/gs_view.php?id=474656" Target="GPP"&gt;P&lt;/a&gt;&lt;/td&gt;   &lt;td&gt;&lt;/td&gt;&lt;td&gt;Banning, Catherine&lt;/td&gt;&lt;td&gt;1849&lt;/td&gt;&lt;td&gt;1915&lt;/td&gt;&lt;td&gt;&lt;/td&gt;</v>
      </c>
      <c r="P31" s="88" t="str">
        <f>IF(I31="",B31,CONCATENATE("&lt;a href=""Web Pages/WP",I31,".htm""&gt;",B31,"&lt;img src=""zimages/cam.gif"" alt=""picture"" BORDER=0&gt;"))</f>
        <v>Banning, Catherine</v>
      </c>
      <c r="Q31" s="2" t="str">
        <f>IF(F31="","&lt;td&gt;&lt;/td&gt;",CONCATENATE("&lt;td&gt;&lt;a href=""http://iowagravestones.org/gs_view.php?id=",F31,""" Target=""GPP""&gt;P&lt;/a&gt;&lt;/td&gt;"))</f>
        <v>&lt;td&gt;&lt;a href="http://iowagravestones.org/gs_view.php?id=474656" Target="GPP"&gt;P&lt;/a&gt;&lt;/td&gt;</v>
      </c>
      <c r="R31" s="2" t="str">
        <f>IF(H31="","   &lt;td&gt;&lt;/td&gt;",CONCATENATE("   &lt;td&gt;&lt;a href=""http://iagenweb.org/boards/",G31,"/obituaries/index.cgi?read=",H31,""" Target=""Obits""&gt;O&lt;/a&gt;&lt;/td&gt;"))</f>
        <v xml:space="preserve">   &lt;td&gt;&lt;/td&gt;</v>
      </c>
      <c r="S31" s="2" t="str">
        <f>IF(M31="","&lt;td&gt;&lt;/td&gt;",CONCATENATE("&lt;td&gt;&lt;a href=""http://iowawpagraves.org/view.php?id=",M31,""" target=""WPA""&gt;W&lt;/a&gt;&lt;/td&gt;"))</f>
        <v>&lt;td&gt;&lt;/td&gt;</v>
      </c>
      <c r="T31" s="88" t="s">
        <v>119</v>
      </c>
      <c r="U31" s="89"/>
    </row>
    <row r="32" spans="1:21" x14ac:dyDescent="0.25">
      <c r="A32" s="1">
        <v>3484</v>
      </c>
      <c r="B32" s="5" t="s">
        <v>247</v>
      </c>
      <c r="C32" s="1" t="s">
        <v>259</v>
      </c>
      <c r="D32" s="1" t="s">
        <v>1073</v>
      </c>
      <c r="E32" s="30"/>
      <c r="F32" s="1">
        <v>155774</v>
      </c>
      <c r="G32" s="36"/>
      <c r="H32" s="36"/>
      <c r="I32" s="36"/>
      <c r="J32" s="36"/>
      <c r="K32" s="36"/>
      <c r="L32" s="36"/>
      <c r="M32" s="36"/>
      <c r="N32" s="29"/>
      <c r="O32" s="2" t="str">
        <f>IF(A32="S",CONCATENATE(Y$1,MID(B32,1,1),Z$1),CONCATENATE("&lt;tr class=""style3"" &gt;",S32,Q32,R32,"&lt;td&gt;",P32,"&lt;/td&gt;&lt;td&gt;",C32,"&lt;/td&gt;&lt;td&gt;",D32,"&lt;/td&gt;&lt;td&gt;",E32,"&lt;/td&gt;"))</f>
        <v>&lt;tr class="style3" &gt;&lt;td&gt;&lt;/td&gt;&lt;td&gt;&lt;a href="http://iowagravestones.org/gs_view.php?id=155774" Target="GPP"&gt;P&lt;/a&gt;&lt;/td&gt;   &lt;td&gt;&lt;/td&gt;&lt;td&gt;Banning, Debrah&lt;/td&gt;&lt;td&gt;Apr 25, 1854&lt;/td&gt;&lt;td&gt;Aug 2, 1872&lt;/td&gt;&lt;td&gt;&lt;/td&gt;</v>
      </c>
      <c r="P32" s="88" t="str">
        <f>IF(I32="",B32,CONCATENATE("&lt;a href=""Web Pages/WP",I32,".htm""&gt;",B32,"&lt;img src=""zimages/cam.gif"" alt=""picture"" BORDER=0&gt;"))</f>
        <v>Banning, Debrah</v>
      </c>
      <c r="Q32" s="2" t="str">
        <f>IF(F32="","&lt;td&gt;&lt;/td&gt;",CONCATENATE("&lt;td&gt;&lt;a href=""http://iowagravestones.org/gs_view.php?id=",F32,""" Target=""GPP""&gt;P&lt;/a&gt;&lt;/td&gt;"))</f>
        <v>&lt;td&gt;&lt;a href="http://iowagravestones.org/gs_view.php?id=155774" Target="GPP"&gt;P&lt;/a&gt;&lt;/td&gt;</v>
      </c>
      <c r="R32" s="2" t="str">
        <f>IF(H32="","   &lt;td&gt;&lt;/td&gt;",CONCATENATE("   &lt;td&gt;&lt;a href=""http://iagenweb.org/boards/",G32,"/obituaries/index.cgi?read=",H32,""" Target=""Obits""&gt;O&lt;/a&gt;&lt;/td&gt;"))</f>
        <v xml:space="preserve">   &lt;td&gt;&lt;/td&gt;</v>
      </c>
      <c r="S32" s="2" t="str">
        <f>IF(M32="","&lt;td&gt;&lt;/td&gt;",CONCATENATE("&lt;td&gt;&lt;a href=""http://iowawpagraves.org/view.php?id=",M32,""" target=""WPA""&gt;W&lt;/a&gt;&lt;/td&gt;"))</f>
        <v>&lt;td&gt;&lt;/td&gt;</v>
      </c>
      <c r="T32" s="88" t="s">
        <v>119</v>
      </c>
      <c r="U32" s="89"/>
    </row>
    <row r="33" spans="1:21" x14ac:dyDescent="0.25">
      <c r="A33" s="43"/>
      <c r="B33" s="2" t="s">
        <v>1090</v>
      </c>
      <c r="C33" s="3" t="s">
        <v>231</v>
      </c>
      <c r="D33" s="3" t="s">
        <v>235</v>
      </c>
      <c r="E33" s="32" t="s">
        <v>1089</v>
      </c>
      <c r="F33" s="32">
        <v>474576</v>
      </c>
      <c r="G33" s="24"/>
      <c r="H33" s="36"/>
      <c r="I33" s="36"/>
      <c r="J33" s="36"/>
      <c r="K33" s="36"/>
      <c r="L33" s="36"/>
      <c r="M33" s="36"/>
      <c r="N33" s="29"/>
      <c r="O33" s="2" t="str">
        <f>IF(A33="S",CONCATENATE(Y$1,MID(B33,1,1),Z$1),CONCATENATE("&lt;tr class=""style3"" &gt;",S33,Q33,R33,"&lt;td&gt;",P33,"&lt;/td&gt;&lt;td&gt;",C33,"&lt;/td&gt;&lt;td&gt;",D33,"&lt;/td&gt;&lt;td&gt;",E33,"&lt;/td&gt;"))</f>
        <v>&lt;tr class="style3" &gt;&lt;td&gt;&lt;/td&gt;&lt;td&gt;&lt;a href="http://iowagravestones.org/gs_view.php?id=474576" Target="GPP"&gt;P&lt;/a&gt;&lt;/td&gt;   &lt;td&gt;&lt;/td&gt;&lt;td&gt;Banning, Etta L.&lt;/td&gt;&lt;td&gt;1869&lt;/td&gt;&lt;td&gt;1897&lt;/td&gt;&lt;td&gt;Etta L. Banning's married name is Sams, Etta L.&lt;/td&gt;</v>
      </c>
      <c r="P33" s="88" t="str">
        <f>IF(I33="",B33,CONCATENATE("&lt;a href=""Web Pages/WP",I33,".htm""&gt;",B33,"&lt;img src=""zimages/cam.gif"" alt=""picture"" BORDER=0&gt;"))</f>
        <v>Banning, Etta L.</v>
      </c>
      <c r="Q33" s="2" t="str">
        <f>IF(F33="","&lt;td&gt;&lt;/td&gt;",CONCATENATE("&lt;td&gt;&lt;a href=""http://iowagravestones.org/gs_view.php?id=",F33,""" Target=""GPP""&gt;P&lt;/a&gt;&lt;/td&gt;"))</f>
        <v>&lt;td&gt;&lt;a href="http://iowagravestones.org/gs_view.php?id=474576" Target="GPP"&gt;P&lt;/a&gt;&lt;/td&gt;</v>
      </c>
      <c r="R33" s="2" t="str">
        <f>IF(H33="","   &lt;td&gt;&lt;/td&gt;",CONCATENATE("   &lt;td&gt;&lt;a href=""http://iagenweb.org/boards/",G33,"/obituaries/index.cgi?read=",H33,""" Target=""Obits""&gt;O&lt;/a&gt;&lt;/td&gt;"))</f>
        <v xml:space="preserve">   &lt;td&gt;&lt;/td&gt;</v>
      </c>
      <c r="S33" s="2" t="str">
        <f>IF(M33="","&lt;td&gt;&lt;/td&gt;",CONCATENATE("&lt;td&gt;&lt;a href=""http://iowawpagraves.org/view.php?id=",M33,""" target=""WPA""&gt;W&lt;/a&gt;&lt;/td&gt;"))</f>
        <v>&lt;td&gt;&lt;/td&gt;</v>
      </c>
      <c r="T33" s="88" t="s">
        <v>119</v>
      </c>
      <c r="U33" s="89"/>
    </row>
    <row r="34" spans="1:21" x14ac:dyDescent="0.25">
      <c r="A34" s="1">
        <v>3479</v>
      </c>
      <c r="B34" s="5" t="s">
        <v>481</v>
      </c>
      <c r="C34" s="3" t="s">
        <v>144</v>
      </c>
      <c r="D34" s="3" t="s">
        <v>83</v>
      </c>
      <c r="E34" s="81"/>
      <c r="F34" s="1">
        <v>473996</v>
      </c>
      <c r="G34" s="36"/>
      <c r="H34" s="36"/>
      <c r="I34" s="36"/>
      <c r="J34" s="36"/>
      <c r="K34" s="36"/>
      <c r="L34" s="36"/>
      <c r="M34" s="36"/>
      <c r="N34" s="29"/>
      <c r="O34" s="2" t="str">
        <f>IF(A34="S",CONCATENATE(Y$1,MID(B34,1,1),Z$1),CONCATENATE("&lt;tr class=""style3"" &gt;",S34,Q34,R34,"&lt;td&gt;",P34,"&lt;/td&gt;&lt;td&gt;",C34,"&lt;/td&gt;&lt;td&gt;",D34,"&lt;/td&gt;&lt;td&gt;",E34,"&lt;/td&gt;"))</f>
        <v>&lt;tr class="style3" &gt;&lt;td&gt;&lt;/td&gt;&lt;td&gt;&lt;a href="http://iowagravestones.org/gs_view.php?id=473996" Target="GPP"&gt;P&lt;/a&gt;&lt;/td&gt;   &lt;td&gt;&lt;/td&gt;&lt;td&gt;Banning, John W.&lt;/td&gt;&lt;td&gt;1843&lt;/td&gt;&lt;td&gt;1925&lt;/td&gt;&lt;td&gt;&lt;/td&gt;</v>
      </c>
      <c r="P34" s="88" t="str">
        <f>IF(I34="",B34,CONCATENATE("&lt;a href=""Web Pages/WP",I34,".htm""&gt;",B34,"&lt;img src=""zimages/cam.gif"" alt=""picture"" BORDER=0&gt;"))</f>
        <v>Banning, John W.</v>
      </c>
      <c r="Q34" s="2" t="str">
        <f>IF(F34="","&lt;td&gt;&lt;/td&gt;",CONCATENATE("&lt;td&gt;&lt;a href=""http://iowagravestones.org/gs_view.php?id=",F34,""" Target=""GPP""&gt;P&lt;/a&gt;&lt;/td&gt;"))</f>
        <v>&lt;td&gt;&lt;a href="http://iowagravestones.org/gs_view.php?id=473996" Target="GPP"&gt;P&lt;/a&gt;&lt;/td&gt;</v>
      </c>
      <c r="R34" s="2" t="str">
        <f>IF(H34="","   &lt;td&gt;&lt;/td&gt;",CONCATENATE("   &lt;td&gt;&lt;a href=""http://iagenweb.org/boards/",G34,"/obituaries/index.cgi?read=",H34,""" Target=""Obits""&gt;O&lt;/a&gt;&lt;/td&gt;"))</f>
        <v xml:space="preserve">   &lt;td&gt;&lt;/td&gt;</v>
      </c>
      <c r="S34" s="2" t="str">
        <f>IF(M34="","&lt;td&gt;&lt;/td&gt;",CONCATENATE("&lt;td&gt;&lt;a href=""http://iowawpagraves.org/view.php?id=",M34,""" target=""WPA""&gt;W&lt;/a&gt;&lt;/td&gt;"))</f>
        <v>&lt;td&gt;&lt;/td&gt;</v>
      </c>
      <c r="T34" s="88" t="s">
        <v>119</v>
      </c>
      <c r="U34" s="89"/>
    </row>
    <row r="35" spans="1:21" x14ac:dyDescent="0.25">
      <c r="A35" s="1">
        <v>3483</v>
      </c>
      <c r="B35" s="5" t="s">
        <v>249</v>
      </c>
      <c r="C35" s="1" t="s">
        <v>261</v>
      </c>
      <c r="D35" s="1" t="s">
        <v>1074</v>
      </c>
      <c r="E35" s="32"/>
      <c r="F35" s="1">
        <v>155776</v>
      </c>
      <c r="G35" s="36"/>
      <c r="H35" s="36"/>
      <c r="I35" s="36"/>
      <c r="J35" s="36"/>
      <c r="K35" s="36"/>
      <c r="L35" s="36"/>
      <c r="M35" s="36"/>
      <c r="N35" s="29"/>
      <c r="O35" s="2" t="str">
        <f>IF(A35="S",CONCATENATE(Y$1,MID(B35,1,1),Z$1),CONCATENATE("&lt;tr class=""style3"" &gt;",S35,Q35,R35,"&lt;td&gt;",P35,"&lt;/td&gt;&lt;td&gt;",C35,"&lt;/td&gt;&lt;td&gt;",D35,"&lt;/td&gt;&lt;td&gt;",E35,"&lt;/td&gt;"))</f>
        <v>&lt;tr class="style3" &gt;&lt;td&gt;&lt;/td&gt;&lt;td&gt;&lt;a href="http://iowagravestones.org/gs_view.php?id=155776" Target="GPP"&gt;P&lt;/a&gt;&lt;/td&gt;   &lt;td&gt;&lt;/td&gt;&lt;td&gt;Banning, Julia M.&lt;/td&gt;&lt;td&gt;July 7, 1857&lt;/td&gt;&lt;td&gt;Mar. 16, 1933&lt;/td&gt;&lt;td&gt;&lt;/td&gt;</v>
      </c>
      <c r="P35" s="88" t="str">
        <f>IF(I35="",B35,CONCATENATE("&lt;a href=""Web Pages/WP",I35,".htm""&gt;",B35,"&lt;img src=""zimages/cam.gif"" alt=""picture"" BORDER=0&gt;"))</f>
        <v>Banning, Julia M.</v>
      </c>
      <c r="Q35" s="2" t="str">
        <f>IF(F35="","&lt;td&gt;&lt;/td&gt;",CONCATENATE("&lt;td&gt;&lt;a href=""http://iowagravestones.org/gs_view.php?id=",F35,""" Target=""GPP""&gt;P&lt;/a&gt;&lt;/td&gt;"))</f>
        <v>&lt;td&gt;&lt;a href="http://iowagravestones.org/gs_view.php?id=155776" Target="GPP"&gt;P&lt;/a&gt;&lt;/td&gt;</v>
      </c>
      <c r="R35" s="2" t="str">
        <f>IF(H35="","   &lt;td&gt;&lt;/td&gt;",CONCATENATE("   &lt;td&gt;&lt;a href=""http://iagenweb.org/boards/",G35,"/obituaries/index.cgi?read=",H35,""" Target=""Obits""&gt;O&lt;/a&gt;&lt;/td&gt;"))</f>
        <v xml:space="preserve">   &lt;td&gt;&lt;/td&gt;</v>
      </c>
      <c r="S35" s="2" t="str">
        <f>IF(M35="","&lt;td&gt;&lt;/td&gt;",CONCATENATE("&lt;td&gt;&lt;a href=""http://iowawpagraves.org/view.php?id=",M35,""" target=""WPA""&gt;W&lt;/a&gt;&lt;/td&gt;"))</f>
        <v>&lt;td&gt;&lt;/td&gt;</v>
      </c>
      <c r="T35" s="88" t="s">
        <v>119</v>
      </c>
      <c r="U35" s="89"/>
    </row>
    <row r="36" spans="1:21" x14ac:dyDescent="0.25">
      <c r="A36" s="28">
        <v>3427</v>
      </c>
      <c r="B36" s="56" t="s">
        <v>319</v>
      </c>
      <c r="C36" s="28" t="s">
        <v>1076</v>
      </c>
      <c r="D36" s="28" t="s">
        <v>1077</v>
      </c>
      <c r="E36" s="55"/>
      <c r="F36" s="28">
        <v>474829</v>
      </c>
      <c r="G36" s="55"/>
      <c r="H36" s="55"/>
      <c r="I36" s="55"/>
      <c r="J36" s="55"/>
      <c r="K36" s="55"/>
      <c r="L36" s="55"/>
      <c r="M36" s="55"/>
      <c r="N36" s="29"/>
      <c r="O36" s="2" t="str">
        <f>IF(A36="S",CONCATENATE(Y$1,MID(B36,1,1),Z$1),CONCATENATE("&lt;tr class=""style3"" &gt;",S36,Q36,R36,"&lt;td&gt;",P36,"&lt;/td&gt;&lt;td&gt;",C36,"&lt;/td&gt;&lt;td&gt;",D36,"&lt;/td&gt;&lt;td&gt;",E36,"&lt;/td&gt;"))</f>
        <v>&lt;tr class="style3" &gt;&lt;td&gt;&lt;/td&gt;&lt;td&gt;&lt;a href="http://iowagravestones.org/gs_view.php?id=474829" Target="GPP"&gt;P&lt;/a&gt;&lt;/td&gt;   &lt;td&gt;&lt;/td&gt;&lt;td&gt;Banning, Mahola &lt;/td&gt;&lt;td&gt;Jan 17, 1821&lt;/td&gt;&lt;td&gt;Oct 30, 1892&lt;/td&gt;&lt;td&gt;&lt;/td&gt;</v>
      </c>
      <c r="P36" s="88" t="str">
        <f>IF(I36="",B36,CONCATENATE("&lt;a href=""Web Pages/WP",I36,".htm""&gt;",B36,"&lt;img src=""zimages/cam.gif"" alt=""picture"" BORDER=0&gt;"))</f>
        <v xml:space="preserve">Banning, Mahola </v>
      </c>
      <c r="Q36" s="2" t="str">
        <f>IF(F36="","&lt;td&gt;&lt;/td&gt;",CONCATENATE("&lt;td&gt;&lt;a href=""http://iowagravestones.org/gs_view.php?id=",F36,""" Target=""GPP""&gt;P&lt;/a&gt;&lt;/td&gt;"))</f>
        <v>&lt;td&gt;&lt;a href="http://iowagravestones.org/gs_view.php?id=474829" Target="GPP"&gt;P&lt;/a&gt;&lt;/td&gt;</v>
      </c>
      <c r="R36" s="2" t="str">
        <f>IF(H36="","   &lt;td&gt;&lt;/td&gt;",CONCATENATE("   &lt;td&gt;&lt;a href=""http://iagenweb.org/boards/",G36,"/obituaries/index.cgi?read=",H36,""" Target=""Obits""&gt;O&lt;/a&gt;&lt;/td&gt;"))</f>
        <v xml:space="preserve">   &lt;td&gt;&lt;/td&gt;</v>
      </c>
      <c r="S36" s="2" t="str">
        <f>IF(M36="","&lt;td&gt;&lt;/td&gt;",CONCATENATE("&lt;td&gt;&lt;a href=""http://iowawpagraves.org/view.php?id=",M36,""" target=""WPA""&gt;W&lt;/a&gt;&lt;/td&gt;"))</f>
        <v>&lt;td&gt;&lt;/td&gt;</v>
      </c>
      <c r="T36" s="88" t="s">
        <v>119</v>
      </c>
      <c r="U36" s="89"/>
    </row>
    <row r="37" spans="1:21" x14ac:dyDescent="0.25">
      <c r="A37" s="1">
        <v>3458</v>
      </c>
      <c r="B37" s="5" t="s">
        <v>482</v>
      </c>
      <c r="C37" s="3" t="s">
        <v>209</v>
      </c>
      <c r="D37" s="1" t="s">
        <v>483</v>
      </c>
      <c r="E37" s="30"/>
      <c r="F37" s="1">
        <v>473572</v>
      </c>
      <c r="G37" s="36"/>
      <c r="H37" s="36"/>
      <c r="I37" s="36"/>
      <c r="J37" s="36"/>
      <c r="K37" s="36"/>
      <c r="L37" s="36"/>
      <c r="M37" s="36"/>
      <c r="N37" s="29"/>
      <c r="O37" s="2" t="str">
        <f>IF(A37="S",CONCATENATE(Y$1,MID(B37,1,1),Z$1),CONCATENATE("&lt;tr class=""style3"" &gt;",S37,Q37,R37,"&lt;td&gt;",P37,"&lt;/td&gt;&lt;td&gt;",C37,"&lt;/td&gt;&lt;td&gt;",D37,"&lt;/td&gt;&lt;td&gt;",E37,"&lt;/td&gt;"))</f>
        <v>&lt;tr class="style3" &gt;&lt;td&gt;&lt;/td&gt;&lt;td&gt;&lt;a href="http://iowagravestones.org/gs_view.php?id=473572" Target="GPP"&gt;P&lt;/a&gt;&lt;/td&gt;   &lt;td&gt;&lt;/td&gt;&lt;td&gt;Banning, Nancy A.&lt;/td&gt;&lt;td&gt;1797&lt;/td&gt;&lt;td&gt;May 11, 1881&lt;/td&gt;&lt;td&gt;&lt;/td&gt;</v>
      </c>
      <c r="P37" s="88" t="str">
        <f>IF(I37="",B37,CONCATENATE("&lt;a href=""Web Pages/WP",I37,".htm""&gt;",B37,"&lt;img src=""zimages/cam.gif"" alt=""picture"" BORDER=0&gt;"))</f>
        <v>Banning, Nancy A.</v>
      </c>
      <c r="Q37" s="2" t="str">
        <f>IF(F37="","&lt;td&gt;&lt;/td&gt;",CONCATENATE("&lt;td&gt;&lt;a href=""http://iowagravestones.org/gs_view.php?id=",F37,""" Target=""GPP""&gt;P&lt;/a&gt;&lt;/td&gt;"))</f>
        <v>&lt;td&gt;&lt;a href="http://iowagravestones.org/gs_view.php?id=473572" Target="GPP"&gt;P&lt;/a&gt;&lt;/td&gt;</v>
      </c>
      <c r="R37" s="2" t="str">
        <f>IF(H37="","   &lt;td&gt;&lt;/td&gt;",CONCATENATE("   &lt;td&gt;&lt;a href=""http://iagenweb.org/boards/",G37,"/obituaries/index.cgi?read=",H37,""" Target=""Obits""&gt;O&lt;/a&gt;&lt;/td&gt;"))</f>
        <v xml:space="preserve">   &lt;td&gt;&lt;/td&gt;</v>
      </c>
      <c r="S37" s="2" t="str">
        <f>IF(M37="","&lt;td&gt;&lt;/td&gt;",CONCATENATE("&lt;td&gt;&lt;a href=""http://iowawpagraves.org/view.php?id=",M37,""" target=""WPA""&gt;W&lt;/a&gt;&lt;/td&gt;"))</f>
        <v>&lt;td&gt;&lt;/td&gt;</v>
      </c>
      <c r="T37" s="88" t="s">
        <v>119</v>
      </c>
      <c r="U37" s="89"/>
    </row>
    <row r="38" spans="1:21" x14ac:dyDescent="0.25">
      <c r="A38" s="1">
        <v>3482</v>
      </c>
      <c r="B38" s="5" t="s">
        <v>248</v>
      </c>
      <c r="C38" s="1" t="s">
        <v>260</v>
      </c>
      <c r="D38" s="1" t="s">
        <v>1075</v>
      </c>
      <c r="E38" s="32"/>
      <c r="F38" s="1">
        <v>155775</v>
      </c>
      <c r="G38" s="36"/>
      <c r="H38" s="36"/>
      <c r="I38" s="36"/>
      <c r="J38" s="36"/>
      <c r="K38" s="36"/>
      <c r="L38" s="36"/>
      <c r="M38" s="36"/>
      <c r="N38" s="29"/>
      <c r="O38" s="2" t="str">
        <f>IF(A38="S",CONCATENATE(Y$1,MID(B38,1,1),Z$1),CONCATENATE("&lt;tr class=""style3"" &gt;",S38,Q38,R38,"&lt;td&gt;",P38,"&lt;/td&gt;&lt;td&gt;",C38,"&lt;/td&gt;&lt;td&gt;",D38,"&lt;/td&gt;&lt;td&gt;",E38,"&lt;/td&gt;"))</f>
        <v>&lt;tr class="style3" &gt;&lt;td&gt;&lt;/td&gt;&lt;td&gt;&lt;a href="http://iowagravestones.org/gs_view.php?id=155775" Target="GPP"&gt;P&lt;/a&gt;&lt;/td&gt;   &lt;td&gt;&lt;/td&gt;&lt;td&gt;Banning, Nathaniel&lt;/td&gt;&lt;td&gt;Mar 4, 1847&lt;/td&gt;&lt;td&gt;Sep. 25, 1937&lt;/td&gt;&lt;td&gt;&lt;/td&gt;</v>
      </c>
      <c r="P38" s="88" t="str">
        <f>IF(I38="",B38,CONCATENATE("&lt;a href=""Web Pages/WP",I38,".htm""&gt;",B38,"&lt;img src=""zimages/cam.gif"" alt=""picture"" BORDER=0&gt;"))</f>
        <v>Banning, Nathaniel</v>
      </c>
      <c r="Q38" s="2" t="str">
        <f>IF(F38="","&lt;td&gt;&lt;/td&gt;",CONCATENATE("&lt;td&gt;&lt;a href=""http://iowagravestones.org/gs_view.php?id=",F38,""" Target=""GPP""&gt;P&lt;/a&gt;&lt;/td&gt;"))</f>
        <v>&lt;td&gt;&lt;a href="http://iowagravestones.org/gs_view.php?id=155775" Target="GPP"&gt;P&lt;/a&gt;&lt;/td&gt;</v>
      </c>
      <c r="R38" s="2" t="str">
        <f>IF(H38="","   &lt;td&gt;&lt;/td&gt;",CONCATENATE("   &lt;td&gt;&lt;a href=""http://iagenweb.org/boards/",G38,"/obituaries/index.cgi?read=",H38,""" Target=""Obits""&gt;O&lt;/a&gt;&lt;/td&gt;"))</f>
        <v xml:space="preserve">   &lt;td&gt;&lt;/td&gt;</v>
      </c>
      <c r="S38" s="2" t="str">
        <f>IF(M38="","&lt;td&gt;&lt;/td&gt;",CONCATENATE("&lt;td&gt;&lt;a href=""http://iowawpagraves.org/view.php?id=",M38,""" target=""WPA""&gt;W&lt;/a&gt;&lt;/td&gt;"))</f>
        <v>&lt;td&gt;&lt;/td&gt;</v>
      </c>
      <c r="T38" s="88" t="s">
        <v>119</v>
      </c>
      <c r="U38" s="89"/>
    </row>
    <row r="39" spans="1:21" x14ac:dyDescent="0.25">
      <c r="A39" s="1">
        <v>3481</v>
      </c>
      <c r="B39" s="5" t="s">
        <v>484</v>
      </c>
      <c r="C39" s="1"/>
      <c r="D39" s="1"/>
      <c r="E39" s="30"/>
      <c r="F39" s="36">
        <v>155777</v>
      </c>
      <c r="G39" s="36"/>
      <c r="H39" s="36"/>
      <c r="I39" s="36"/>
      <c r="J39" s="36"/>
      <c r="K39" s="36"/>
      <c r="L39" s="36"/>
      <c r="M39" s="36"/>
      <c r="N39" s="29"/>
      <c r="O39" s="2" t="str">
        <f>IF(A39="S",CONCATENATE(Y$1,MID(B39,1,1),Z$1),CONCATENATE("&lt;tr class=""style3"" &gt;",S39,Q39,R39,"&lt;td&gt;",P39,"&lt;/td&gt;&lt;td&gt;",C39,"&lt;/td&gt;&lt;td&gt;",D39,"&lt;/td&gt;&lt;td&gt;",E39,"&lt;/td&gt;"))</f>
        <v>&lt;tr class="style3" &gt;&lt;td&gt;&lt;/td&gt;&lt;td&gt;&lt;a href="http://iowagravestones.org/gs_view.php?id=155777" Target="GPP"&gt;P&lt;/a&gt;&lt;/td&gt;   &lt;td&gt;&lt;/td&gt;&lt;td&gt;Banning, Nathaniel Family Stone&lt;/td&gt;&lt;td&gt;&lt;/td&gt;&lt;td&gt;&lt;/td&gt;&lt;td&gt;&lt;/td&gt;</v>
      </c>
      <c r="P39" s="88" t="str">
        <f>IF(I39="",B39,CONCATENATE("&lt;a href=""Web Pages/WP",I39,".htm""&gt;",B39,"&lt;img src=""zimages/cam.gif"" alt=""picture"" BORDER=0&gt;"))</f>
        <v>Banning, Nathaniel Family Stone</v>
      </c>
      <c r="Q39" s="2" t="str">
        <f>IF(F39="","&lt;td&gt;&lt;/td&gt;",CONCATENATE("&lt;td&gt;&lt;a href=""http://iowagravestones.org/gs_view.php?id=",F39,""" Target=""GPP""&gt;P&lt;/a&gt;&lt;/td&gt;"))</f>
        <v>&lt;td&gt;&lt;a href="http://iowagravestones.org/gs_view.php?id=155777" Target="GPP"&gt;P&lt;/a&gt;&lt;/td&gt;</v>
      </c>
      <c r="R39" s="2" t="str">
        <f>IF(H39="","   &lt;td&gt;&lt;/td&gt;",CONCATENATE("   &lt;td&gt;&lt;a href=""http://iagenweb.org/boards/",G39,"/obituaries/index.cgi?read=",H39,""" Target=""Obits""&gt;O&lt;/a&gt;&lt;/td&gt;"))</f>
        <v xml:space="preserve">   &lt;td&gt;&lt;/td&gt;</v>
      </c>
      <c r="S39" s="2" t="str">
        <f>IF(M39="","&lt;td&gt;&lt;/td&gt;",CONCATENATE("&lt;td&gt;&lt;a href=""http://iowawpagraves.org/view.php?id=",M39,""" target=""WPA""&gt;W&lt;/a&gt;&lt;/td&gt;"))</f>
        <v>&lt;td&gt;&lt;/td&gt;</v>
      </c>
      <c r="T39" s="88" t="s">
        <v>119</v>
      </c>
      <c r="U39" s="89"/>
    </row>
    <row r="40" spans="1:21" x14ac:dyDescent="0.25">
      <c r="A40" s="1">
        <v>3428</v>
      </c>
      <c r="B40" s="56" t="s">
        <v>246</v>
      </c>
      <c r="C40" s="1" t="s">
        <v>1078</v>
      </c>
      <c r="D40" s="1" t="s">
        <v>1079</v>
      </c>
      <c r="E40" s="30"/>
      <c r="F40" s="1">
        <v>474830</v>
      </c>
      <c r="G40" s="36"/>
      <c r="H40" s="36"/>
      <c r="I40" s="36"/>
      <c r="J40" s="36"/>
      <c r="K40" s="36"/>
      <c r="L40" s="36"/>
      <c r="M40" s="36"/>
      <c r="N40" s="29"/>
      <c r="O40" s="2" t="str">
        <f>IF(A40="S",CONCATENATE(Y$1,MID(B40,1,1),Z$1),CONCATENATE("&lt;tr class=""style3"" &gt;",S40,Q40,R40,"&lt;td&gt;",P40,"&lt;/td&gt;&lt;td&gt;",C40,"&lt;/td&gt;&lt;td&gt;",D40,"&lt;/td&gt;&lt;td&gt;",E40,"&lt;/td&gt;"))</f>
        <v>&lt;tr class="style3" &gt;&lt;td&gt;&lt;/td&gt;&lt;td&gt;&lt;a href="http://iowagravestones.org/gs_view.php?id=474830" Target="GPP"&gt;P&lt;/a&gt;&lt;/td&gt;   &lt;td&gt;&lt;/td&gt;&lt;td&gt;Banning, Phineas&lt;/td&gt;&lt;td&gt;Oct 17, 1815&lt;/td&gt;&lt;td&gt;Apr 10, 1893&lt;/td&gt;&lt;td&gt;&lt;/td&gt;</v>
      </c>
      <c r="P40" s="88" t="str">
        <f>IF(I40="",B40,CONCATENATE("&lt;a href=""Web Pages/WP",I40,".htm""&gt;",B40,"&lt;img src=""zimages/cam.gif"" alt=""picture"" BORDER=0&gt;"))</f>
        <v>Banning, Phineas</v>
      </c>
      <c r="Q40" s="2" t="str">
        <f>IF(F40="","&lt;td&gt;&lt;/td&gt;",CONCATENATE("&lt;td&gt;&lt;a href=""http://iowagravestones.org/gs_view.php?id=",F40,""" Target=""GPP""&gt;P&lt;/a&gt;&lt;/td&gt;"))</f>
        <v>&lt;td&gt;&lt;a href="http://iowagravestones.org/gs_view.php?id=474830" Target="GPP"&gt;P&lt;/a&gt;&lt;/td&gt;</v>
      </c>
      <c r="R40" s="2" t="str">
        <f>IF(H40="","   &lt;td&gt;&lt;/td&gt;",CONCATENATE("   &lt;td&gt;&lt;a href=""http://iagenweb.org/boards/",G40,"/obituaries/index.cgi?read=",H40,""" Target=""Obits""&gt;O&lt;/a&gt;&lt;/td&gt;"))</f>
        <v xml:space="preserve">   &lt;td&gt;&lt;/td&gt;</v>
      </c>
      <c r="S40" s="2" t="str">
        <f>IF(M40="","&lt;td&gt;&lt;/td&gt;",CONCATENATE("&lt;td&gt;&lt;a href=""http://iowawpagraves.org/view.php?id=",M40,""" target=""WPA""&gt;W&lt;/a&gt;&lt;/td&gt;"))</f>
        <v>&lt;td&gt;&lt;/td&gt;</v>
      </c>
      <c r="T40" s="88" t="s">
        <v>119</v>
      </c>
      <c r="U40" s="89"/>
    </row>
    <row r="41" spans="1:21" x14ac:dyDescent="0.25">
      <c r="A41" s="44" t="s">
        <v>0</v>
      </c>
      <c r="B41" s="56" t="s">
        <v>1180</v>
      </c>
      <c r="C41" s="43"/>
      <c r="D41" s="43"/>
      <c r="E41" s="25"/>
      <c r="F41" s="36">
        <v>155764</v>
      </c>
      <c r="G41" s="42"/>
      <c r="H41" s="42"/>
      <c r="I41" s="42"/>
      <c r="J41" s="42"/>
      <c r="K41" s="42"/>
      <c r="L41" s="42"/>
      <c r="M41" s="42"/>
      <c r="N41" s="29"/>
      <c r="O41" s="2" t="str">
        <f>IF(A41="S",CONCATENATE(Y$1,MID(B41,1,1),Z$1),CONCATENATE("&lt;tr class=""style3"" &gt;",S41,Q41,R41,"&lt;td&gt;",P41,"&lt;/td&gt;&lt;td&gt;",C41,"&lt;/td&gt;&lt;td&gt;",D41,"&lt;/td&gt;&lt;td&gt;",E41,"&lt;/td&gt;"))</f>
        <v>&lt;tr class="style3" &gt;&lt;td&gt;&lt;/td&gt;&lt;td&gt;&lt;a href="http://iowagravestones.org/gs_view.php?id=155764" Target="GPP"&gt;P&lt;/a&gt;&lt;/td&gt;   &lt;td&gt;&lt;/td&gt;&lt;td&gt;Banning, Phineas Family Stone&lt;/td&gt;&lt;td&gt;&lt;/td&gt;&lt;td&gt;&lt;/td&gt;&lt;td&gt;&lt;/td&gt;</v>
      </c>
      <c r="P41" s="88" t="str">
        <f>IF(I41="",B41,CONCATENATE("&lt;a href=""Web Pages/WP",I41,".htm""&gt;",B41,"&lt;img src=""zimages/cam.gif"" alt=""picture"" BORDER=0&gt;"))</f>
        <v>Banning, Phineas Family Stone</v>
      </c>
      <c r="Q41" s="2" t="str">
        <f>IF(F41="","&lt;td&gt;&lt;/td&gt;",CONCATENATE("&lt;td&gt;&lt;a href=""http://iowagravestones.org/gs_view.php?id=",F41,""" Target=""GPP""&gt;P&lt;/a&gt;&lt;/td&gt;"))</f>
        <v>&lt;td&gt;&lt;a href="http://iowagravestones.org/gs_view.php?id=155764" Target="GPP"&gt;P&lt;/a&gt;&lt;/td&gt;</v>
      </c>
      <c r="R41" s="2" t="str">
        <f>IF(H41="","   &lt;td&gt;&lt;/td&gt;",CONCATENATE("   &lt;td&gt;&lt;a href=""http://iagenweb.org/boards/",G41,"/obituaries/index.cgi?read=",H41,""" Target=""Obits""&gt;O&lt;/a&gt;&lt;/td&gt;"))</f>
        <v xml:space="preserve">   &lt;td&gt;&lt;/td&gt;</v>
      </c>
      <c r="S41" s="2" t="str">
        <f>IF(M41="","&lt;td&gt;&lt;/td&gt;",CONCATENATE("&lt;td&gt;&lt;a href=""http://iowawpagraves.org/view.php?id=",M41,""" target=""WPA""&gt;W&lt;/a&gt;&lt;/td&gt;"))</f>
        <v>&lt;td&gt;&lt;/td&gt;</v>
      </c>
      <c r="T41" s="88" t="s">
        <v>119</v>
      </c>
      <c r="U41" s="89"/>
    </row>
    <row r="42" spans="1:21" x14ac:dyDescent="0.25">
      <c r="A42" s="1">
        <v>3323</v>
      </c>
      <c r="B42" s="5" t="s">
        <v>485</v>
      </c>
      <c r="C42" s="1" t="s">
        <v>1123</v>
      </c>
      <c r="D42" s="1" t="s">
        <v>486</v>
      </c>
      <c r="E42" s="30"/>
      <c r="F42" s="1">
        <v>473273</v>
      </c>
      <c r="G42" s="36"/>
      <c r="H42" s="36"/>
      <c r="I42" s="36"/>
      <c r="J42" s="36"/>
      <c r="K42" s="36"/>
      <c r="L42" s="36"/>
      <c r="M42" s="36"/>
      <c r="N42" s="29"/>
      <c r="O42" s="2" t="str">
        <f>IF(A42="S",CONCATENATE(Y$1,MID(B42,1,1),Z$1),CONCATENATE("&lt;tr class=""style3"" &gt;",S42,Q42,R42,"&lt;td&gt;",P42,"&lt;/td&gt;&lt;td&gt;",C42,"&lt;/td&gt;&lt;td&gt;",D42,"&lt;/td&gt;&lt;td&gt;",E42,"&lt;/td&gt;"))</f>
        <v>&lt;tr class="style3" &gt;&lt;td&gt;&lt;/td&gt;&lt;td&gt;&lt;a href="http://iowagravestones.org/gs_view.php?id=473273" Target="GPP"&gt;P&lt;/a&gt;&lt;/td&gt;   &lt;td&gt;&lt;/td&gt;&lt;td&gt;Baughman, John&lt;/td&gt;&lt;td&gt;Jan 15, 1818&lt;/td&gt;&lt;td&gt;Mar. 4, 1901&lt;/td&gt;&lt;td&gt;&lt;/td&gt;</v>
      </c>
      <c r="P42" s="88" t="str">
        <f>IF(I42="",B42,CONCATENATE("&lt;a href=""Web Pages/WP",I42,".htm""&gt;",B42,"&lt;img src=""zimages/cam.gif"" alt=""picture"" BORDER=0&gt;"))</f>
        <v>Baughman, John</v>
      </c>
      <c r="Q42" s="2" t="str">
        <f>IF(F42="","&lt;td&gt;&lt;/td&gt;",CONCATENATE("&lt;td&gt;&lt;a href=""http://iowagravestones.org/gs_view.php?id=",F42,""" Target=""GPP""&gt;P&lt;/a&gt;&lt;/td&gt;"))</f>
        <v>&lt;td&gt;&lt;a href="http://iowagravestones.org/gs_view.php?id=473273" Target="GPP"&gt;P&lt;/a&gt;&lt;/td&gt;</v>
      </c>
      <c r="R42" s="2" t="str">
        <f>IF(H42="","   &lt;td&gt;&lt;/td&gt;",CONCATENATE("   &lt;td&gt;&lt;a href=""http://iagenweb.org/boards/",G42,"/obituaries/index.cgi?read=",H42,""" Target=""Obits""&gt;O&lt;/a&gt;&lt;/td&gt;"))</f>
        <v xml:space="preserve">   &lt;td&gt;&lt;/td&gt;</v>
      </c>
      <c r="S42" s="2" t="str">
        <f>IF(M42="","&lt;td&gt;&lt;/td&gt;",CONCATENATE("&lt;td&gt;&lt;a href=""http://iowawpagraves.org/view.php?id=",M42,""" target=""WPA""&gt;W&lt;/a&gt;&lt;/td&gt;"))</f>
        <v>&lt;td&gt;&lt;/td&gt;</v>
      </c>
      <c r="T42" s="88" t="s">
        <v>119</v>
      </c>
      <c r="U42" s="89"/>
    </row>
    <row r="43" spans="1:21" x14ac:dyDescent="0.25">
      <c r="A43" s="1">
        <v>3322</v>
      </c>
      <c r="B43" s="5" t="s">
        <v>487</v>
      </c>
      <c r="C43" s="1"/>
      <c r="D43" s="1"/>
      <c r="E43" s="30"/>
      <c r="F43" s="1">
        <v>473269</v>
      </c>
      <c r="G43" s="36"/>
      <c r="H43" s="36"/>
      <c r="I43" s="36"/>
      <c r="J43" s="36"/>
      <c r="K43" s="36"/>
      <c r="L43" s="36"/>
      <c r="M43" s="36"/>
      <c r="N43" s="29"/>
      <c r="O43" s="2" t="str">
        <f>IF(A43="S",CONCATENATE(Y$1,MID(B43,1,1),Z$1),CONCATENATE("&lt;tr class=""style3"" &gt;",S43,Q43,R43,"&lt;td&gt;",P43,"&lt;/td&gt;&lt;td&gt;",C43,"&lt;/td&gt;&lt;td&gt;",D43,"&lt;/td&gt;&lt;td&gt;",E43,"&lt;/td&gt;"))</f>
        <v>&lt;tr class="style3" &gt;&lt;td&gt;&lt;/td&gt;&lt;td&gt;&lt;a href="http://iowagravestones.org/gs_view.php?id=473269" Target="GPP"&gt;P&lt;/a&gt;&lt;/td&gt;   &lt;td&gt;&lt;/td&gt;&lt;td&gt;Baughman, John Family Stone&lt;/td&gt;&lt;td&gt;&lt;/td&gt;&lt;td&gt;&lt;/td&gt;&lt;td&gt;&lt;/td&gt;</v>
      </c>
      <c r="P43" s="88" t="str">
        <f>IF(I43="",B43,CONCATENATE("&lt;a href=""Web Pages/WP",I43,".htm""&gt;",B43,"&lt;img src=""zimages/cam.gif"" alt=""picture"" BORDER=0&gt;"))</f>
        <v>Baughman, John Family Stone</v>
      </c>
      <c r="Q43" s="2" t="str">
        <f>IF(F43="","&lt;td&gt;&lt;/td&gt;",CONCATENATE("&lt;td&gt;&lt;a href=""http://iowagravestones.org/gs_view.php?id=",F43,""" Target=""GPP""&gt;P&lt;/a&gt;&lt;/td&gt;"))</f>
        <v>&lt;td&gt;&lt;a href="http://iowagravestones.org/gs_view.php?id=473269" Target="GPP"&gt;P&lt;/a&gt;&lt;/td&gt;</v>
      </c>
      <c r="R43" s="2" t="str">
        <f>IF(H43="","   &lt;td&gt;&lt;/td&gt;",CONCATENATE("   &lt;td&gt;&lt;a href=""http://iagenweb.org/boards/",G43,"/obituaries/index.cgi?read=",H43,""" Target=""Obits""&gt;O&lt;/a&gt;&lt;/td&gt;"))</f>
        <v xml:space="preserve">   &lt;td&gt;&lt;/td&gt;</v>
      </c>
      <c r="S43" s="2" t="str">
        <f>IF(M43="","&lt;td&gt;&lt;/td&gt;",CONCATENATE("&lt;td&gt;&lt;a href=""http://iowawpagraves.org/view.php?id=",M43,""" target=""WPA""&gt;W&lt;/a&gt;&lt;/td&gt;"))</f>
        <v>&lt;td&gt;&lt;/td&gt;</v>
      </c>
      <c r="T43" s="88" t="s">
        <v>119</v>
      </c>
      <c r="U43" s="89"/>
    </row>
    <row r="44" spans="1:21" x14ac:dyDescent="0.25">
      <c r="A44" s="1">
        <v>3324</v>
      </c>
      <c r="B44" s="5" t="s">
        <v>488</v>
      </c>
      <c r="C44" s="1" t="s">
        <v>489</v>
      </c>
      <c r="D44" s="1" t="s">
        <v>490</v>
      </c>
      <c r="E44" s="32"/>
      <c r="F44" s="1">
        <v>473274</v>
      </c>
      <c r="G44" s="36"/>
      <c r="H44" s="36"/>
      <c r="I44" s="36"/>
      <c r="J44" s="36"/>
      <c r="K44" s="36"/>
      <c r="L44" s="36"/>
      <c r="M44" s="36"/>
      <c r="N44" s="29"/>
      <c r="O44" s="2" t="str">
        <f>IF(A44="S",CONCATENATE(Y$1,MID(B44,1,1),Z$1),CONCATENATE("&lt;tr class=""style3"" &gt;",S44,Q44,R44,"&lt;td&gt;",P44,"&lt;/td&gt;&lt;td&gt;",C44,"&lt;/td&gt;&lt;td&gt;",D44,"&lt;/td&gt;&lt;td&gt;",E44,"&lt;/td&gt;"))</f>
        <v>&lt;tr class="style3" &gt;&lt;td&gt;&lt;/td&gt;&lt;td&gt;&lt;a href="http://iowagravestones.org/gs_view.php?id=473274" Target="GPP"&gt;P&lt;/a&gt;&lt;/td&gt;   &lt;td&gt;&lt;/td&gt;&lt;td&gt;Baughman, Susanna&lt;/td&gt;&lt;td&gt;Feb 20, 1832&lt;/td&gt;&lt;td&gt;May 10, 1889&lt;/td&gt;&lt;td&gt;&lt;/td&gt;</v>
      </c>
      <c r="P44" s="88" t="str">
        <f>IF(I44="",B44,CONCATENATE("&lt;a href=""Web Pages/WP",I44,".htm""&gt;",B44,"&lt;img src=""zimages/cam.gif"" alt=""picture"" BORDER=0&gt;"))</f>
        <v>Baughman, Susanna</v>
      </c>
      <c r="Q44" s="2" t="str">
        <f>IF(F44="","&lt;td&gt;&lt;/td&gt;",CONCATENATE("&lt;td&gt;&lt;a href=""http://iowagravestones.org/gs_view.php?id=",F44,""" Target=""GPP""&gt;P&lt;/a&gt;&lt;/td&gt;"))</f>
        <v>&lt;td&gt;&lt;a href="http://iowagravestones.org/gs_view.php?id=473274" Target="GPP"&gt;P&lt;/a&gt;&lt;/td&gt;</v>
      </c>
      <c r="R44" s="2" t="str">
        <f>IF(H44="","   &lt;td&gt;&lt;/td&gt;",CONCATENATE("   &lt;td&gt;&lt;a href=""http://iagenweb.org/boards/",G44,"/obituaries/index.cgi?read=",H44,""" Target=""Obits""&gt;O&lt;/a&gt;&lt;/td&gt;"))</f>
        <v xml:space="preserve">   &lt;td&gt;&lt;/td&gt;</v>
      </c>
      <c r="S44" s="2" t="str">
        <f>IF(M44="","&lt;td&gt;&lt;/td&gt;",CONCATENATE("&lt;td&gt;&lt;a href=""http://iowawpagraves.org/view.php?id=",M44,""" target=""WPA""&gt;W&lt;/a&gt;&lt;/td&gt;"))</f>
        <v>&lt;td&gt;&lt;/td&gt;</v>
      </c>
      <c r="T44" s="88" t="s">
        <v>119</v>
      </c>
      <c r="U44" s="89"/>
    </row>
    <row r="45" spans="1:21" x14ac:dyDescent="0.25">
      <c r="A45" s="1">
        <v>3461</v>
      </c>
      <c r="B45" s="5" t="s">
        <v>491</v>
      </c>
      <c r="C45" s="1" t="s">
        <v>1124</v>
      </c>
      <c r="D45" s="1" t="s">
        <v>492</v>
      </c>
      <c r="E45" s="30"/>
      <c r="F45" s="1">
        <v>473587</v>
      </c>
      <c r="G45" s="36"/>
      <c r="H45" s="36"/>
      <c r="I45" s="36"/>
      <c r="J45" s="36"/>
      <c r="K45" s="36"/>
      <c r="L45" s="36"/>
      <c r="M45" s="36"/>
      <c r="N45" s="29"/>
      <c r="O45" s="2" t="str">
        <f>IF(A45="S",CONCATENATE(Y$1,MID(B45,1,1),Z$1),CONCATENATE("&lt;tr class=""style3"" &gt;",S45,Q45,R45,"&lt;td&gt;",P45,"&lt;/td&gt;&lt;td&gt;",C45,"&lt;/td&gt;&lt;td&gt;",D45,"&lt;/td&gt;&lt;td&gt;",E45,"&lt;/td&gt;"))</f>
        <v>&lt;tr class="style3" &gt;&lt;td&gt;&lt;/td&gt;&lt;td&gt;&lt;a href="http://iowagravestones.org/gs_view.php?id=473587" Target="GPP"&gt;P&lt;/a&gt;&lt;/td&gt;   &lt;td&gt;&lt;/td&gt;&lt;td&gt;Baumwart, Benton W.&lt;/td&gt;&lt;td&gt;Mar 26, 1861&lt;/td&gt;&lt;td&gt;Sep 17, 1861&lt;/td&gt;&lt;td&gt;&lt;/td&gt;</v>
      </c>
      <c r="P45" s="88" t="str">
        <f>IF(I45="",B45,CONCATENATE("&lt;a href=""Web Pages/WP",I45,".htm""&gt;",B45,"&lt;img src=""zimages/cam.gif"" alt=""picture"" BORDER=0&gt;"))</f>
        <v>Baumwart, Benton W.</v>
      </c>
      <c r="Q45" s="2" t="str">
        <f>IF(F45="","&lt;td&gt;&lt;/td&gt;",CONCATENATE("&lt;td&gt;&lt;a href=""http://iowagravestones.org/gs_view.php?id=",F45,""" Target=""GPP""&gt;P&lt;/a&gt;&lt;/td&gt;"))</f>
        <v>&lt;td&gt;&lt;a href="http://iowagravestones.org/gs_view.php?id=473587" Target="GPP"&gt;P&lt;/a&gt;&lt;/td&gt;</v>
      </c>
      <c r="R45" s="2" t="str">
        <f>IF(H45="","   &lt;td&gt;&lt;/td&gt;",CONCATENATE("   &lt;td&gt;&lt;a href=""http://iagenweb.org/boards/",G45,"/obituaries/index.cgi?read=",H45,""" Target=""Obits""&gt;O&lt;/a&gt;&lt;/td&gt;"))</f>
        <v xml:space="preserve">   &lt;td&gt;&lt;/td&gt;</v>
      </c>
      <c r="S45" s="2" t="str">
        <f>IF(M45="","&lt;td&gt;&lt;/td&gt;",CONCATENATE("&lt;td&gt;&lt;a href=""http://iowawpagraves.org/view.php?id=",M45,""" target=""WPA""&gt;W&lt;/a&gt;&lt;/td&gt;"))</f>
        <v>&lt;td&gt;&lt;/td&gt;</v>
      </c>
      <c r="T45" s="88" t="s">
        <v>119</v>
      </c>
      <c r="U45" s="89"/>
    </row>
    <row r="46" spans="1:21" x14ac:dyDescent="0.25">
      <c r="A46" s="1">
        <v>3730</v>
      </c>
      <c r="B46" s="5" t="s">
        <v>493</v>
      </c>
      <c r="C46" s="3" t="s">
        <v>151</v>
      </c>
      <c r="D46" s="3" t="s">
        <v>494</v>
      </c>
      <c r="E46" s="81"/>
      <c r="F46" s="1">
        <v>474553</v>
      </c>
      <c r="G46" s="36"/>
      <c r="H46" s="36"/>
      <c r="I46" s="36"/>
      <c r="J46" s="36"/>
      <c r="K46" s="36"/>
      <c r="L46" s="36"/>
      <c r="M46" s="36"/>
      <c r="N46" s="29"/>
      <c r="O46" s="2" t="str">
        <f>IF(A46="S",CONCATENATE(Y$1,MID(B46,1,1),Z$1),CONCATENATE("&lt;tr class=""style3"" &gt;",S46,Q46,R46,"&lt;td&gt;",P46,"&lt;/td&gt;&lt;td&gt;",C46,"&lt;/td&gt;&lt;td&gt;",D46,"&lt;/td&gt;&lt;td&gt;",E46,"&lt;/td&gt;"))</f>
        <v>&lt;tr class="style3" &gt;&lt;td&gt;&lt;/td&gt;&lt;td&gt;&lt;a href="http://iowagravestones.org/gs_view.php?id=474553" Target="GPP"&gt;P&lt;/a&gt;&lt;/td&gt;   &lt;td&gt;&lt;/td&gt;&lt;td&gt;Behrens, Henry&lt;/td&gt;&lt;td&gt;1861&lt;/td&gt;&lt;td&gt;1906&lt;/td&gt;&lt;td&gt;&lt;/td&gt;</v>
      </c>
      <c r="P46" s="88" t="str">
        <f>IF(I46="",B46,CONCATENATE("&lt;a href=""Web Pages/WP",I46,".htm""&gt;",B46,"&lt;img src=""zimages/cam.gif"" alt=""picture"" BORDER=0&gt;"))</f>
        <v>Behrens, Henry</v>
      </c>
      <c r="Q46" s="2" t="str">
        <f>IF(F46="","&lt;td&gt;&lt;/td&gt;",CONCATENATE("&lt;td&gt;&lt;a href=""http://iowagravestones.org/gs_view.php?id=",F46,""" Target=""GPP""&gt;P&lt;/a&gt;&lt;/td&gt;"))</f>
        <v>&lt;td&gt;&lt;a href="http://iowagravestones.org/gs_view.php?id=474553" Target="GPP"&gt;P&lt;/a&gt;&lt;/td&gt;</v>
      </c>
      <c r="R46" s="2" t="str">
        <f>IF(H46="","   &lt;td&gt;&lt;/td&gt;",CONCATENATE("   &lt;td&gt;&lt;a href=""http://iagenweb.org/boards/",G46,"/obituaries/index.cgi?read=",H46,""" Target=""Obits""&gt;O&lt;/a&gt;&lt;/td&gt;"))</f>
        <v xml:space="preserve">   &lt;td&gt;&lt;/td&gt;</v>
      </c>
      <c r="S46" s="2" t="str">
        <f>IF(M46="","&lt;td&gt;&lt;/td&gt;",CONCATENATE("&lt;td&gt;&lt;a href=""http://iowawpagraves.org/view.php?id=",M46,""" target=""WPA""&gt;W&lt;/a&gt;&lt;/td&gt;"))</f>
        <v>&lt;td&gt;&lt;/td&gt;</v>
      </c>
      <c r="T46" s="88" t="s">
        <v>119</v>
      </c>
      <c r="U46" s="89"/>
    </row>
    <row r="47" spans="1:21" x14ac:dyDescent="0.25">
      <c r="A47" s="78">
        <v>3730</v>
      </c>
      <c r="B47" s="68" t="s">
        <v>268</v>
      </c>
      <c r="C47" s="29" t="s">
        <v>269</v>
      </c>
      <c r="D47" s="105" t="s">
        <v>307</v>
      </c>
      <c r="E47" s="22" t="s">
        <v>270</v>
      </c>
      <c r="F47" s="28">
        <v>474554</v>
      </c>
      <c r="G47" s="55" t="s">
        <v>326</v>
      </c>
      <c r="H47" s="55">
        <v>80718</v>
      </c>
      <c r="I47" s="55"/>
      <c r="J47" s="55"/>
      <c r="K47" s="55"/>
      <c r="L47" s="55"/>
      <c r="M47" s="55"/>
      <c r="N47" s="29"/>
      <c r="O47" s="2" t="str">
        <f>IF(A47="S",CONCATENATE(Y$1,MID(B47,1,1),Z$1),CONCATENATE("&lt;tr class=""style3"" &gt;",S47,Q47,R47,"&lt;td&gt;",P47,"&lt;/td&gt;&lt;td&gt;",C47,"&lt;/td&gt;&lt;td&gt;",D47,"&lt;/td&gt;&lt;td&gt;",E47,"&lt;/td&gt;"))</f>
        <v>&lt;tr class="style3" &gt;&lt;td&gt;&lt;/td&gt;&lt;td&gt;&lt;a href="http://iowagravestones.org/gs_view.php?id=474554" Target="GPP"&gt;P&lt;/a&gt;&lt;/td&gt;   &lt;td&gt;&lt;a href="http://iagenweb.org/boards/allamakee/obituaries/index.cgi?read=80718" Target="Obits"&gt;O&lt;/a&gt;&lt;/td&gt;&lt;td&gt;Behrens, Lena (Hartmann) &lt;/td&gt;&lt;td&gt;Nov 24, 1866&lt;/td&gt;&lt;td&gt;Jul 26, 1950&lt;/td&gt;&lt;td&gt;/Marriage to: Behrens, Henry &lt;/td&gt;</v>
      </c>
      <c r="P47" s="88" t="str">
        <f>IF(I47="",B47,CONCATENATE("&lt;a href=""Web Pages/WP",I47,".htm""&gt;",B47,"&lt;img src=""zimages/cam.gif"" alt=""picture"" BORDER=0&gt;"))</f>
        <v xml:space="preserve">Behrens, Lena (Hartmann) </v>
      </c>
      <c r="Q47" s="2" t="str">
        <f>IF(F47="","&lt;td&gt;&lt;/td&gt;",CONCATENATE("&lt;td&gt;&lt;a href=""http://iowagravestones.org/gs_view.php?id=",F47,""" Target=""GPP""&gt;P&lt;/a&gt;&lt;/td&gt;"))</f>
        <v>&lt;td&gt;&lt;a href="http://iowagravestones.org/gs_view.php?id=474554" Target="GPP"&gt;P&lt;/a&gt;&lt;/td&gt;</v>
      </c>
      <c r="R47" s="2" t="str">
        <f>IF(H47="","   &lt;td&gt;&lt;/td&gt;",CONCATENATE("   &lt;td&gt;&lt;a href=""http://iagenweb.org/boards/",G47,"/obituaries/index.cgi?read=",H47,""" Target=""Obits""&gt;O&lt;/a&gt;&lt;/td&gt;"))</f>
        <v xml:space="preserve">   &lt;td&gt;&lt;a href="http://iagenweb.org/boards/allamakee/obituaries/index.cgi?read=80718" Target="Obits"&gt;O&lt;/a&gt;&lt;/td&gt;</v>
      </c>
      <c r="S47" s="2" t="str">
        <f>IF(M47="","&lt;td&gt;&lt;/td&gt;",CONCATENATE("&lt;td&gt;&lt;a href=""http://iowawpagraves.org/view.php?id=",M47,""" target=""WPA""&gt;W&lt;/a&gt;&lt;/td&gt;"))</f>
        <v>&lt;td&gt;&lt;/td&gt;</v>
      </c>
      <c r="T47" s="88" t="s">
        <v>119</v>
      </c>
      <c r="U47" s="89"/>
    </row>
    <row r="48" spans="1:21" x14ac:dyDescent="0.25">
      <c r="A48" s="1">
        <v>3728</v>
      </c>
      <c r="B48" s="5" t="s">
        <v>496</v>
      </c>
      <c r="C48" s="3" t="s">
        <v>497</v>
      </c>
      <c r="D48" s="1" t="s">
        <v>498</v>
      </c>
      <c r="E48" s="30"/>
      <c r="F48" s="1">
        <v>474549</v>
      </c>
      <c r="G48" s="36"/>
      <c r="H48" s="36"/>
      <c r="I48" s="36"/>
      <c r="J48" s="36"/>
      <c r="K48" s="36"/>
      <c r="L48" s="36"/>
      <c r="M48" s="36"/>
      <c r="N48" s="29"/>
      <c r="O48" s="2" t="str">
        <f>IF(A48="S",CONCATENATE(Y$1,MID(B48,1,1),Z$1),CONCATENATE("&lt;tr class=""style3"" &gt;",S48,Q48,R48,"&lt;td&gt;",P48,"&lt;/td&gt;&lt;td&gt;",C48,"&lt;/td&gt;&lt;td&gt;",D48,"&lt;/td&gt;&lt;td&gt;",E48,"&lt;/td&gt;"))</f>
        <v>&lt;tr class="style3" &gt;&lt;td&gt;&lt;/td&gt;&lt;td&gt;&lt;a href="http://iowagravestones.org/gs_view.php?id=474549" Target="GPP"&gt;P&lt;/a&gt;&lt;/td&gt;   &lt;td&gt;&lt;/td&gt;&lt;td&gt;Behrens, Mina&lt;/td&gt;&lt;td&gt;1890&lt;/td&gt;&lt;td&gt;Apr 17, 1891&lt;/td&gt;&lt;td&gt;&lt;/td&gt;</v>
      </c>
      <c r="P48" s="88" t="str">
        <f>IF(I48="",B48,CONCATENATE("&lt;a href=""Web Pages/WP",I48,".htm""&gt;",B48,"&lt;img src=""zimages/cam.gif"" alt=""picture"" BORDER=0&gt;"))</f>
        <v>Behrens, Mina</v>
      </c>
      <c r="Q48" s="2" t="str">
        <f>IF(F48="","&lt;td&gt;&lt;/td&gt;",CONCATENATE("&lt;td&gt;&lt;a href=""http://iowagravestones.org/gs_view.php?id=",F48,""" Target=""GPP""&gt;P&lt;/a&gt;&lt;/td&gt;"))</f>
        <v>&lt;td&gt;&lt;a href="http://iowagravestones.org/gs_view.php?id=474549" Target="GPP"&gt;P&lt;/a&gt;&lt;/td&gt;</v>
      </c>
      <c r="R48" s="2" t="str">
        <f>IF(H48="","   &lt;td&gt;&lt;/td&gt;",CONCATENATE("   &lt;td&gt;&lt;a href=""http://iagenweb.org/boards/",G48,"/obituaries/index.cgi?read=",H48,""" Target=""Obits""&gt;O&lt;/a&gt;&lt;/td&gt;"))</f>
        <v xml:space="preserve">   &lt;td&gt;&lt;/td&gt;</v>
      </c>
      <c r="S48" s="2" t="str">
        <f>IF(M48="","&lt;td&gt;&lt;/td&gt;",CONCATENATE("&lt;td&gt;&lt;a href=""http://iowawpagraves.org/view.php?id=",M48,""" target=""WPA""&gt;W&lt;/a&gt;&lt;/td&gt;"))</f>
        <v>&lt;td&gt;&lt;/td&gt;</v>
      </c>
      <c r="T48" s="88" t="s">
        <v>119</v>
      </c>
      <c r="U48" s="89"/>
    </row>
    <row r="49" spans="1:21" x14ac:dyDescent="0.25">
      <c r="A49" s="75">
        <v>3533</v>
      </c>
      <c r="B49" s="101" t="s">
        <v>1272</v>
      </c>
      <c r="C49" s="75" t="s">
        <v>499</v>
      </c>
      <c r="D49" s="75" t="s">
        <v>500</v>
      </c>
      <c r="E49" s="30" t="s">
        <v>1275</v>
      </c>
      <c r="F49" s="1">
        <v>474240</v>
      </c>
      <c r="G49" s="55" t="s">
        <v>326</v>
      </c>
      <c r="H49" s="36">
        <v>362380</v>
      </c>
      <c r="I49" s="36"/>
      <c r="J49" s="36"/>
      <c r="K49" s="36"/>
      <c r="L49" s="36"/>
      <c r="M49" s="36"/>
      <c r="N49" s="29"/>
      <c r="O49" s="2" t="str">
        <f>IF(A49="S",CONCATENATE(Y$1,MID(B49,1,1),Z$1),CONCATENATE("&lt;tr class=""style3"" &gt;",S49,Q49,R49,"&lt;td&gt;",P49,"&lt;/td&gt;&lt;td&gt;",C49,"&lt;/td&gt;&lt;td&gt;",D49,"&lt;/td&gt;&lt;td&gt;",E49,"&lt;/td&gt;"))</f>
        <v>&lt;tr class="style3" &gt;&lt;td&gt;&lt;/td&gt;&lt;td&gt;&lt;a href="http://iowagravestones.org/gs_view.php?id=474240" Target="GPP"&gt;P&lt;/a&gt;&lt;/td&gt;   &lt;td&gt;&lt;a href="http://iagenweb.org/boards/allamakee/obituaries/index.cgi?read=362380" Target="Obits"&gt;O&lt;/a&gt;&lt;/td&gt;&lt;td&gt;Bertelson, Myrtle Burns (Bray)&lt;/td&gt;&lt;td&gt;Aug. 8, 1911&lt;/td&gt;&lt;td&gt;Oct. 13, 1990&lt;/td&gt;&lt;td&gt;w/o Marshall Burns &amp; Albert Bertelson&lt;/td&gt;</v>
      </c>
      <c r="P49" s="88" t="str">
        <f>IF(I49="",B49,CONCATENATE("&lt;a href=""Web Pages/WP",I49,".htm""&gt;",B49,"&lt;img src=""zimages/cam.gif"" alt=""picture"" BORDER=0&gt;"))</f>
        <v>Bertelson, Myrtle Burns (Bray)</v>
      </c>
      <c r="Q49" s="2" t="str">
        <f>IF(F49="","&lt;td&gt;&lt;/td&gt;",CONCATENATE("&lt;td&gt;&lt;a href=""http://iowagravestones.org/gs_view.php?id=",F49,""" Target=""GPP""&gt;P&lt;/a&gt;&lt;/td&gt;"))</f>
        <v>&lt;td&gt;&lt;a href="http://iowagravestones.org/gs_view.php?id=474240" Target="GPP"&gt;P&lt;/a&gt;&lt;/td&gt;</v>
      </c>
      <c r="R49" s="2" t="str">
        <f>IF(H49="","   &lt;td&gt;&lt;/td&gt;",CONCATENATE("   &lt;td&gt;&lt;a href=""http://iagenweb.org/boards/",G49,"/obituaries/index.cgi?read=",H49,""" Target=""Obits""&gt;O&lt;/a&gt;&lt;/td&gt;"))</f>
        <v xml:space="preserve">   &lt;td&gt;&lt;a href="http://iagenweb.org/boards/allamakee/obituaries/index.cgi?read=362380" Target="Obits"&gt;O&lt;/a&gt;&lt;/td&gt;</v>
      </c>
      <c r="S49" s="2" t="str">
        <f>IF(M49="","&lt;td&gt;&lt;/td&gt;",CONCATENATE("&lt;td&gt;&lt;a href=""http://iowawpagraves.org/view.php?id=",M49,""" target=""WPA""&gt;W&lt;/a&gt;&lt;/td&gt;"))</f>
        <v>&lt;td&gt;&lt;/td&gt;</v>
      </c>
      <c r="T49" s="88" t="s">
        <v>119</v>
      </c>
      <c r="U49" s="89"/>
    </row>
    <row r="50" spans="1:21" x14ac:dyDescent="0.25">
      <c r="A50" s="1">
        <v>3387</v>
      </c>
      <c r="B50" s="5" t="s">
        <v>501</v>
      </c>
      <c r="C50" s="3" t="s">
        <v>188</v>
      </c>
      <c r="D50" s="1" t="s">
        <v>502</v>
      </c>
      <c r="E50" s="30"/>
      <c r="F50" s="1">
        <v>473450</v>
      </c>
      <c r="G50" s="36"/>
      <c r="H50" s="36"/>
      <c r="I50" s="36"/>
      <c r="J50" s="36"/>
      <c r="K50" s="36"/>
      <c r="L50" s="36"/>
      <c r="M50" s="36"/>
      <c r="N50" s="29"/>
      <c r="O50" s="2" t="str">
        <f>IF(A50="S",CONCATENATE(Y$1,MID(B50,1,1),Z$1),CONCATENATE("&lt;tr class=""style3"" &gt;",S50,Q50,R50,"&lt;td&gt;",P50,"&lt;/td&gt;&lt;td&gt;",C50,"&lt;/td&gt;&lt;td&gt;",D50,"&lt;/td&gt;&lt;td&gt;",E50,"&lt;/td&gt;"))</f>
        <v>&lt;tr class="style3" &gt;&lt;td&gt;&lt;/td&gt;&lt;td&gt;&lt;a href="http://iowagravestones.org/gs_view.php?id=473450" Target="GPP"&gt;P&lt;/a&gt;&lt;/td&gt;   &lt;td&gt;&lt;/td&gt;&lt;td&gt;Bigelow, James&lt;/td&gt;&lt;td&gt;1809&lt;/td&gt;&lt;td&gt;July 20, 1879&lt;/td&gt;&lt;td&gt;&lt;/td&gt;</v>
      </c>
      <c r="P50" s="88" t="str">
        <f>IF(I50="",B50,CONCATENATE("&lt;a href=""Web Pages/WP",I50,".htm""&gt;",B50,"&lt;img src=""zimages/cam.gif"" alt=""picture"" BORDER=0&gt;"))</f>
        <v>Bigelow, James</v>
      </c>
      <c r="Q50" s="2" t="str">
        <f>IF(F50="","&lt;td&gt;&lt;/td&gt;",CONCATENATE("&lt;td&gt;&lt;a href=""http://iowagravestones.org/gs_view.php?id=",F50,""" Target=""GPP""&gt;P&lt;/a&gt;&lt;/td&gt;"))</f>
        <v>&lt;td&gt;&lt;a href="http://iowagravestones.org/gs_view.php?id=473450" Target="GPP"&gt;P&lt;/a&gt;&lt;/td&gt;</v>
      </c>
      <c r="R50" s="2" t="str">
        <f>IF(H50="","   &lt;td&gt;&lt;/td&gt;",CONCATENATE("   &lt;td&gt;&lt;a href=""http://iagenweb.org/boards/",G50,"/obituaries/index.cgi?read=",H50,""" Target=""Obits""&gt;O&lt;/a&gt;&lt;/td&gt;"))</f>
        <v xml:space="preserve">   &lt;td&gt;&lt;/td&gt;</v>
      </c>
      <c r="S50" s="2" t="str">
        <f>IF(M50="","&lt;td&gt;&lt;/td&gt;",CONCATENATE("&lt;td&gt;&lt;a href=""http://iowawpagraves.org/view.php?id=",M50,""" target=""WPA""&gt;W&lt;/a&gt;&lt;/td&gt;"))</f>
        <v>&lt;td&gt;&lt;/td&gt;</v>
      </c>
      <c r="T50" s="88" t="s">
        <v>119</v>
      </c>
      <c r="U50" s="89"/>
    </row>
    <row r="51" spans="1:21" x14ac:dyDescent="0.25">
      <c r="A51" s="1">
        <v>3386</v>
      </c>
      <c r="B51" s="5" t="s">
        <v>503</v>
      </c>
      <c r="C51" s="1" t="s">
        <v>1125</v>
      </c>
      <c r="D51" s="1" t="s">
        <v>504</v>
      </c>
      <c r="E51" s="32"/>
      <c r="F51" s="1">
        <v>473449</v>
      </c>
      <c r="G51" s="36"/>
      <c r="H51" s="36"/>
      <c r="I51" s="36"/>
      <c r="J51" s="36"/>
      <c r="K51" s="36"/>
      <c r="L51" s="36"/>
      <c r="M51" s="36"/>
      <c r="N51" s="29"/>
      <c r="O51" s="2" t="str">
        <f>IF(A51="S",CONCATENATE(Y$1,MID(B51,1,1),Z$1),CONCATENATE("&lt;tr class=""style3"" &gt;",S51,Q51,R51,"&lt;td&gt;",P51,"&lt;/td&gt;&lt;td&gt;",C51,"&lt;/td&gt;&lt;td&gt;",D51,"&lt;/td&gt;&lt;td&gt;",E51,"&lt;/td&gt;"))</f>
        <v>&lt;tr class="style3" &gt;&lt;td&gt;&lt;/td&gt;&lt;td&gt;&lt;a href="http://iowagravestones.org/gs_view.php?id=473449" Target="GPP"&gt;P&lt;/a&gt;&lt;/td&gt;   &lt;td&gt;&lt;/td&gt;&lt;td&gt;Bigelow, Lois D.&lt;/td&gt;&lt;td&gt;June 2, 1804&lt;/td&gt;&lt;td&gt;Jan 22, 1887&lt;/td&gt;&lt;td&gt;&lt;/td&gt;</v>
      </c>
      <c r="P51" s="88" t="str">
        <f>IF(I51="",B51,CONCATENATE("&lt;a href=""Web Pages/WP",I51,".htm""&gt;",B51,"&lt;img src=""zimages/cam.gif"" alt=""picture"" BORDER=0&gt;"))</f>
        <v>Bigelow, Lois D.</v>
      </c>
      <c r="Q51" s="2" t="str">
        <f>IF(F51="","&lt;td&gt;&lt;/td&gt;",CONCATENATE("&lt;td&gt;&lt;a href=""http://iowagravestones.org/gs_view.php?id=",F51,""" Target=""GPP""&gt;P&lt;/a&gt;&lt;/td&gt;"))</f>
        <v>&lt;td&gt;&lt;a href="http://iowagravestones.org/gs_view.php?id=473449" Target="GPP"&gt;P&lt;/a&gt;&lt;/td&gt;</v>
      </c>
      <c r="R51" s="2" t="str">
        <f>IF(H51="","   &lt;td&gt;&lt;/td&gt;",CONCATENATE("   &lt;td&gt;&lt;a href=""http://iagenweb.org/boards/",G51,"/obituaries/index.cgi?read=",H51,""" Target=""Obits""&gt;O&lt;/a&gt;&lt;/td&gt;"))</f>
        <v xml:space="preserve">   &lt;td&gt;&lt;/td&gt;</v>
      </c>
      <c r="S51" s="2" t="str">
        <f>IF(M51="","&lt;td&gt;&lt;/td&gt;",CONCATENATE("&lt;td&gt;&lt;a href=""http://iowawpagraves.org/view.php?id=",M51,""" target=""WPA""&gt;W&lt;/a&gt;&lt;/td&gt;"))</f>
        <v>&lt;td&gt;&lt;/td&gt;</v>
      </c>
      <c r="T51" s="88" t="s">
        <v>119</v>
      </c>
      <c r="U51" s="89"/>
    </row>
    <row r="52" spans="1:21" x14ac:dyDescent="0.25">
      <c r="A52" s="1">
        <v>3407</v>
      </c>
      <c r="B52" s="5" t="s">
        <v>505</v>
      </c>
      <c r="C52" s="3" t="s">
        <v>74</v>
      </c>
      <c r="D52" s="1" t="s">
        <v>506</v>
      </c>
      <c r="E52" s="32"/>
      <c r="F52" s="1">
        <v>473480</v>
      </c>
      <c r="G52" s="36"/>
      <c r="H52" s="36"/>
      <c r="I52" s="36"/>
      <c r="J52" s="36"/>
      <c r="K52" s="36"/>
      <c r="L52" s="36"/>
      <c r="M52" s="36"/>
      <c r="N52" s="29"/>
      <c r="O52" s="2" t="str">
        <f>IF(A52="S",CONCATENATE(Y$1,MID(B52,1,1),Z$1),CONCATENATE("&lt;tr class=""style3"" &gt;",S52,Q52,R52,"&lt;td&gt;",P52,"&lt;/td&gt;&lt;td&gt;",C52,"&lt;/td&gt;&lt;td&gt;",D52,"&lt;/td&gt;&lt;td&gt;",E52,"&lt;/td&gt;"))</f>
        <v>&lt;tr class="style3" &gt;&lt;td&gt;&lt;/td&gt;&lt;td&gt;&lt;a href="http://iowagravestones.org/gs_view.php?id=473480" Target="GPP"&gt;P&lt;/a&gt;&lt;/td&gt;   &lt;td&gt;&lt;/td&gt;&lt;td&gt;Birdsell, Elizabeth&lt;/td&gt;&lt;td&gt;1842&lt;/td&gt;&lt;td&gt;July 3, 1880&lt;/td&gt;&lt;td&gt;&lt;/td&gt;</v>
      </c>
      <c r="P52" s="88" t="str">
        <f>IF(I52="",B52,CONCATENATE("&lt;a href=""Web Pages/WP",I52,".htm""&gt;",B52,"&lt;img src=""zimages/cam.gif"" alt=""picture"" BORDER=0&gt;"))</f>
        <v>Birdsell, Elizabeth</v>
      </c>
      <c r="Q52" s="2" t="str">
        <f>IF(F52="","&lt;td&gt;&lt;/td&gt;",CONCATENATE("&lt;td&gt;&lt;a href=""http://iowagravestones.org/gs_view.php?id=",F52,""" Target=""GPP""&gt;P&lt;/a&gt;&lt;/td&gt;"))</f>
        <v>&lt;td&gt;&lt;a href="http://iowagravestones.org/gs_view.php?id=473480" Target="GPP"&gt;P&lt;/a&gt;&lt;/td&gt;</v>
      </c>
      <c r="R52" s="2" t="str">
        <f>IF(H52="","   &lt;td&gt;&lt;/td&gt;",CONCATENATE("   &lt;td&gt;&lt;a href=""http://iagenweb.org/boards/",G52,"/obituaries/index.cgi?read=",H52,""" Target=""Obits""&gt;O&lt;/a&gt;&lt;/td&gt;"))</f>
        <v xml:space="preserve">   &lt;td&gt;&lt;/td&gt;</v>
      </c>
      <c r="S52" s="2" t="str">
        <f>IF(M52="","&lt;td&gt;&lt;/td&gt;",CONCATENATE("&lt;td&gt;&lt;a href=""http://iowawpagraves.org/view.php?id=",M52,""" target=""WPA""&gt;W&lt;/a&gt;&lt;/td&gt;"))</f>
        <v>&lt;td&gt;&lt;/td&gt;</v>
      </c>
      <c r="T52" s="88" t="s">
        <v>119</v>
      </c>
      <c r="U52" s="89"/>
    </row>
    <row r="53" spans="1:21" x14ac:dyDescent="0.25">
      <c r="A53" s="1">
        <v>3692</v>
      </c>
      <c r="B53" s="5" t="s">
        <v>507</v>
      </c>
      <c r="C53" s="1" t="s">
        <v>508</v>
      </c>
      <c r="D53" s="1" t="s">
        <v>509</v>
      </c>
      <c r="E53" s="32"/>
      <c r="F53" s="1">
        <v>474501</v>
      </c>
      <c r="G53" s="36"/>
      <c r="H53" s="36"/>
      <c r="I53" s="36"/>
      <c r="J53" s="36"/>
      <c r="K53" s="36"/>
      <c r="L53" s="36"/>
      <c r="M53" s="36"/>
      <c r="N53" s="29"/>
      <c r="O53" s="2" t="str">
        <f>IF(A53="S",CONCATENATE(Y$1,MID(B53,1,1),Z$1),CONCATENATE("&lt;tr class=""style3"" &gt;",S53,Q53,R53,"&lt;td&gt;",P53,"&lt;/td&gt;&lt;td&gt;",C53,"&lt;/td&gt;&lt;td&gt;",D53,"&lt;/td&gt;&lt;td&gt;",E53,"&lt;/td&gt;"))</f>
        <v>&lt;tr class="style3" &gt;&lt;td&gt;&lt;/td&gt;&lt;td&gt;&lt;a href="http://iowagravestones.org/gs_view.php?id=474501" Target="GPP"&gt;P&lt;/a&gt;&lt;/td&gt;   &lt;td&gt;&lt;/td&gt;&lt;td&gt;Birdsell, Father&lt;/td&gt;&lt;td&gt;Aug 10, 1834&lt;/td&gt;&lt;td&gt;Jan. 15, 1914&lt;/td&gt;&lt;td&gt;&lt;/td&gt;</v>
      </c>
      <c r="P53" s="88" t="str">
        <f>IF(I53="",B53,CONCATENATE("&lt;a href=""Web Pages/WP",I53,".htm""&gt;",B53,"&lt;img src=""zimages/cam.gif"" alt=""picture"" BORDER=0&gt;"))</f>
        <v>Birdsell, Father</v>
      </c>
      <c r="Q53" s="2" t="str">
        <f>IF(F53="","&lt;td&gt;&lt;/td&gt;",CONCATENATE("&lt;td&gt;&lt;a href=""http://iowagravestones.org/gs_view.php?id=",F53,""" Target=""GPP""&gt;P&lt;/a&gt;&lt;/td&gt;"))</f>
        <v>&lt;td&gt;&lt;a href="http://iowagravestones.org/gs_view.php?id=474501" Target="GPP"&gt;P&lt;/a&gt;&lt;/td&gt;</v>
      </c>
      <c r="R53" s="2" t="str">
        <f>IF(H53="","   &lt;td&gt;&lt;/td&gt;",CONCATENATE("   &lt;td&gt;&lt;a href=""http://iagenweb.org/boards/",G53,"/obituaries/index.cgi?read=",H53,""" Target=""Obits""&gt;O&lt;/a&gt;&lt;/td&gt;"))</f>
        <v xml:space="preserve">   &lt;td&gt;&lt;/td&gt;</v>
      </c>
      <c r="S53" s="2" t="str">
        <f>IF(M53="","&lt;td&gt;&lt;/td&gt;",CONCATENATE("&lt;td&gt;&lt;a href=""http://iowawpagraves.org/view.php?id=",M53,""" target=""WPA""&gt;W&lt;/a&gt;&lt;/td&gt;"))</f>
        <v>&lt;td&gt;&lt;/td&gt;</v>
      </c>
      <c r="T53" s="88" t="s">
        <v>119</v>
      </c>
      <c r="U53" s="89"/>
    </row>
    <row r="54" spans="1:21" x14ac:dyDescent="0.25">
      <c r="A54" s="1">
        <v>3691</v>
      </c>
      <c r="B54" s="5" t="s">
        <v>510</v>
      </c>
      <c r="C54" s="1"/>
      <c r="D54" s="1"/>
      <c r="E54" s="32"/>
      <c r="F54" s="1">
        <v>474500</v>
      </c>
      <c r="G54" s="36"/>
      <c r="H54" s="36"/>
      <c r="I54" s="36"/>
      <c r="J54" s="36"/>
      <c r="K54" s="36"/>
      <c r="L54" s="36"/>
      <c r="M54" s="36"/>
      <c r="N54" s="29"/>
      <c r="O54" s="2" t="str">
        <f>IF(A54="S",CONCATENATE(Y$1,MID(B54,1,1),Z$1),CONCATENATE("&lt;tr class=""style3"" &gt;",S54,Q54,R54,"&lt;td&gt;",P54,"&lt;/td&gt;&lt;td&gt;",C54,"&lt;/td&gt;&lt;td&gt;",D54,"&lt;/td&gt;&lt;td&gt;",E54,"&lt;/td&gt;"))</f>
        <v>&lt;tr class="style3" &gt;&lt;td&gt;&lt;/td&gt;&lt;td&gt;&lt;a href="http://iowagravestones.org/gs_view.php?id=474500" Target="GPP"&gt;P&lt;/a&gt;&lt;/td&gt;   &lt;td&gt;&lt;/td&gt;&lt;td&gt;Birdsell, Father Family Stone&lt;/td&gt;&lt;td&gt;&lt;/td&gt;&lt;td&gt;&lt;/td&gt;&lt;td&gt;&lt;/td&gt;</v>
      </c>
      <c r="P54" s="88" t="str">
        <f>IF(I54="",B54,CONCATENATE("&lt;a href=""Web Pages/WP",I54,".htm""&gt;",B54,"&lt;img src=""zimages/cam.gif"" alt=""picture"" BORDER=0&gt;"))</f>
        <v>Birdsell, Father Family Stone</v>
      </c>
      <c r="Q54" s="2" t="str">
        <f>IF(F54="","&lt;td&gt;&lt;/td&gt;",CONCATENATE("&lt;td&gt;&lt;a href=""http://iowagravestones.org/gs_view.php?id=",F54,""" Target=""GPP""&gt;P&lt;/a&gt;&lt;/td&gt;"))</f>
        <v>&lt;td&gt;&lt;a href="http://iowagravestones.org/gs_view.php?id=474500" Target="GPP"&gt;P&lt;/a&gt;&lt;/td&gt;</v>
      </c>
      <c r="R54" s="2" t="str">
        <f>IF(H54="","   &lt;td&gt;&lt;/td&gt;",CONCATENATE("   &lt;td&gt;&lt;a href=""http://iagenweb.org/boards/",G54,"/obituaries/index.cgi?read=",H54,""" Target=""Obits""&gt;O&lt;/a&gt;&lt;/td&gt;"))</f>
        <v xml:space="preserve">   &lt;td&gt;&lt;/td&gt;</v>
      </c>
      <c r="S54" s="2" t="str">
        <f>IF(M54="","&lt;td&gt;&lt;/td&gt;",CONCATENATE("&lt;td&gt;&lt;a href=""http://iowawpagraves.org/view.php?id=",M54,""" target=""WPA""&gt;W&lt;/a&gt;&lt;/td&gt;"))</f>
        <v>&lt;td&gt;&lt;/td&gt;</v>
      </c>
      <c r="T54" s="88" t="s">
        <v>119</v>
      </c>
      <c r="U54" s="89"/>
    </row>
    <row r="55" spans="1:21" x14ac:dyDescent="0.25">
      <c r="A55" s="1">
        <v>3614</v>
      </c>
      <c r="B55" s="5" t="s">
        <v>511</v>
      </c>
      <c r="C55" s="3" t="s">
        <v>66</v>
      </c>
      <c r="D55" s="3" t="s">
        <v>512</v>
      </c>
      <c r="E55" s="81"/>
      <c r="F55" s="1">
        <v>474399</v>
      </c>
      <c r="G55" s="36"/>
      <c r="H55" s="36"/>
      <c r="I55" s="36"/>
      <c r="J55" s="36"/>
      <c r="K55" s="36"/>
      <c r="L55" s="36"/>
      <c r="M55" s="36"/>
      <c r="N55" s="29"/>
      <c r="O55" s="2" t="str">
        <f>IF(A55="S",CONCATENATE(Y$1,MID(B55,1,1),Z$1),CONCATENATE("&lt;tr class=""style3"" &gt;",S55,Q55,R55,"&lt;td&gt;",P55,"&lt;/td&gt;&lt;td&gt;",C55,"&lt;/td&gt;&lt;td&gt;",D55,"&lt;/td&gt;&lt;td&gt;",E55,"&lt;/td&gt;"))</f>
        <v>&lt;tr class="style3" &gt;&lt;td&gt;&lt;/td&gt;&lt;td&gt;&lt;a href="http://iowagravestones.org/gs_view.php?id=474399" Target="GPP"&gt;P&lt;/a&gt;&lt;/td&gt;   &lt;td&gt;&lt;/td&gt;&lt;td&gt;Birdsell, Flora&lt;/td&gt;&lt;td&gt;1856&lt;/td&gt;&lt;td&gt;1940&lt;/td&gt;&lt;td&gt;&lt;/td&gt;</v>
      </c>
      <c r="P55" s="88" t="str">
        <f>IF(I55="",B55,CONCATENATE("&lt;a href=""Web Pages/WP",I55,".htm""&gt;",B55,"&lt;img src=""zimages/cam.gif"" alt=""picture"" BORDER=0&gt;"))</f>
        <v>Birdsell, Flora</v>
      </c>
      <c r="Q55" s="2" t="str">
        <f>IF(F55="","&lt;td&gt;&lt;/td&gt;",CONCATENATE("&lt;td&gt;&lt;a href=""http://iowagravestones.org/gs_view.php?id=",F55,""" Target=""GPP""&gt;P&lt;/a&gt;&lt;/td&gt;"))</f>
        <v>&lt;td&gt;&lt;a href="http://iowagravestones.org/gs_view.php?id=474399" Target="GPP"&gt;P&lt;/a&gt;&lt;/td&gt;</v>
      </c>
      <c r="R55" s="2" t="str">
        <f>IF(H55="","   &lt;td&gt;&lt;/td&gt;",CONCATENATE("   &lt;td&gt;&lt;a href=""http://iagenweb.org/boards/",G55,"/obituaries/index.cgi?read=",H55,""" Target=""Obits""&gt;O&lt;/a&gt;&lt;/td&gt;"))</f>
        <v xml:space="preserve">   &lt;td&gt;&lt;/td&gt;</v>
      </c>
      <c r="S55" s="2" t="str">
        <f>IF(M55="","&lt;td&gt;&lt;/td&gt;",CONCATENATE("&lt;td&gt;&lt;a href=""http://iowawpagraves.org/view.php?id=",M55,""" target=""WPA""&gt;W&lt;/a&gt;&lt;/td&gt;"))</f>
        <v>&lt;td&gt;&lt;/td&gt;</v>
      </c>
      <c r="T55" s="88" t="s">
        <v>119</v>
      </c>
      <c r="U55" s="89"/>
    </row>
    <row r="56" spans="1:21" x14ac:dyDescent="0.25">
      <c r="A56" s="1">
        <v>3613</v>
      </c>
      <c r="B56" s="5" t="s">
        <v>513</v>
      </c>
      <c r="C56" s="3" t="s">
        <v>72</v>
      </c>
      <c r="D56" s="3" t="s">
        <v>154</v>
      </c>
      <c r="E56" s="81"/>
      <c r="F56" s="1">
        <v>474398</v>
      </c>
      <c r="G56" s="36"/>
      <c r="H56" s="36"/>
      <c r="I56" s="36"/>
      <c r="J56" s="36"/>
      <c r="K56" s="36"/>
      <c r="L56" s="36"/>
      <c r="M56" s="36"/>
      <c r="N56" s="29"/>
      <c r="O56" s="2" t="str">
        <f>IF(A56="S",CONCATENATE(Y$1,MID(B56,1,1),Z$1),CONCATENATE("&lt;tr class=""style3"" &gt;",S56,Q56,R56,"&lt;td&gt;",P56,"&lt;/td&gt;&lt;td&gt;",C56,"&lt;/td&gt;&lt;td&gt;",D56,"&lt;/td&gt;&lt;td&gt;",E56,"&lt;/td&gt;"))</f>
        <v>&lt;tr class="style3" &gt;&lt;td&gt;&lt;/td&gt;&lt;td&gt;&lt;a href="http://iowagravestones.org/gs_view.php?id=474398" Target="GPP"&gt;P&lt;/a&gt;&lt;/td&gt;   &lt;td&gt;&lt;/td&gt;&lt;td&gt;Birdsell, Israel&lt;/td&gt;&lt;td&gt;1852&lt;/td&gt;&lt;td&gt;1904&lt;/td&gt;&lt;td&gt;&lt;/td&gt;</v>
      </c>
      <c r="P56" s="88" t="str">
        <f>IF(I56="",B56,CONCATENATE("&lt;a href=""Web Pages/WP",I56,".htm""&gt;",B56,"&lt;img src=""zimages/cam.gif"" alt=""picture"" BORDER=0&gt;"))</f>
        <v>Birdsell, Israel</v>
      </c>
      <c r="Q56" s="2" t="str">
        <f>IF(F56="","&lt;td&gt;&lt;/td&gt;",CONCATENATE("&lt;td&gt;&lt;a href=""http://iowagravestones.org/gs_view.php?id=",F56,""" Target=""GPP""&gt;P&lt;/a&gt;&lt;/td&gt;"))</f>
        <v>&lt;td&gt;&lt;a href="http://iowagravestones.org/gs_view.php?id=474398" Target="GPP"&gt;P&lt;/a&gt;&lt;/td&gt;</v>
      </c>
      <c r="R56" s="2" t="str">
        <f>IF(H56="","   &lt;td&gt;&lt;/td&gt;",CONCATENATE("   &lt;td&gt;&lt;a href=""http://iagenweb.org/boards/",G56,"/obituaries/index.cgi?read=",H56,""" Target=""Obits""&gt;O&lt;/a&gt;&lt;/td&gt;"))</f>
        <v xml:space="preserve">   &lt;td&gt;&lt;/td&gt;</v>
      </c>
      <c r="S56" s="2" t="str">
        <f>IF(M56="","&lt;td&gt;&lt;/td&gt;",CONCATENATE("&lt;td&gt;&lt;a href=""http://iowawpagraves.org/view.php?id=",M56,""" target=""WPA""&gt;W&lt;/a&gt;&lt;/td&gt;"))</f>
        <v>&lt;td&gt;&lt;/td&gt;</v>
      </c>
      <c r="T56" s="88" t="s">
        <v>119</v>
      </c>
      <c r="U56" s="89"/>
    </row>
    <row r="57" spans="1:21" x14ac:dyDescent="0.25">
      <c r="A57" s="1">
        <v>3615</v>
      </c>
      <c r="B57" s="5" t="s">
        <v>514</v>
      </c>
      <c r="C57" s="1" t="s">
        <v>515</v>
      </c>
      <c r="D57" s="1" t="s">
        <v>516</v>
      </c>
      <c r="E57" s="32"/>
      <c r="F57" s="1">
        <v>474400</v>
      </c>
      <c r="G57" s="36"/>
      <c r="H57" s="36"/>
      <c r="I57" s="36"/>
      <c r="J57" s="36"/>
      <c r="K57" s="36"/>
      <c r="L57" s="36"/>
      <c r="M57" s="36"/>
      <c r="N57" s="29"/>
      <c r="O57" s="2" t="str">
        <f>IF(A57="S",CONCATENATE(Y$1,MID(B57,1,1),Z$1),CONCATENATE("&lt;tr class=""style3"" &gt;",S57,Q57,R57,"&lt;td&gt;",P57,"&lt;/td&gt;&lt;td&gt;",C57,"&lt;/td&gt;&lt;td&gt;",D57,"&lt;/td&gt;&lt;td&gt;",E57,"&lt;/td&gt;"))</f>
        <v>&lt;tr class="style3" &gt;&lt;td&gt;&lt;/td&gt;&lt;td&gt;&lt;a href="http://iowagravestones.org/gs_view.php?id=474400" Target="GPP"&gt;P&lt;/a&gt;&lt;/td&gt;   &lt;td&gt;&lt;/td&gt;&lt;td&gt;Birdsell, James&lt;/td&gt;&lt;td&gt;Nov 17, 1844&lt;/td&gt;&lt;td&gt;Feb. 15, 1912&lt;/td&gt;&lt;td&gt;&lt;/td&gt;</v>
      </c>
      <c r="P57" s="88" t="str">
        <f>IF(I57="",B57,CONCATENATE("&lt;a href=""Web Pages/WP",I57,".htm""&gt;",B57,"&lt;img src=""zimages/cam.gif"" alt=""picture"" BORDER=0&gt;"))</f>
        <v>Birdsell, James</v>
      </c>
      <c r="Q57" s="2" t="str">
        <f>IF(F57="","&lt;td&gt;&lt;/td&gt;",CONCATENATE("&lt;td&gt;&lt;a href=""http://iowagravestones.org/gs_view.php?id=",F57,""" Target=""GPP""&gt;P&lt;/a&gt;&lt;/td&gt;"))</f>
        <v>&lt;td&gt;&lt;a href="http://iowagravestones.org/gs_view.php?id=474400" Target="GPP"&gt;P&lt;/a&gt;&lt;/td&gt;</v>
      </c>
      <c r="R57" s="2" t="str">
        <f>IF(H57="","   &lt;td&gt;&lt;/td&gt;",CONCATENATE("   &lt;td&gt;&lt;a href=""http://iagenweb.org/boards/",G57,"/obituaries/index.cgi?read=",H57,""" Target=""Obits""&gt;O&lt;/a&gt;&lt;/td&gt;"))</f>
        <v xml:space="preserve">   &lt;td&gt;&lt;/td&gt;</v>
      </c>
      <c r="S57" s="2" t="str">
        <f>IF(M57="","&lt;td&gt;&lt;/td&gt;",CONCATENATE("&lt;td&gt;&lt;a href=""http://iowawpagraves.org/view.php?id=",M57,""" target=""WPA""&gt;W&lt;/a&gt;&lt;/td&gt;"))</f>
        <v>&lt;td&gt;&lt;/td&gt;</v>
      </c>
      <c r="T57" s="88" t="s">
        <v>119</v>
      </c>
      <c r="U57" s="89"/>
    </row>
    <row r="58" spans="1:21" x14ac:dyDescent="0.25">
      <c r="A58" s="1">
        <v>3318</v>
      </c>
      <c r="B58" s="5" t="s">
        <v>517</v>
      </c>
      <c r="C58" s="1" t="s">
        <v>518</v>
      </c>
      <c r="D58" s="1" t="s">
        <v>519</v>
      </c>
      <c r="E58" s="30"/>
      <c r="F58" s="1">
        <v>473265</v>
      </c>
      <c r="G58" s="36"/>
      <c r="H58" s="36"/>
      <c r="I58" s="36"/>
      <c r="J58" s="36"/>
      <c r="K58" s="36"/>
      <c r="L58" s="36"/>
      <c r="M58" s="36"/>
      <c r="N58" s="29"/>
      <c r="O58" s="2" t="str">
        <f>IF(A58="S",CONCATENATE(Y$1,MID(B58,1,1),Z$1),CONCATENATE("&lt;tr class=""style3"" &gt;",S58,Q58,R58,"&lt;td&gt;",P58,"&lt;/td&gt;&lt;td&gt;",C58,"&lt;/td&gt;&lt;td&gt;",D58,"&lt;/td&gt;&lt;td&gt;",E58,"&lt;/td&gt;"))</f>
        <v>&lt;tr class="style3" &gt;&lt;td&gt;&lt;/td&gt;&lt;td&gt;&lt;a href="http://iowagravestones.org/gs_view.php?id=473265" Target="GPP"&gt;P&lt;/a&gt;&lt;/td&gt;   &lt;td&gt;&lt;/td&gt;&lt;td&gt;Birdsell, Leslie R.&lt;/td&gt;&lt;td&gt;Feb. 7, 1911&lt;/td&gt;&lt;td&gt;Aug. 20, 1940&lt;/td&gt;&lt;td&gt;&lt;/td&gt;</v>
      </c>
      <c r="P58" s="88" t="str">
        <f>IF(I58="",B58,CONCATENATE("&lt;a href=""Web Pages/WP",I58,".htm""&gt;",B58,"&lt;img src=""zimages/cam.gif"" alt=""picture"" BORDER=0&gt;"))</f>
        <v>Birdsell, Leslie R.</v>
      </c>
      <c r="Q58" s="2" t="str">
        <f>IF(F58="","&lt;td&gt;&lt;/td&gt;",CONCATENATE("&lt;td&gt;&lt;a href=""http://iowagravestones.org/gs_view.php?id=",F58,""" Target=""GPP""&gt;P&lt;/a&gt;&lt;/td&gt;"))</f>
        <v>&lt;td&gt;&lt;a href="http://iowagravestones.org/gs_view.php?id=473265" Target="GPP"&gt;P&lt;/a&gt;&lt;/td&gt;</v>
      </c>
      <c r="R58" s="2" t="str">
        <f>IF(H58="","   &lt;td&gt;&lt;/td&gt;",CONCATENATE("   &lt;td&gt;&lt;a href=""http://iagenweb.org/boards/",G58,"/obituaries/index.cgi?read=",H58,""" Target=""Obits""&gt;O&lt;/a&gt;&lt;/td&gt;"))</f>
        <v xml:space="preserve">   &lt;td&gt;&lt;/td&gt;</v>
      </c>
      <c r="S58" s="2" t="str">
        <f>IF(M58="","&lt;td&gt;&lt;/td&gt;",CONCATENATE("&lt;td&gt;&lt;a href=""http://iowawpagraves.org/view.php?id=",M58,""" target=""WPA""&gt;W&lt;/a&gt;&lt;/td&gt;"))</f>
        <v>&lt;td&gt;&lt;/td&gt;</v>
      </c>
      <c r="T58" s="88" t="s">
        <v>119</v>
      </c>
      <c r="U58" s="89"/>
    </row>
    <row r="59" spans="1:21" x14ac:dyDescent="0.25">
      <c r="A59" s="1">
        <v>3408</v>
      </c>
      <c r="B59" s="5" t="s">
        <v>520</v>
      </c>
      <c r="C59" s="1" t="s">
        <v>1126</v>
      </c>
      <c r="D59" s="1" t="s">
        <v>521</v>
      </c>
      <c r="E59" s="32"/>
      <c r="F59" s="1">
        <v>473483</v>
      </c>
      <c r="G59" s="36"/>
      <c r="H59" s="36"/>
      <c r="I59" s="36"/>
      <c r="J59" s="36"/>
      <c r="K59" s="36"/>
      <c r="L59" s="36"/>
      <c r="M59" s="36"/>
      <c r="N59" s="29"/>
      <c r="O59" s="2" t="str">
        <f>IF(A59="S",CONCATENATE(Y$1,MID(B59,1,1),Z$1),CONCATENATE("&lt;tr class=""style3"" &gt;",S59,Q59,R59,"&lt;td&gt;",P59,"&lt;/td&gt;&lt;td&gt;",C59,"&lt;/td&gt;&lt;td&gt;",D59,"&lt;/td&gt;&lt;td&gt;",E59,"&lt;/td&gt;"))</f>
        <v>&lt;tr class="style3" &gt;&lt;td&gt;&lt;/td&gt;&lt;td&gt;&lt;a href="http://iowagravestones.org/gs_view.php?id=473483" Target="GPP"&gt;P&lt;/a&gt;&lt;/td&gt;   &lt;td&gt;&lt;/td&gt;&lt;td&gt;Birdsell, Mary&lt;/td&gt;&lt;td&gt;June 2, 1809&lt;/td&gt;&lt;td&gt;Oct 30, 1887&lt;/td&gt;&lt;td&gt;&lt;/td&gt;</v>
      </c>
      <c r="P59" s="88" t="str">
        <f>IF(I59="",B59,CONCATENATE("&lt;a href=""Web Pages/WP",I59,".htm""&gt;",B59,"&lt;img src=""zimages/cam.gif"" alt=""picture"" BORDER=0&gt;"))</f>
        <v>Birdsell, Mary</v>
      </c>
      <c r="Q59" s="2" t="str">
        <f>IF(F59="","&lt;td&gt;&lt;/td&gt;",CONCATENATE("&lt;td&gt;&lt;a href=""http://iowagravestones.org/gs_view.php?id=",F59,""" Target=""GPP""&gt;P&lt;/a&gt;&lt;/td&gt;"))</f>
        <v>&lt;td&gt;&lt;a href="http://iowagravestones.org/gs_view.php?id=473483" Target="GPP"&gt;P&lt;/a&gt;&lt;/td&gt;</v>
      </c>
      <c r="R59" s="2" t="str">
        <f>IF(H59="","   &lt;td&gt;&lt;/td&gt;",CONCATENATE("   &lt;td&gt;&lt;a href=""http://iagenweb.org/boards/",G59,"/obituaries/index.cgi?read=",H59,""" Target=""Obits""&gt;O&lt;/a&gt;&lt;/td&gt;"))</f>
        <v xml:space="preserve">   &lt;td&gt;&lt;/td&gt;</v>
      </c>
      <c r="S59" s="2" t="str">
        <f>IF(M59="","&lt;td&gt;&lt;/td&gt;",CONCATENATE("&lt;td&gt;&lt;a href=""http://iowawpagraves.org/view.php?id=",M59,""" target=""WPA""&gt;W&lt;/a&gt;&lt;/td&gt;"))</f>
        <v>&lt;td&gt;&lt;/td&gt;</v>
      </c>
      <c r="T59" s="88" t="s">
        <v>119</v>
      </c>
      <c r="U59" s="89"/>
    </row>
    <row r="60" spans="1:21" x14ac:dyDescent="0.25">
      <c r="A60" s="1">
        <v>3693</v>
      </c>
      <c r="B60" s="5" t="s">
        <v>1261</v>
      </c>
      <c r="C60" s="3" t="s">
        <v>94</v>
      </c>
      <c r="D60" s="3" t="s">
        <v>127</v>
      </c>
      <c r="E60" s="32" t="s">
        <v>1267</v>
      </c>
      <c r="F60" s="1">
        <v>474502</v>
      </c>
      <c r="G60" s="36"/>
      <c r="H60" s="36"/>
      <c r="I60" s="36"/>
      <c r="J60" s="36"/>
      <c r="K60" s="36"/>
      <c r="L60" s="36"/>
      <c r="M60" s="36"/>
      <c r="N60" s="29"/>
      <c r="O60" s="2" t="str">
        <f>IF(A60="S",CONCATENATE(Y$1,MID(B60,1,1),Z$1),CONCATENATE("&lt;tr class=""style3"" &gt;",S60,Q60,R60,"&lt;td&gt;",P60,"&lt;/td&gt;&lt;td&gt;",C60,"&lt;/td&gt;&lt;td&gt;",D60,"&lt;/td&gt;&lt;td&gt;",E60,"&lt;/td&gt;"))</f>
        <v>&lt;tr class="style3" &gt;&lt;td&gt;&lt;/td&gt;&lt;td&gt;&lt;a href="http://iowagravestones.org/gs_view.php?id=474502" Target="GPP"&gt;P&lt;/a&gt;&lt;/td&gt;   &lt;td&gt;&lt;/td&gt;&lt;td&gt;Birdsell, Mary Ann (Gorman)&lt;/td&gt;&lt;td&gt;1840&lt;/td&gt;&lt;td&gt;1886&lt;/td&gt;&lt;td&gt;d/o James &amp; Rosana Gorman Married Isaac Birdsell on Oct. 8, 1857&lt;/td&gt;</v>
      </c>
      <c r="P60" s="88" t="str">
        <f>IF(I60="",B60,CONCATENATE("&lt;a href=""Web Pages/WP",I60,".htm""&gt;",B60,"&lt;img src=""zimages/cam.gif"" alt=""picture"" BORDER=0&gt;"))</f>
        <v>Birdsell, Mary Ann (Gorman)</v>
      </c>
      <c r="Q60" s="2" t="str">
        <f>IF(F60="","&lt;td&gt;&lt;/td&gt;",CONCATENATE("&lt;td&gt;&lt;a href=""http://iowagravestones.org/gs_view.php?id=",F60,""" Target=""GPP""&gt;P&lt;/a&gt;&lt;/td&gt;"))</f>
        <v>&lt;td&gt;&lt;a href="http://iowagravestones.org/gs_view.php?id=474502" Target="GPP"&gt;P&lt;/a&gt;&lt;/td&gt;</v>
      </c>
      <c r="R60" s="2" t="str">
        <f>IF(H60="","   &lt;td&gt;&lt;/td&gt;",CONCATENATE("   &lt;td&gt;&lt;a href=""http://iagenweb.org/boards/",G60,"/obituaries/index.cgi?read=",H60,""" Target=""Obits""&gt;O&lt;/a&gt;&lt;/td&gt;"))</f>
        <v xml:space="preserve">   &lt;td&gt;&lt;/td&gt;</v>
      </c>
      <c r="S60" s="2" t="str">
        <f>IF(M60="","&lt;td&gt;&lt;/td&gt;",CONCATENATE("&lt;td&gt;&lt;a href=""http://iowawpagraves.org/view.php?id=",M60,""" target=""WPA""&gt;W&lt;/a&gt;&lt;/td&gt;"))</f>
        <v>&lt;td&gt;&lt;/td&gt;</v>
      </c>
      <c r="T60" s="88" t="s">
        <v>119</v>
      </c>
      <c r="U60" s="89"/>
    </row>
    <row r="61" spans="1:21" x14ac:dyDescent="0.25">
      <c r="A61" s="1">
        <v>3317</v>
      </c>
      <c r="B61" s="5" t="s">
        <v>522</v>
      </c>
      <c r="C61" s="3" t="s">
        <v>523</v>
      </c>
      <c r="D61" s="3" t="s">
        <v>159</v>
      </c>
      <c r="E61" s="81"/>
      <c r="F61" s="1">
        <v>473262</v>
      </c>
      <c r="G61" s="36"/>
      <c r="H61" s="36"/>
      <c r="I61" s="36"/>
      <c r="J61" s="36"/>
      <c r="K61" s="36"/>
      <c r="L61" s="36"/>
      <c r="M61" s="36"/>
      <c r="N61" s="29"/>
      <c r="O61" s="2" t="str">
        <f>IF(A61="S",CONCATENATE(Y$1,MID(B61,1,1),Z$1),CONCATENATE("&lt;tr class=""style3"" &gt;",S61,Q61,R61,"&lt;td&gt;",P61,"&lt;/td&gt;&lt;td&gt;",C61,"&lt;/td&gt;&lt;td&gt;",D61,"&lt;/td&gt;&lt;td&gt;",E61,"&lt;/td&gt;"))</f>
        <v>&lt;tr class="style3" &gt;&lt;td&gt;&lt;/td&gt;&lt;td&gt;&lt;a href="http://iowagravestones.org/gs_view.php?id=473262" Target="GPP"&gt;P&lt;/a&gt;&lt;/td&gt;   &lt;td&gt;&lt;/td&gt;&lt;td&gt;Birdsell, May&lt;/td&gt;&lt;td&gt;1883&lt;/td&gt;&lt;td&gt;1913&lt;/td&gt;&lt;td&gt;&lt;/td&gt;</v>
      </c>
      <c r="P61" s="88" t="str">
        <f>IF(I61="",B61,CONCATENATE("&lt;a href=""Web Pages/WP",I61,".htm""&gt;",B61,"&lt;img src=""zimages/cam.gif"" alt=""picture"" BORDER=0&gt;"))</f>
        <v>Birdsell, May</v>
      </c>
      <c r="Q61" s="2" t="str">
        <f>IF(F61="","&lt;td&gt;&lt;/td&gt;",CONCATENATE("&lt;td&gt;&lt;a href=""http://iowagravestones.org/gs_view.php?id=",F61,""" Target=""GPP""&gt;P&lt;/a&gt;&lt;/td&gt;"))</f>
        <v>&lt;td&gt;&lt;a href="http://iowagravestones.org/gs_view.php?id=473262" Target="GPP"&gt;P&lt;/a&gt;&lt;/td&gt;</v>
      </c>
      <c r="R61" s="2" t="str">
        <f>IF(H61="","   &lt;td&gt;&lt;/td&gt;",CONCATENATE("   &lt;td&gt;&lt;a href=""http://iagenweb.org/boards/",G61,"/obituaries/index.cgi?read=",H61,""" Target=""Obits""&gt;O&lt;/a&gt;&lt;/td&gt;"))</f>
        <v xml:space="preserve">   &lt;td&gt;&lt;/td&gt;</v>
      </c>
      <c r="S61" s="2" t="str">
        <f>IF(M61="","&lt;td&gt;&lt;/td&gt;",CONCATENATE("&lt;td&gt;&lt;a href=""http://iowawpagraves.org/view.php?id=",M61,""" target=""WPA""&gt;W&lt;/a&gt;&lt;/td&gt;"))</f>
        <v>&lt;td&gt;&lt;/td&gt;</v>
      </c>
      <c r="T61" s="88" t="s">
        <v>119</v>
      </c>
      <c r="U61" s="89"/>
    </row>
    <row r="62" spans="1:21" x14ac:dyDescent="0.25">
      <c r="A62" s="1">
        <v>3616</v>
      </c>
      <c r="B62" s="5" t="s">
        <v>524</v>
      </c>
      <c r="C62" s="1" t="s">
        <v>525</v>
      </c>
      <c r="D62" s="1" t="s">
        <v>526</v>
      </c>
      <c r="E62" s="32"/>
      <c r="F62" s="1">
        <v>474402</v>
      </c>
      <c r="G62" s="36"/>
      <c r="H62" s="36"/>
      <c r="I62" s="36"/>
      <c r="J62" s="36"/>
      <c r="K62" s="36"/>
      <c r="L62" s="36"/>
      <c r="M62" s="36"/>
      <c r="N62" s="29"/>
      <c r="O62" s="2" t="str">
        <f>IF(A62="S",CONCATENATE(Y$1,MID(B62,1,1),Z$1),CONCATENATE("&lt;tr class=""style3"" &gt;",S62,Q62,R62,"&lt;td&gt;",P62,"&lt;/td&gt;&lt;td&gt;",C62,"&lt;/td&gt;&lt;td&gt;",D62,"&lt;/td&gt;&lt;td&gt;",E62,"&lt;/td&gt;"))</f>
        <v>&lt;tr class="style3" &gt;&lt;td&gt;&lt;/td&gt;&lt;td&gt;&lt;a href="http://iowagravestones.org/gs_view.php?id=474402" Target="GPP"&gt;P&lt;/a&gt;&lt;/td&gt;   &lt;td&gt;&lt;/td&gt;&lt;td&gt;Birdsell, Rachel&lt;/td&gt;&lt;td&gt;Feb. 27, 1855&lt;/td&gt;&lt;td&gt;Aug. 30, 1949&lt;/td&gt;&lt;td&gt;&lt;/td&gt;</v>
      </c>
      <c r="P62" s="88" t="str">
        <f>IF(I62="",B62,CONCATENATE("&lt;a href=""Web Pages/WP",I62,".htm""&gt;",B62,"&lt;img src=""zimages/cam.gif"" alt=""picture"" BORDER=0&gt;"))</f>
        <v>Birdsell, Rachel</v>
      </c>
      <c r="Q62" s="2" t="str">
        <f>IF(F62="","&lt;td&gt;&lt;/td&gt;",CONCATENATE("&lt;td&gt;&lt;a href=""http://iowagravestones.org/gs_view.php?id=",F62,""" Target=""GPP""&gt;P&lt;/a&gt;&lt;/td&gt;"))</f>
        <v>&lt;td&gt;&lt;a href="http://iowagravestones.org/gs_view.php?id=474402" Target="GPP"&gt;P&lt;/a&gt;&lt;/td&gt;</v>
      </c>
      <c r="R62" s="2" t="str">
        <f>IF(H62="","   &lt;td&gt;&lt;/td&gt;",CONCATENATE("   &lt;td&gt;&lt;a href=""http://iagenweb.org/boards/",G62,"/obituaries/index.cgi?read=",H62,""" Target=""Obits""&gt;O&lt;/a&gt;&lt;/td&gt;"))</f>
        <v xml:space="preserve">   &lt;td&gt;&lt;/td&gt;</v>
      </c>
      <c r="S62" s="2" t="str">
        <f>IF(M62="","&lt;td&gt;&lt;/td&gt;",CONCATENATE("&lt;td&gt;&lt;a href=""http://iowawpagraves.org/view.php?id=",M62,""" target=""WPA""&gt;W&lt;/a&gt;&lt;/td&gt;"))</f>
        <v>&lt;td&gt;&lt;/td&gt;</v>
      </c>
      <c r="T62" s="88" t="s">
        <v>119</v>
      </c>
      <c r="U62" s="89"/>
    </row>
    <row r="63" spans="1:21" x14ac:dyDescent="0.25">
      <c r="A63" s="1">
        <v>3317</v>
      </c>
      <c r="B63" s="5" t="s">
        <v>527</v>
      </c>
      <c r="C63" s="3" t="s">
        <v>243</v>
      </c>
      <c r="D63" s="3" t="s">
        <v>159</v>
      </c>
      <c r="E63" s="81"/>
      <c r="F63" s="1">
        <v>473263</v>
      </c>
      <c r="G63" s="36"/>
      <c r="H63" s="36"/>
      <c r="I63" s="36"/>
      <c r="J63" s="36"/>
      <c r="K63" s="36"/>
      <c r="L63" s="36"/>
      <c r="M63" s="36"/>
      <c r="N63" s="29"/>
      <c r="O63" s="2" t="str">
        <f>IF(A63="S",CONCATENATE(Y$1,MID(B63,1,1),Z$1),CONCATENATE("&lt;tr class=""style3"" &gt;",S63,Q63,R63,"&lt;td&gt;",P63,"&lt;/td&gt;&lt;td&gt;",C63,"&lt;/td&gt;&lt;td&gt;",D63,"&lt;/td&gt;&lt;td&gt;",E63,"&lt;/td&gt;"))</f>
        <v>&lt;tr class="style3" &gt;&lt;td&gt;&lt;/td&gt;&lt;td&gt;&lt;a href="http://iowagravestones.org/gs_view.php?id=473263" Target="GPP"&gt;P&lt;/a&gt;&lt;/td&gt;   &lt;td&gt;&lt;/td&gt;&lt;td&gt;Birdsell, Roy&lt;/td&gt;&lt;td&gt;1879&lt;/td&gt;&lt;td&gt;1913&lt;/td&gt;&lt;td&gt;&lt;/td&gt;</v>
      </c>
      <c r="P63" s="88" t="str">
        <f>IF(I63="",B63,CONCATENATE("&lt;a href=""Web Pages/WP",I63,".htm""&gt;",B63,"&lt;img src=""zimages/cam.gif"" alt=""picture"" BORDER=0&gt;"))</f>
        <v>Birdsell, Roy</v>
      </c>
      <c r="Q63" s="2" t="str">
        <f>IF(F63="","&lt;td&gt;&lt;/td&gt;",CONCATENATE("&lt;td&gt;&lt;a href=""http://iowagravestones.org/gs_view.php?id=",F63,""" Target=""GPP""&gt;P&lt;/a&gt;&lt;/td&gt;"))</f>
        <v>&lt;td&gt;&lt;a href="http://iowagravestones.org/gs_view.php?id=473263" Target="GPP"&gt;P&lt;/a&gt;&lt;/td&gt;</v>
      </c>
      <c r="R63" s="2" t="str">
        <f>IF(H63="","   &lt;td&gt;&lt;/td&gt;",CONCATENATE("   &lt;td&gt;&lt;a href=""http://iagenweb.org/boards/",G63,"/obituaries/index.cgi?read=",H63,""" Target=""Obits""&gt;O&lt;/a&gt;&lt;/td&gt;"))</f>
        <v xml:space="preserve">   &lt;td&gt;&lt;/td&gt;</v>
      </c>
      <c r="S63" s="2" t="str">
        <f>IF(M63="","&lt;td&gt;&lt;/td&gt;",CONCATENATE("&lt;td&gt;&lt;a href=""http://iowawpagraves.org/view.php?id=",M63,""" target=""WPA""&gt;W&lt;/a&gt;&lt;/td&gt;"))</f>
        <v>&lt;td&gt;&lt;/td&gt;</v>
      </c>
      <c r="T63" s="88" t="s">
        <v>119</v>
      </c>
      <c r="U63" s="89"/>
    </row>
    <row r="64" spans="1:21" x14ac:dyDescent="0.25">
      <c r="A64" s="1">
        <v>3409</v>
      </c>
      <c r="B64" s="5" t="s">
        <v>528</v>
      </c>
      <c r="C64" s="1" t="s">
        <v>1127</v>
      </c>
      <c r="D64" s="1" t="s">
        <v>529</v>
      </c>
      <c r="E64" s="32"/>
      <c r="F64" s="1">
        <v>473484</v>
      </c>
      <c r="G64" s="36"/>
      <c r="H64" s="36"/>
      <c r="I64" s="36"/>
      <c r="J64" s="36"/>
      <c r="K64" s="36"/>
      <c r="L64" s="36"/>
      <c r="M64" s="36"/>
      <c r="N64" s="29"/>
      <c r="O64" s="2" t="str">
        <f>IF(A64="S",CONCATENATE(Y$1,MID(B64,1,1),Z$1),CONCATENATE("&lt;tr class=""style3"" &gt;",S64,Q64,R64,"&lt;td&gt;",P64,"&lt;/td&gt;&lt;td&gt;",C64,"&lt;/td&gt;&lt;td&gt;",D64,"&lt;/td&gt;&lt;td&gt;",E64,"&lt;/td&gt;"))</f>
        <v>&lt;tr class="style3" &gt;&lt;td&gt;&lt;/td&gt;&lt;td&gt;&lt;a href="http://iowagravestones.org/gs_view.php?id=473484" Target="GPP"&gt;P&lt;/a&gt;&lt;/td&gt;   &lt;td&gt;&lt;/td&gt;&lt;td&gt;Birdsell, William&lt;/td&gt;&lt;td&gt;Nov 6, 1799&lt;/td&gt;&lt;td&gt;Jan 27, 1889&lt;/td&gt;&lt;td&gt;&lt;/td&gt;</v>
      </c>
      <c r="P64" s="88" t="str">
        <f>IF(I64="",B64,CONCATENATE("&lt;a href=""Web Pages/WP",I64,".htm""&gt;",B64,"&lt;img src=""zimages/cam.gif"" alt=""picture"" BORDER=0&gt;"))</f>
        <v>Birdsell, William</v>
      </c>
      <c r="Q64" s="2" t="str">
        <f>IF(F64="","&lt;td&gt;&lt;/td&gt;",CONCATENATE("&lt;td&gt;&lt;a href=""http://iowagravestones.org/gs_view.php?id=",F64,""" Target=""GPP""&gt;P&lt;/a&gt;&lt;/td&gt;"))</f>
        <v>&lt;td&gt;&lt;a href="http://iowagravestones.org/gs_view.php?id=473484" Target="GPP"&gt;P&lt;/a&gt;&lt;/td&gt;</v>
      </c>
      <c r="R64" s="2" t="str">
        <f>IF(H64="","   &lt;td&gt;&lt;/td&gt;",CONCATENATE("   &lt;td&gt;&lt;a href=""http://iagenweb.org/boards/",G64,"/obituaries/index.cgi?read=",H64,""" Target=""Obits""&gt;O&lt;/a&gt;&lt;/td&gt;"))</f>
        <v xml:space="preserve">   &lt;td&gt;&lt;/td&gt;</v>
      </c>
      <c r="S64" s="2" t="str">
        <f>IF(M64="","&lt;td&gt;&lt;/td&gt;",CONCATENATE("&lt;td&gt;&lt;a href=""http://iowawpagraves.org/view.php?id=",M64,""" target=""WPA""&gt;W&lt;/a&gt;&lt;/td&gt;"))</f>
        <v>&lt;td&gt;&lt;/td&gt;</v>
      </c>
      <c r="T64" s="88" t="s">
        <v>119</v>
      </c>
      <c r="U64" s="89"/>
    </row>
    <row r="65" spans="1:21" x14ac:dyDescent="0.25">
      <c r="A65" s="1">
        <v>3459</v>
      </c>
      <c r="B65" s="5" t="s">
        <v>530</v>
      </c>
      <c r="C65" s="1" t="s">
        <v>531</v>
      </c>
      <c r="D65" s="1" t="s">
        <v>532</v>
      </c>
      <c r="E65" s="32"/>
      <c r="F65" s="1">
        <v>473576</v>
      </c>
      <c r="G65" s="36"/>
      <c r="H65" s="36"/>
      <c r="I65" s="36"/>
      <c r="J65" s="36"/>
      <c r="K65" s="36"/>
      <c r="L65" s="36"/>
      <c r="M65" s="36"/>
      <c r="N65" s="29"/>
      <c r="O65" s="2" t="str">
        <f>IF(A65="S",CONCATENATE(Y$1,MID(B65,1,1),Z$1),CONCATENATE("&lt;tr class=""style3"" &gt;",S65,Q65,R65,"&lt;td&gt;",P65,"&lt;/td&gt;&lt;td&gt;",C65,"&lt;/td&gt;&lt;td&gt;",D65,"&lt;/td&gt;&lt;td&gt;",E65,"&lt;/td&gt;"))</f>
        <v>&lt;tr class="style3" &gt;&lt;td&gt;&lt;/td&gt;&lt;td&gt;&lt;a href="http://iowagravestones.org/gs_view.php?id=473576" Target="GPP"&gt;P&lt;/a&gt;&lt;/td&gt;   &lt;td&gt;&lt;/td&gt;&lt;td&gt;Blue, Frederick&lt;/td&gt;&lt;td&gt;Mar 11, 1819&lt;/td&gt;&lt;td&gt;Mar 19, 1886&lt;/td&gt;&lt;td&gt;&lt;/td&gt;</v>
      </c>
      <c r="P65" s="88" t="str">
        <f>IF(I65="",B65,CONCATENATE("&lt;a href=""Web Pages/WP",I65,".htm""&gt;",B65,"&lt;img src=""zimages/cam.gif"" alt=""picture"" BORDER=0&gt;"))</f>
        <v>Blue, Frederick</v>
      </c>
      <c r="Q65" s="2" t="str">
        <f>IF(F65="","&lt;td&gt;&lt;/td&gt;",CONCATENATE("&lt;td&gt;&lt;a href=""http://iowagravestones.org/gs_view.php?id=",F65,""" Target=""GPP""&gt;P&lt;/a&gt;&lt;/td&gt;"))</f>
        <v>&lt;td&gt;&lt;a href="http://iowagravestones.org/gs_view.php?id=473576" Target="GPP"&gt;P&lt;/a&gt;&lt;/td&gt;</v>
      </c>
      <c r="R65" s="2" t="str">
        <f>IF(H65="","   &lt;td&gt;&lt;/td&gt;",CONCATENATE("   &lt;td&gt;&lt;a href=""http://iagenweb.org/boards/",G65,"/obituaries/index.cgi?read=",H65,""" Target=""Obits""&gt;O&lt;/a&gt;&lt;/td&gt;"))</f>
        <v xml:space="preserve">   &lt;td&gt;&lt;/td&gt;</v>
      </c>
      <c r="S65" s="2" t="str">
        <f>IF(M65="","&lt;td&gt;&lt;/td&gt;",CONCATENATE("&lt;td&gt;&lt;a href=""http://iowawpagraves.org/view.php?id=",M65,""" target=""WPA""&gt;W&lt;/a&gt;&lt;/td&gt;"))</f>
        <v>&lt;td&gt;&lt;/td&gt;</v>
      </c>
      <c r="T65" s="88" t="s">
        <v>119</v>
      </c>
      <c r="U65" s="89"/>
    </row>
    <row r="66" spans="1:21" x14ac:dyDescent="0.25">
      <c r="A66" s="1">
        <v>3460</v>
      </c>
      <c r="B66" s="5" t="s">
        <v>530</v>
      </c>
      <c r="C66" s="1" t="s">
        <v>531</v>
      </c>
      <c r="D66" s="1" t="s">
        <v>532</v>
      </c>
      <c r="E66" s="30"/>
      <c r="F66" s="1">
        <v>473579</v>
      </c>
      <c r="G66" s="36"/>
      <c r="H66" s="36"/>
      <c r="I66" s="36"/>
      <c r="J66" s="36"/>
      <c r="K66" s="36"/>
      <c r="L66" s="36"/>
      <c r="M66" s="36"/>
      <c r="N66" s="29"/>
      <c r="O66" s="2" t="str">
        <f>IF(A66="S",CONCATENATE(Y$1,MID(B66,1,1),Z$1),CONCATENATE("&lt;tr class=""style3"" &gt;",S66,Q66,R66,"&lt;td&gt;",P66,"&lt;/td&gt;&lt;td&gt;",C66,"&lt;/td&gt;&lt;td&gt;",D66,"&lt;/td&gt;&lt;td&gt;",E66,"&lt;/td&gt;"))</f>
        <v>&lt;tr class="style3" &gt;&lt;td&gt;&lt;/td&gt;&lt;td&gt;&lt;a href="http://iowagravestones.org/gs_view.php?id=473579" Target="GPP"&gt;P&lt;/a&gt;&lt;/td&gt;   &lt;td&gt;&lt;/td&gt;&lt;td&gt;Blue, Frederick&lt;/td&gt;&lt;td&gt;Mar 11, 1819&lt;/td&gt;&lt;td&gt;Mar 19, 1886&lt;/td&gt;&lt;td&gt;&lt;/td&gt;</v>
      </c>
      <c r="P66" s="88" t="str">
        <f>IF(I66="",B66,CONCATENATE("&lt;a href=""Web Pages/WP",I66,".htm""&gt;",B66,"&lt;img src=""zimages/cam.gif"" alt=""picture"" BORDER=0&gt;"))</f>
        <v>Blue, Frederick</v>
      </c>
      <c r="Q66" s="2" t="str">
        <f>IF(F66="","&lt;td&gt;&lt;/td&gt;",CONCATENATE("&lt;td&gt;&lt;a href=""http://iowagravestones.org/gs_view.php?id=",F66,""" Target=""GPP""&gt;P&lt;/a&gt;&lt;/td&gt;"))</f>
        <v>&lt;td&gt;&lt;a href="http://iowagravestones.org/gs_view.php?id=473579" Target="GPP"&gt;P&lt;/a&gt;&lt;/td&gt;</v>
      </c>
      <c r="R66" s="2" t="str">
        <f>IF(H66="","   &lt;td&gt;&lt;/td&gt;",CONCATENATE("   &lt;td&gt;&lt;a href=""http://iagenweb.org/boards/",G66,"/obituaries/index.cgi?read=",H66,""" Target=""Obits""&gt;O&lt;/a&gt;&lt;/td&gt;"))</f>
        <v xml:space="preserve">   &lt;td&gt;&lt;/td&gt;</v>
      </c>
      <c r="S66" s="2" t="str">
        <f>IF(M66="","&lt;td&gt;&lt;/td&gt;",CONCATENATE("&lt;td&gt;&lt;a href=""http://iowawpagraves.org/view.php?id=",M66,""" target=""WPA""&gt;W&lt;/a&gt;&lt;/td&gt;"))</f>
        <v>&lt;td&gt;&lt;/td&gt;</v>
      </c>
      <c r="T66" s="88" t="s">
        <v>119</v>
      </c>
      <c r="U66" s="89"/>
    </row>
    <row r="67" spans="1:21" x14ac:dyDescent="0.25">
      <c r="A67" s="1">
        <v>3632</v>
      </c>
      <c r="B67" s="5" t="s">
        <v>533</v>
      </c>
      <c r="C67" s="1" t="s">
        <v>1128</v>
      </c>
      <c r="D67" s="1" t="s">
        <v>534</v>
      </c>
      <c r="E67" s="30"/>
      <c r="F67" s="1">
        <v>474425</v>
      </c>
      <c r="G67" s="36"/>
      <c r="H67" s="36"/>
      <c r="I67" s="36"/>
      <c r="J67" s="36"/>
      <c r="K67" s="36"/>
      <c r="L67" s="36"/>
      <c r="M67" s="36"/>
      <c r="N67" s="29"/>
      <c r="O67" s="2" t="str">
        <f>IF(A67="S",CONCATENATE(Y$1,MID(B67,1,1),Z$1),CONCATENATE("&lt;tr class=""style3"" &gt;",S67,Q67,R67,"&lt;td&gt;",P67,"&lt;/td&gt;&lt;td&gt;",C67,"&lt;/td&gt;&lt;td&gt;",D67,"&lt;/td&gt;&lt;td&gt;",E67,"&lt;/td&gt;"))</f>
        <v>&lt;tr class="style3" &gt;&lt;td&gt;&lt;/td&gt;&lt;td&gt;&lt;a href="http://iowagravestones.org/gs_view.php?id=474425" Target="GPP"&gt;P&lt;/a&gt;&lt;/td&gt;   &lt;td&gt;&lt;/td&gt;&lt;td&gt;Blue, Nancy&lt;/td&gt;&lt;td&gt;Oct 28, 1829&lt;/td&gt;&lt;td&gt;Aug 30, 1873&lt;/td&gt;&lt;td&gt;&lt;/td&gt;</v>
      </c>
      <c r="P67" s="88" t="str">
        <f>IF(I67="",B67,CONCATENATE("&lt;a href=""Web Pages/WP",I67,".htm""&gt;",B67,"&lt;img src=""zimages/cam.gif"" alt=""picture"" BORDER=0&gt;"))</f>
        <v>Blue, Nancy</v>
      </c>
      <c r="Q67" s="2" t="str">
        <f>IF(F67="","&lt;td&gt;&lt;/td&gt;",CONCATENATE("&lt;td&gt;&lt;a href=""http://iowagravestones.org/gs_view.php?id=",F67,""" Target=""GPP""&gt;P&lt;/a&gt;&lt;/td&gt;"))</f>
        <v>&lt;td&gt;&lt;a href="http://iowagravestones.org/gs_view.php?id=474425" Target="GPP"&gt;P&lt;/a&gt;&lt;/td&gt;</v>
      </c>
      <c r="R67" s="2" t="str">
        <f>IF(H67="","   &lt;td&gt;&lt;/td&gt;",CONCATENATE("   &lt;td&gt;&lt;a href=""http://iagenweb.org/boards/",G67,"/obituaries/index.cgi?read=",H67,""" Target=""Obits""&gt;O&lt;/a&gt;&lt;/td&gt;"))</f>
        <v xml:space="preserve">   &lt;td&gt;&lt;/td&gt;</v>
      </c>
      <c r="S67" s="2" t="str">
        <f>IF(M67="","&lt;td&gt;&lt;/td&gt;",CONCATENATE("&lt;td&gt;&lt;a href=""http://iowawpagraves.org/view.php?id=",M67,""" target=""WPA""&gt;W&lt;/a&gt;&lt;/td&gt;"))</f>
        <v>&lt;td&gt;&lt;/td&gt;</v>
      </c>
      <c r="T67" s="88" t="s">
        <v>119</v>
      </c>
      <c r="U67" s="89"/>
    </row>
    <row r="68" spans="1:21" x14ac:dyDescent="0.25">
      <c r="A68" s="1">
        <v>3633</v>
      </c>
      <c r="B68" s="5" t="s">
        <v>535</v>
      </c>
      <c r="C68" s="3" t="s">
        <v>151</v>
      </c>
      <c r="D68" s="3" t="s">
        <v>151</v>
      </c>
      <c r="E68" s="84"/>
      <c r="F68" s="1">
        <v>474426</v>
      </c>
      <c r="G68" s="36"/>
      <c r="H68" s="36"/>
      <c r="I68" s="36"/>
      <c r="J68" s="36"/>
      <c r="K68" s="36"/>
      <c r="L68" s="36"/>
      <c r="M68" s="36"/>
      <c r="N68" s="29"/>
      <c r="O68" s="2" t="str">
        <f>IF(A68="S",CONCATENATE(Y$1,MID(B68,1,1),Z$1),CONCATENATE("&lt;tr class=""style3"" &gt;",S68,Q68,R68,"&lt;td&gt;",P68,"&lt;/td&gt;&lt;td&gt;",C68,"&lt;/td&gt;&lt;td&gt;",D68,"&lt;/td&gt;&lt;td&gt;",E68,"&lt;/td&gt;"))</f>
        <v>&lt;tr class="style3" &gt;&lt;td&gt;&lt;/td&gt;&lt;td&gt;&lt;a href="http://iowagravestones.org/gs_view.php?id=474426" Target="GPP"&gt;P&lt;/a&gt;&lt;/td&gt;   &lt;td&gt;&lt;/td&gt;&lt;td&gt;Blue, Willis E.&lt;/td&gt;&lt;td&gt;1861&lt;/td&gt;&lt;td&gt;1861&lt;/td&gt;&lt;td&gt;&lt;/td&gt;</v>
      </c>
      <c r="P68" s="88" t="str">
        <f>IF(I68="",B68,CONCATENATE("&lt;a href=""Web Pages/WP",I68,".htm""&gt;",B68,"&lt;img src=""zimages/cam.gif"" alt=""picture"" BORDER=0&gt;"))</f>
        <v>Blue, Willis E.</v>
      </c>
      <c r="Q68" s="2" t="str">
        <f>IF(F68="","&lt;td&gt;&lt;/td&gt;",CONCATENATE("&lt;td&gt;&lt;a href=""http://iowagravestones.org/gs_view.php?id=",F68,""" Target=""GPP""&gt;P&lt;/a&gt;&lt;/td&gt;"))</f>
        <v>&lt;td&gt;&lt;a href="http://iowagravestones.org/gs_view.php?id=474426" Target="GPP"&gt;P&lt;/a&gt;&lt;/td&gt;</v>
      </c>
      <c r="R68" s="2" t="str">
        <f>IF(H68="","   &lt;td&gt;&lt;/td&gt;",CONCATENATE("   &lt;td&gt;&lt;a href=""http://iagenweb.org/boards/",G68,"/obituaries/index.cgi?read=",H68,""" Target=""Obits""&gt;O&lt;/a&gt;&lt;/td&gt;"))</f>
        <v xml:space="preserve">   &lt;td&gt;&lt;/td&gt;</v>
      </c>
      <c r="S68" s="2" t="str">
        <f>IF(M68="","&lt;td&gt;&lt;/td&gt;",CONCATENATE("&lt;td&gt;&lt;a href=""http://iowawpagraves.org/view.php?id=",M68,""" target=""WPA""&gt;W&lt;/a&gt;&lt;/td&gt;"))</f>
        <v>&lt;td&gt;&lt;/td&gt;</v>
      </c>
      <c r="T68" s="88" t="s">
        <v>119</v>
      </c>
      <c r="U68" s="89"/>
    </row>
    <row r="69" spans="1:21" x14ac:dyDescent="0.25">
      <c r="A69" s="1">
        <v>3561</v>
      </c>
      <c r="B69" s="5" t="s">
        <v>536</v>
      </c>
      <c r="C69" s="1" t="s">
        <v>1129</v>
      </c>
      <c r="D69" s="1" t="s">
        <v>537</v>
      </c>
      <c r="E69" s="30"/>
      <c r="F69" s="1">
        <v>474279</v>
      </c>
      <c r="G69" s="36"/>
      <c r="H69" s="36"/>
      <c r="I69" s="36"/>
      <c r="J69" s="36"/>
      <c r="K69" s="36"/>
      <c r="L69" s="36"/>
      <c r="M69" s="36"/>
      <c r="N69" s="29"/>
      <c r="O69" s="2" t="str">
        <f>IF(A69="S",CONCATENATE(Y$1,MID(B69,1,1),Z$1),CONCATENATE("&lt;tr class=""style3"" &gt;",S69,Q69,R69,"&lt;td&gt;",P69,"&lt;/td&gt;&lt;td&gt;",C69,"&lt;/td&gt;&lt;td&gt;",D69,"&lt;/td&gt;&lt;td&gt;",E69,"&lt;/td&gt;"))</f>
        <v>&lt;tr class="style3" &gt;&lt;td&gt;&lt;/td&gt;&lt;td&gt;&lt;a href="http://iowagravestones.org/gs_view.php?id=474279" Target="GPP"&gt;P&lt;/a&gt;&lt;/td&gt;   &lt;td&gt;&lt;/td&gt;&lt;td&gt;Boige, Susie E.&lt;/td&gt;&lt;td&gt;1852/1853&lt;/td&gt;&lt;td&gt;Nov 24, 1888&lt;/td&gt;&lt;td&gt;&lt;/td&gt;</v>
      </c>
      <c r="P69" s="88" t="str">
        <f>IF(I69="",B69,CONCATENATE("&lt;a href=""Web Pages/WP",I69,".htm""&gt;",B69,"&lt;img src=""zimages/cam.gif"" alt=""picture"" BORDER=0&gt;"))</f>
        <v>Boige, Susie E.</v>
      </c>
      <c r="Q69" s="2" t="str">
        <f>IF(F69="","&lt;td&gt;&lt;/td&gt;",CONCATENATE("&lt;td&gt;&lt;a href=""http://iowagravestones.org/gs_view.php?id=",F69,""" Target=""GPP""&gt;P&lt;/a&gt;&lt;/td&gt;"))</f>
        <v>&lt;td&gt;&lt;a href="http://iowagravestones.org/gs_view.php?id=474279" Target="GPP"&gt;P&lt;/a&gt;&lt;/td&gt;</v>
      </c>
      <c r="R69" s="2" t="str">
        <f>IF(H69="","   &lt;td&gt;&lt;/td&gt;",CONCATENATE("   &lt;td&gt;&lt;a href=""http://iagenweb.org/boards/",G69,"/obituaries/index.cgi?read=",H69,""" Target=""Obits""&gt;O&lt;/a&gt;&lt;/td&gt;"))</f>
        <v xml:space="preserve">   &lt;td&gt;&lt;/td&gt;</v>
      </c>
      <c r="S69" s="2" t="str">
        <f>IF(M69="","&lt;td&gt;&lt;/td&gt;",CONCATENATE("&lt;td&gt;&lt;a href=""http://iowawpagraves.org/view.php?id=",M69,""" target=""WPA""&gt;W&lt;/a&gt;&lt;/td&gt;"))</f>
        <v>&lt;td&gt;&lt;/td&gt;</v>
      </c>
      <c r="T69" s="88" t="s">
        <v>119</v>
      </c>
      <c r="U69" s="89"/>
    </row>
    <row r="70" spans="1:21" x14ac:dyDescent="0.25">
      <c r="A70" s="1">
        <v>3679</v>
      </c>
      <c r="B70" s="5" t="s">
        <v>538</v>
      </c>
      <c r="C70" s="3" t="s">
        <v>176</v>
      </c>
      <c r="D70" s="3" t="s">
        <v>539</v>
      </c>
      <c r="E70" s="84"/>
      <c r="F70" s="1">
        <v>474478</v>
      </c>
      <c r="G70" s="36"/>
      <c r="H70" s="36"/>
      <c r="I70" s="36"/>
      <c r="J70" s="36"/>
      <c r="K70" s="36"/>
      <c r="L70" s="36"/>
      <c r="M70" s="36"/>
      <c r="N70" s="29"/>
      <c r="O70" s="2" t="str">
        <f>IF(A70="S",CONCATENATE(Y$1,MID(B70,1,1),Z$1),CONCATENATE("&lt;tr class=""style3"" &gt;",S70,Q70,R70,"&lt;td&gt;",P70,"&lt;/td&gt;&lt;td&gt;",C70,"&lt;/td&gt;&lt;td&gt;",D70,"&lt;/td&gt;&lt;td&gt;",E70,"&lt;/td&gt;"))</f>
        <v>&lt;tr class="style3" &gt;&lt;td&gt;&lt;/td&gt;&lt;td&gt;&lt;a href="http://iowagravestones.org/gs_view.php?id=474478" Target="GPP"&gt;P&lt;/a&gt;&lt;/td&gt;   &lt;td&gt;&lt;/td&gt;&lt;td&gt;Borseth, Melvin A.&lt;/td&gt;&lt;td&gt;1916&lt;/td&gt;&lt;td&gt;1999&lt;/td&gt;&lt;td&gt;&lt;/td&gt;</v>
      </c>
      <c r="P70" s="88" t="str">
        <f>IF(I70="",B70,CONCATENATE("&lt;a href=""Web Pages/WP",I70,".htm""&gt;",B70,"&lt;img src=""zimages/cam.gif"" alt=""picture"" BORDER=0&gt;"))</f>
        <v>Borseth, Melvin A.</v>
      </c>
      <c r="Q70" s="2" t="str">
        <f>IF(F70="","&lt;td&gt;&lt;/td&gt;",CONCATENATE("&lt;td&gt;&lt;a href=""http://iowagravestones.org/gs_view.php?id=",F70,""" Target=""GPP""&gt;P&lt;/a&gt;&lt;/td&gt;"))</f>
        <v>&lt;td&gt;&lt;a href="http://iowagravestones.org/gs_view.php?id=474478" Target="GPP"&gt;P&lt;/a&gt;&lt;/td&gt;</v>
      </c>
      <c r="R70" s="2" t="str">
        <f>IF(H70="","   &lt;td&gt;&lt;/td&gt;",CONCATENATE("   &lt;td&gt;&lt;a href=""http://iagenweb.org/boards/",G70,"/obituaries/index.cgi?read=",H70,""" Target=""Obits""&gt;O&lt;/a&gt;&lt;/td&gt;"))</f>
        <v xml:space="preserve">   &lt;td&gt;&lt;/td&gt;</v>
      </c>
      <c r="S70" s="2" t="str">
        <f>IF(M70="","&lt;td&gt;&lt;/td&gt;",CONCATENATE("&lt;td&gt;&lt;a href=""http://iowawpagraves.org/view.php?id=",M70,""" target=""WPA""&gt;W&lt;/a&gt;&lt;/td&gt;"))</f>
        <v>&lt;td&gt;&lt;/td&gt;</v>
      </c>
      <c r="T70" s="88" t="s">
        <v>119</v>
      </c>
      <c r="U70" s="89"/>
    </row>
    <row r="71" spans="1:21" x14ac:dyDescent="0.25">
      <c r="A71" s="75">
        <v>3679</v>
      </c>
      <c r="B71" s="101" t="s">
        <v>1181</v>
      </c>
      <c r="C71" s="102" t="s">
        <v>206</v>
      </c>
      <c r="D71" s="102" t="s">
        <v>540</v>
      </c>
      <c r="E71" s="81"/>
      <c r="F71" s="1">
        <v>474479</v>
      </c>
      <c r="G71" s="36" t="s">
        <v>325</v>
      </c>
      <c r="H71" s="36">
        <v>53218</v>
      </c>
      <c r="I71" s="36"/>
      <c r="J71" s="36"/>
      <c r="K71" s="36"/>
      <c r="L71" s="36"/>
      <c r="M71" s="36"/>
      <c r="N71" s="29"/>
      <c r="O71" s="2" t="str">
        <f>IF(A71="S",CONCATENATE(Y$1,MID(B71,1,1),Z$1),CONCATENATE("&lt;tr class=""style3"" &gt;",S71,Q71,R71,"&lt;td&gt;",P71,"&lt;/td&gt;&lt;td&gt;",C71,"&lt;/td&gt;&lt;td&gt;",D71,"&lt;/td&gt;&lt;td&gt;",E71,"&lt;/td&gt;"))</f>
        <v>&lt;tr class="style3" &gt;&lt;td&gt;&lt;/td&gt;&lt;td&gt;&lt;a href="http://iowagravestones.org/gs_view.php?id=474479" Target="GPP"&gt;P&lt;/a&gt;&lt;/td&gt;   &lt;td&gt;&lt;a href="http://iagenweb.org/boards/winneshiek/obituaries/index.cgi?read=53218" Target="Obits"&gt;O&lt;/a&gt;&lt;/td&gt;&lt;td&gt;Borseth, Violet B. (Moore)&lt;/td&gt;&lt;td&gt;1919&lt;/td&gt;&lt;td&gt;1943&lt;/td&gt;&lt;td&gt;&lt;/td&gt;</v>
      </c>
      <c r="P71" s="88" t="str">
        <f>IF(I71="",B71,CONCATENATE("&lt;a href=""Web Pages/WP",I71,".htm""&gt;",B71,"&lt;img src=""zimages/cam.gif"" alt=""picture"" BORDER=0&gt;"))</f>
        <v>Borseth, Violet B. (Moore)</v>
      </c>
      <c r="Q71" s="2" t="str">
        <f>IF(F71="","&lt;td&gt;&lt;/td&gt;",CONCATENATE("&lt;td&gt;&lt;a href=""http://iowagravestones.org/gs_view.php?id=",F71,""" Target=""GPP""&gt;P&lt;/a&gt;&lt;/td&gt;"))</f>
        <v>&lt;td&gt;&lt;a href="http://iowagravestones.org/gs_view.php?id=474479" Target="GPP"&gt;P&lt;/a&gt;&lt;/td&gt;</v>
      </c>
      <c r="R71" s="2" t="str">
        <f>IF(H71="","   &lt;td&gt;&lt;/td&gt;",CONCATENATE("   &lt;td&gt;&lt;a href=""http://iagenweb.org/boards/",G71,"/obituaries/index.cgi?read=",H71,""" Target=""Obits""&gt;O&lt;/a&gt;&lt;/td&gt;"))</f>
        <v xml:space="preserve">   &lt;td&gt;&lt;a href="http://iagenweb.org/boards/winneshiek/obituaries/index.cgi?read=53218" Target="Obits"&gt;O&lt;/a&gt;&lt;/td&gt;</v>
      </c>
      <c r="S71" s="2" t="str">
        <f>IF(M71="","&lt;td&gt;&lt;/td&gt;",CONCATENATE("&lt;td&gt;&lt;a href=""http://iowawpagraves.org/view.php?id=",M71,""" target=""WPA""&gt;W&lt;/a&gt;&lt;/td&gt;"))</f>
        <v>&lt;td&gt;&lt;/td&gt;</v>
      </c>
      <c r="T71" s="88" t="s">
        <v>119</v>
      </c>
      <c r="U71" s="89"/>
    </row>
    <row r="72" spans="1:21" x14ac:dyDescent="0.25">
      <c r="A72" s="1">
        <v>3655</v>
      </c>
      <c r="B72" s="5" t="s">
        <v>541</v>
      </c>
      <c r="C72" s="1" t="s">
        <v>1130</v>
      </c>
      <c r="D72" s="1" t="s">
        <v>542</v>
      </c>
      <c r="E72" s="32"/>
      <c r="F72" s="1">
        <v>474451</v>
      </c>
      <c r="G72" s="36"/>
      <c r="H72" s="36"/>
      <c r="I72" s="36"/>
      <c r="J72" s="36"/>
      <c r="K72" s="36"/>
      <c r="L72" s="36"/>
      <c r="M72" s="36"/>
      <c r="N72" s="29"/>
      <c r="O72" s="2" t="str">
        <f>IF(A72="S",CONCATENATE(Y$1,MID(B72,1,1),Z$1),CONCATENATE("&lt;tr class=""style3"" &gt;",S72,Q72,R72,"&lt;td&gt;",P72,"&lt;/td&gt;&lt;td&gt;",C72,"&lt;/td&gt;&lt;td&gt;",D72,"&lt;/td&gt;&lt;td&gt;",E72,"&lt;/td&gt;"))</f>
        <v>&lt;tr class="style3" &gt;&lt;td&gt;&lt;/td&gt;&lt;td&gt;&lt;a href="http://iowagravestones.org/gs_view.php?id=474451" Target="GPP"&gt;P&lt;/a&gt;&lt;/td&gt;   &lt;td&gt;&lt;/td&gt;&lt;td&gt;Boughner, George L.&lt;/td&gt;&lt;td&gt;Sep 30, 1852&lt;/td&gt;&lt;td&gt;Feb 23, 1854&lt;/td&gt;&lt;td&gt;&lt;/td&gt;</v>
      </c>
      <c r="P72" s="88" t="str">
        <f>IF(I72="",B72,CONCATENATE("&lt;a href=""Web Pages/WP",I72,".htm""&gt;",B72,"&lt;img src=""zimages/cam.gif"" alt=""picture"" BORDER=0&gt;"))</f>
        <v>Boughner, George L.</v>
      </c>
      <c r="Q72" s="2" t="str">
        <f>IF(F72="","&lt;td&gt;&lt;/td&gt;",CONCATENATE("&lt;td&gt;&lt;a href=""http://iowagravestones.org/gs_view.php?id=",F72,""" Target=""GPP""&gt;P&lt;/a&gt;&lt;/td&gt;"))</f>
        <v>&lt;td&gt;&lt;a href="http://iowagravestones.org/gs_view.php?id=474451" Target="GPP"&gt;P&lt;/a&gt;&lt;/td&gt;</v>
      </c>
      <c r="R72" s="2" t="str">
        <f>IF(H72="","   &lt;td&gt;&lt;/td&gt;",CONCATENATE("   &lt;td&gt;&lt;a href=""http://iagenweb.org/boards/",G72,"/obituaries/index.cgi?read=",H72,""" Target=""Obits""&gt;O&lt;/a&gt;&lt;/td&gt;"))</f>
        <v xml:space="preserve">   &lt;td&gt;&lt;/td&gt;</v>
      </c>
      <c r="S72" s="2" t="str">
        <f>IF(M72="","&lt;td&gt;&lt;/td&gt;",CONCATENATE("&lt;td&gt;&lt;a href=""http://iowawpagraves.org/view.php?id=",M72,""" target=""WPA""&gt;W&lt;/a&gt;&lt;/td&gt;"))</f>
        <v>&lt;td&gt;&lt;/td&gt;</v>
      </c>
      <c r="T72" s="88" t="s">
        <v>119</v>
      </c>
      <c r="U72" s="89"/>
    </row>
    <row r="73" spans="1:21" x14ac:dyDescent="0.25">
      <c r="A73" s="1">
        <v>3656</v>
      </c>
      <c r="B73" s="5" t="s">
        <v>543</v>
      </c>
      <c r="C73" s="1" t="s">
        <v>1131</v>
      </c>
      <c r="D73" s="1" t="s">
        <v>544</v>
      </c>
      <c r="E73" s="30"/>
      <c r="F73" s="1">
        <v>474452</v>
      </c>
      <c r="G73" s="36"/>
      <c r="H73" s="36"/>
      <c r="I73" s="36"/>
      <c r="J73" s="36"/>
      <c r="K73" s="36"/>
      <c r="L73" s="36"/>
      <c r="M73" s="36"/>
      <c r="N73" s="29"/>
      <c r="O73" s="2" t="str">
        <f>IF(A73="S",CONCATENATE(Y$1,MID(B73,1,1),Z$1),CONCATENATE("&lt;tr class=""style3"" &gt;",S73,Q73,R73,"&lt;td&gt;",P73,"&lt;/td&gt;&lt;td&gt;",C73,"&lt;/td&gt;&lt;td&gt;",D73,"&lt;/td&gt;&lt;td&gt;",E73,"&lt;/td&gt;"))</f>
        <v>&lt;tr class="style3" &gt;&lt;td&gt;&lt;/td&gt;&lt;td&gt;&lt;a href="http://iowagravestones.org/gs_view.php?id=474452" Target="GPP"&gt;P&lt;/a&gt;&lt;/td&gt;   &lt;td&gt;&lt;/td&gt;&lt;td&gt;Boughner, Lewis&lt;/td&gt;&lt;td&gt;Sept 29, 1812&lt;/td&gt;&lt;td&gt;June 13, 1857&lt;/td&gt;&lt;td&gt;&lt;/td&gt;</v>
      </c>
      <c r="P73" s="88" t="str">
        <f>IF(I73="",B73,CONCATENATE("&lt;a href=""Web Pages/WP",I73,".htm""&gt;",B73,"&lt;img src=""zimages/cam.gif"" alt=""picture"" BORDER=0&gt;"))</f>
        <v>Boughner, Lewis</v>
      </c>
      <c r="Q73" s="2" t="str">
        <f>IF(F73="","&lt;td&gt;&lt;/td&gt;",CONCATENATE("&lt;td&gt;&lt;a href=""http://iowagravestones.org/gs_view.php?id=",F73,""" Target=""GPP""&gt;P&lt;/a&gt;&lt;/td&gt;"))</f>
        <v>&lt;td&gt;&lt;a href="http://iowagravestones.org/gs_view.php?id=474452" Target="GPP"&gt;P&lt;/a&gt;&lt;/td&gt;</v>
      </c>
      <c r="R73" s="2" t="str">
        <f>IF(H73="","   &lt;td&gt;&lt;/td&gt;",CONCATENATE("   &lt;td&gt;&lt;a href=""http://iagenweb.org/boards/",G73,"/obituaries/index.cgi?read=",H73,""" Target=""Obits""&gt;O&lt;/a&gt;&lt;/td&gt;"))</f>
        <v xml:space="preserve">   &lt;td&gt;&lt;/td&gt;</v>
      </c>
      <c r="S73" s="2" t="str">
        <f>IF(M73="","&lt;td&gt;&lt;/td&gt;",CONCATENATE("&lt;td&gt;&lt;a href=""http://iowawpagraves.org/view.php?id=",M73,""" target=""WPA""&gt;W&lt;/a&gt;&lt;/td&gt;"))</f>
        <v>&lt;td&gt;&lt;/td&gt;</v>
      </c>
      <c r="T73" s="88" t="s">
        <v>119</v>
      </c>
      <c r="U73" s="89"/>
    </row>
    <row r="74" spans="1:21" x14ac:dyDescent="0.25">
      <c r="A74" s="75">
        <v>3533</v>
      </c>
      <c r="B74" s="101" t="s">
        <v>1273</v>
      </c>
      <c r="C74" s="75" t="s">
        <v>499</v>
      </c>
      <c r="D74" s="75" t="s">
        <v>500</v>
      </c>
      <c r="E74" s="30" t="s">
        <v>1275</v>
      </c>
      <c r="F74" s="1">
        <v>474241</v>
      </c>
      <c r="G74" s="55" t="s">
        <v>326</v>
      </c>
      <c r="H74" s="36">
        <v>362380</v>
      </c>
      <c r="I74" s="36"/>
      <c r="J74" s="36"/>
      <c r="K74" s="36"/>
      <c r="L74" s="36"/>
      <c r="M74" s="36"/>
      <c r="N74" s="29"/>
      <c r="O74" s="2" t="str">
        <f>IF(A74="S",CONCATENATE(Y$1,MID(B74,1,1),Z$1),CONCATENATE("&lt;tr class=""style3"" &gt;",S74,Q74,R74,"&lt;td&gt;",P74,"&lt;/td&gt;&lt;td&gt;",C74,"&lt;/td&gt;&lt;td&gt;",D74,"&lt;/td&gt;&lt;td&gt;",E74,"&lt;/td&gt;"))</f>
        <v>&lt;tr class="style3" &gt;&lt;td&gt;&lt;/td&gt;&lt;td&gt;&lt;a href="http://iowagravestones.org/gs_view.php?id=474241" Target="GPP"&gt;P&lt;/a&gt;&lt;/td&gt;   &lt;td&gt;&lt;a href="http://iagenweb.org/boards/allamakee/obituaries/index.cgi?read=362380" Target="Obits"&gt;O&lt;/a&gt;&lt;/td&gt;&lt;td&gt;Bray, Myrtle&lt;/td&gt;&lt;td&gt;Aug. 8, 1911&lt;/td&gt;&lt;td&gt;Oct. 13, 1990&lt;/td&gt;&lt;td&gt;w/o Marshall Burns &amp; Albert Bertelson&lt;/td&gt;</v>
      </c>
      <c r="P74" s="88" t="str">
        <f>IF(I74="",B74,CONCATENATE("&lt;a href=""Web Pages/WP",I74,".htm""&gt;",B74,"&lt;img src=""zimages/cam.gif"" alt=""picture"" BORDER=0&gt;"))</f>
        <v>Bray, Myrtle</v>
      </c>
      <c r="Q74" s="2" t="str">
        <f>IF(F74="","&lt;td&gt;&lt;/td&gt;",CONCATENATE("&lt;td&gt;&lt;a href=""http://iowagravestones.org/gs_view.php?id=",F74,""" Target=""GPP""&gt;P&lt;/a&gt;&lt;/td&gt;"))</f>
        <v>&lt;td&gt;&lt;a href="http://iowagravestones.org/gs_view.php?id=474241" Target="GPP"&gt;P&lt;/a&gt;&lt;/td&gt;</v>
      </c>
      <c r="R74" s="2" t="str">
        <f>IF(H74="","   &lt;td&gt;&lt;/td&gt;",CONCATENATE("   &lt;td&gt;&lt;a href=""http://iagenweb.org/boards/",G74,"/obituaries/index.cgi?read=",H74,""" Target=""Obits""&gt;O&lt;/a&gt;&lt;/td&gt;"))</f>
        <v xml:space="preserve">   &lt;td&gt;&lt;a href="http://iagenweb.org/boards/allamakee/obituaries/index.cgi?read=362380" Target="Obits"&gt;O&lt;/a&gt;&lt;/td&gt;</v>
      </c>
      <c r="S74" s="2" t="str">
        <f>IF(M74="","&lt;td&gt;&lt;/td&gt;",CONCATENATE("&lt;td&gt;&lt;a href=""http://iowawpagraves.org/view.php?id=",M74,""" target=""WPA""&gt;W&lt;/a&gt;&lt;/td&gt;"))</f>
        <v>&lt;td&gt;&lt;/td&gt;</v>
      </c>
      <c r="T74" s="88" t="s">
        <v>119</v>
      </c>
      <c r="U74" s="89"/>
    </row>
    <row r="75" spans="1:21" x14ac:dyDescent="0.25">
      <c r="A75" s="1">
        <v>3664</v>
      </c>
      <c r="B75" s="5" t="s">
        <v>545</v>
      </c>
      <c r="C75" s="3" t="s">
        <v>546</v>
      </c>
      <c r="D75" s="1" t="s">
        <v>547</v>
      </c>
      <c r="E75" s="32"/>
      <c r="F75" s="1">
        <v>474458</v>
      </c>
      <c r="G75" s="36"/>
      <c r="H75" s="36"/>
      <c r="I75" s="36"/>
      <c r="J75" s="36"/>
      <c r="K75" s="36"/>
      <c r="L75" s="36"/>
      <c r="M75" s="36"/>
      <c r="N75" s="29"/>
      <c r="O75" s="2" t="str">
        <f>IF(A75="S",CONCATENATE(Y$1,MID(B75,1,1),Z$1),CONCATENATE("&lt;tr class=""style3"" &gt;",S75,Q75,R75,"&lt;td&gt;",P75,"&lt;/td&gt;&lt;td&gt;",C75,"&lt;/td&gt;&lt;td&gt;",D75,"&lt;/td&gt;&lt;td&gt;",E75,"&lt;/td&gt;"))</f>
        <v>&lt;tr class="style3" &gt;&lt;td&gt;&lt;/td&gt;&lt;td&gt;&lt;a href="http://iowagravestones.org/gs_view.php?id=474458" Target="GPP"&gt;P&lt;/a&gt;&lt;/td&gt;   &lt;td&gt;&lt;/td&gt;&lt;td&gt;Bryant, Helen Etta (Youmans)&lt;/td&gt;&lt;td&gt;May 25, 1913&lt;/td&gt;&lt;td&gt;Oct. 24, 1991&lt;/td&gt;&lt;td&gt;&lt;/td&gt;</v>
      </c>
      <c r="P75" s="88" t="str">
        <f>IF(I75="",B75,CONCATENATE("&lt;a href=""Web Pages/WP",I75,".htm""&gt;",B75,"&lt;img src=""zimages/cam.gif"" alt=""picture"" BORDER=0&gt;"))</f>
        <v>Bryant, Helen Etta (Youmans)</v>
      </c>
      <c r="Q75" s="2" t="str">
        <f>IF(F75="","&lt;td&gt;&lt;/td&gt;",CONCATENATE("&lt;td&gt;&lt;a href=""http://iowagravestones.org/gs_view.php?id=",F75,""" Target=""GPP""&gt;P&lt;/a&gt;&lt;/td&gt;"))</f>
        <v>&lt;td&gt;&lt;a href="http://iowagravestones.org/gs_view.php?id=474458" Target="GPP"&gt;P&lt;/a&gt;&lt;/td&gt;</v>
      </c>
      <c r="R75" s="2" t="str">
        <f>IF(H75="","   &lt;td&gt;&lt;/td&gt;",CONCATENATE("   &lt;td&gt;&lt;a href=""http://iagenweb.org/boards/",G75,"/obituaries/index.cgi?read=",H75,""" Target=""Obits""&gt;O&lt;/a&gt;&lt;/td&gt;"))</f>
        <v xml:space="preserve">   &lt;td&gt;&lt;/td&gt;</v>
      </c>
      <c r="S75" s="2" t="str">
        <f>IF(M75="","&lt;td&gt;&lt;/td&gt;",CONCATENATE("&lt;td&gt;&lt;a href=""http://iowawpagraves.org/view.php?id=",M75,""" target=""WPA""&gt;W&lt;/a&gt;&lt;/td&gt;"))</f>
        <v>&lt;td&gt;&lt;/td&gt;</v>
      </c>
      <c r="T75" s="88" t="s">
        <v>119</v>
      </c>
      <c r="U75" s="89"/>
    </row>
    <row r="76" spans="1:21" x14ac:dyDescent="0.25">
      <c r="A76" s="1">
        <v>3580</v>
      </c>
      <c r="B76" s="5" t="s">
        <v>548</v>
      </c>
      <c r="C76" s="1" t="s">
        <v>1132</v>
      </c>
      <c r="D76" s="1" t="s">
        <v>549</v>
      </c>
      <c r="E76" s="30"/>
      <c r="F76" s="1">
        <v>474298</v>
      </c>
      <c r="G76" s="36"/>
      <c r="H76" s="36"/>
      <c r="I76" s="36"/>
      <c r="J76" s="36"/>
      <c r="K76" s="36"/>
      <c r="L76" s="36"/>
      <c r="M76" s="36"/>
      <c r="N76" s="29"/>
      <c r="O76" s="2" t="str">
        <f>IF(A76="S",CONCATENATE(Y$1,MID(B76,1,1),Z$1),CONCATENATE("&lt;tr class=""style3"" &gt;",S76,Q76,R76,"&lt;td&gt;",P76,"&lt;/td&gt;&lt;td&gt;",C76,"&lt;/td&gt;&lt;td&gt;",D76,"&lt;/td&gt;&lt;td&gt;",E76,"&lt;/td&gt;"))</f>
        <v>&lt;tr class="style3" &gt;&lt;td&gt;&lt;/td&gt;&lt;td&gt;&lt;a href="http://iowagravestones.org/gs_view.php?id=474298" Target="GPP"&gt;P&lt;/a&gt;&lt;/td&gt;   &lt;td&gt;&lt;/td&gt;&lt;td&gt;Bueller, Frederick&lt;/td&gt;&lt;td&gt;1850/1851&lt;/td&gt;&lt;td&gt;Oct 25, 1862&lt;/td&gt;&lt;td&gt;&lt;/td&gt;</v>
      </c>
      <c r="P76" s="88" t="str">
        <f>IF(I76="",B76,CONCATENATE("&lt;a href=""Web Pages/WP",I76,".htm""&gt;",B76,"&lt;img src=""zimages/cam.gif"" alt=""picture"" BORDER=0&gt;"))</f>
        <v>Bueller, Frederick</v>
      </c>
      <c r="Q76" s="2" t="str">
        <f>IF(F76="","&lt;td&gt;&lt;/td&gt;",CONCATENATE("&lt;td&gt;&lt;a href=""http://iowagravestones.org/gs_view.php?id=",F76,""" Target=""GPP""&gt;P&lt;/a&gt;&lt;/td&gt;"))</f>
        <v>&lt;td&gt;&lt;a href="http://iowagravestones.org/gs_view.php?id=474298" Target="GPP"&gt;P&lt;/a&gt;&lt;/td&gt;</v>
      </c>
      <c r="R76" s="2" t="str">
        <f>IF(H76="","   &lt;td&gt;&lt;/td&gt;",CONCATENATE("   &lt;td&gt;&lt;a href=""http://iagenweb.org/boards/",G76,"/obituaries/index.cgi?read=",H76,""" Target=""Obits""&gt;O&lt;/a&gt;&lt;/td&gt;"))</f>
        <v xml:space="preserve">   &lt;td&gt;&lt;/td&gt;</v>
      </c>
      <c r="S76" s="2" t="str">
        <f>IF(M76="","&lt;td&gt;&lt;/td&gt;",CONCATENATE("&lt;td&gt;&lt;a href=""http://iowawpagraves.org/view.php?id=",M76,""" target=""WPA""&gt;W&lt;/a&gt;&lt;/td&gt;"))</f>
        <v>&lt;td&gt;&lt;/td&gt;</v>
      </c>
      <c r="T76" s="88" t="s">
        <v>119</v>
      </c>
      <c r="U76" s="89"/>
    </row>
    <row r="77" spans="1:21" x14ac:dyDescent="0.25">
      <c r="A77" s="1">
        <v>3346</v>
      </c>
      <c r="B77" s="5" t="s">
        <v>363</v>
      </c>
      <c r="C77" s="3" t="s">
        <v>166</v>
      </c>
      <c r="D77" s="3" t="s">
        <v>129</v>
      </c>
      <c r="E77" s="30" t="s">
        <v>119</v>
      </c>
      <c r="F77" s="1">
        <v>473369</v>
      </c>
      <c r="G77" s="36"/>
      <c r="H77" s="36"/>
      <c r="I77" s="36"/>
      <c r="J77" s="36"/>
      <c r="K77" s="36"/>
      <c r="L77" s="36"/>
      <c r="M77" s="27">
        <v>207878</v>
      </c>
      <c r="N77" s="29"/>
      <c r="O77" s="2" t="str">
        <f>IF(A77="S",CONCATENATE(Y$1,MID(B77,1,1),Z$1),CONCATENATE("&lt;tr class=""style3"" &gt;",S77,Q77,R77,"&lt;td&gt;",P77,"&lt;/td&gt;&lt;td&gt;",C77,"&lt;/td&gt;&lt;td&gt;",D77,"&lt;/td&gt;&lt;td&gt;",E77,"&lt;/td&gt;"))</f>
        <v>&lt;tr class="style3" &gt;&lt;td&gt;&lt;a href="http://iowawpagraves.org/view.php?id=207878" target="WPA"&gt;W&lt;/a&gt;&lt;/td&gt;&lt;td&gt;&lt;a href="http://iowagravestones.org/gs_view.php?id=473369" Target="GPP"&gt;P&lt;/a&gt;&lt;/td&gt;   &lt;td&gt;&lt;/td&gt;&lt;td&gt;Burns, Eugene A.&lt;/td&gt;&lt;td&gt;1859&lt;/td&gt;&lt;td&gt;1930&lt;/td&gt;&lt;td&gt; &lt;/td&gt;</v>
      </c>
      <c r="P77" s="88" t="str">
        <f>IF(I77="",B77,CONCATENATE("&lt;a href=""Web Pages/WP",I77,".htm""&gt;",B77,"&lt;img src=""zimages/cam.gif"" alt=""picture"" BORDER=0&gt;"))</f>
        <v>Burns, Eugene A.</v>
      </c>
      <c r="Q77" s="2" t="str">
        <f>IF(F77="","&lt;td&gt;&lt;/td&gt;",CONCATENATE("&lt;td&gt;&lt;a href=""http://iowagravestones.org/gs_view.php?id=",F77,""" Target=""GPP""&gt;P&lt;/a&gt;&lt;/td&gt;"))</f>
        <v>&lt;td&gt;&lt;a href="http://iowagravestones.org/gs_view.php?id=473369" Target="GPP"&gt;P&lt;/a&gt;&lt;/td&gt;</v>
      </c>
      <c r="R77" s="2" t="str">
        <f>IF(H77="","   &lt;td&gt;&lt;/td&gt;",CONCATENATE("   &lt;td&gt;&lt;a href=""http://iagenweb.org/boards/",G77,"/obituaries/index.cgi?read=",H77,""" Target=""Obits""&gt;O&lt;/a&gt;&lt;/td&gt;"))</f>
        <v xml:space="preserve">   &lt;td&gt;&lt;/td&gt;</v>
      </c>
      <c r="S77" s="2" t="str">
        <f>IF(M77="","&lt;td&gt;&lt;/td&gt;",CONCATENATE("&lt;td&gt;&lt;a href=""http://iowawpagraves.org/view.php?id=",M77,""" target=""WPA""&gt;W&lt;/a&gt;&lt;/td&gt;"))</f>
        <v>&lt;td&gt;&lt;a href="http://iowawpagraves.org/view.php?id=207878" target="WPA"&gt;W&lt;/a&gt;&lt;/td&gt;</v>
      </c>
      <c r="T77" s="88" t="s">
        <v>119</v>
      </c>
      <c r="U77" s="89"/>
    </row>
    <row r="78" spans="1:21" x14ac:dyDescent="0.25">
      <c r="A78" s="29"/>
      <c r="B78" s="101" t="s">
        <v>1242</v>
      </c>
      <c r="C78" s="103" t="s">
        <v>302</v>
      </c>
      <c r="D78" s="105" t="s">
        <v>306</v>
      </c>
      <c r="E78" s="30" t="s">
        <v>1243</v>
      </c>
      <c r="F78" s="1">
        <v>474387</v>
      </c>
      <c r="G78" s="55" t="s">
        <v>325</v>
      </c>
      <c r="H78" s="55">
        <v>180967</v>
      </c>
      <c r="I78" s="55"/>
      <c r="J78" s="55"/>
      <c r="K78" s="55"/>
      <c r="L78" s="55"/>
      <c r="M78" s="55"/>
      <c r="N78" s="29"/>
      <c r="O78" s="2" t="str">
        <f>IF(A78="S",CONCATENATE(Y$1,MID(B78,1,1),Z$1),CONCATENATE("&lt;tr class=""style3"" &gt;",S78,Q78,R78,"&lt;td&gt;",P78,"&lt;/td&gt;&lt;td&gt;",C78,"&lt;/td&gt;&lt;td&gt;",D78,"&lt;/td&gt;&lt;td&gt;",E78,"&lt;/td&gt;"))</f>
        <v>&lt;tr class="style3" &gt;&lt;td&gt;&lt;/td&gt;&lt;td&gt;&lt;a href="http://iowagravestones.org/gs_view.php?id=474387" Target="GPP"&gt;P&lt;/a&gt;&lt;/td&gt;   &lt;td&gt;&lt;a href="http://iagenweb.org/boards/winneshiek/obituaries/index.cgi?read=180967" Target="Obits"&gt;O&lt;/a&gt;&lt;/td&gt;&lt;td&gt;Burns, Iva May&lt;/td&gt;&lt;td&gt;May 9, 1906&lt;/td&gt;&lt;td&gt;Sep 7, 1996&lt;/td&gt;&lt;td&gt;Iva May Burns' married name is Iva May Stendal&lt;/td&gt;</v>
      </c>
      <c r="P78" s="88" t="str">
        <f>IF(I78="",B78,CONCATENATE("&lt;a href=""Web Pages/WP",I78,".htm""&gt;",B78,"&lt;img src=""zimages/cam.gif"" alt=""picture"" BORDER=0&gt;"))</f>
        <v>Burns, Iva May</v>
      </c>
      <c r="Q78" s="2" t="str">
        <f>IF(F78="","&lt;td&gt;&lt;/td&gt;",CONCATENATE("&lt;td&gt;&lt;a href=""http://iowagravestones.org/gs_view.php?id=",F78,""" Target=""GPP""&gt;P&lt;/a&gt;&lt;/td&gt;"))</f>
        <v>&lt;td&gt;&lt;a href="http://iowagravestones.org/gs_view.php?id=474387" Target="GPP"&gt;P&lt;/a&gt;&lt;/td&gt;</v>
      </c>
      <c r="R78" s="2" t="str">
        <f>IF(H78="","   &lt;td&gt;&lt;/td&gt;",CONCATENATE("   &lt;td&gt;&lt;a href=""http://iagenweb.org/boards/",G78,"/obituaries/index.cgi?read=",H78,""" Target=""Obits""&gt;O&lt;/a&gt;&lt;/td&gt;"))</f>
        <v xml:space="preserve">   &lt;td&gt;&lt;a href="http://iagenweb.org/boards/winneshiek/obituaries/index.cgi?read=180967" Target="Obits"&gt;O&lt;/a&gt;&lt;/td&gt;</v>
      </c>
      <c r="S78" s="2" t="str">
        <f>IF(M78="","&lt;td&gt;&lt;/td&gt;",CONCATENATE("&lt;td&gt;&lt;a href=""http://iowawpagraves.org/view.php?id=",M78,""" target=""WPA""&gt;W&lt;/a&gt;&lt;/td&gt;"))</f>
        <v>&lt;td&gt;&lt;/td&gt;</v>
      </c>
      <c r="T78" s="88" t="s">
        <v>119</v>
      </c>
      <c r="U78" s="89"/>
    </row>
    <row r="79" spans="1:21" x14ac:dyDescent="0.25">
      <c r="A79" s="1">
        <v>3402</v>
      </c>
      <c r="B79" s="5" t="s">
        <v>364</v>
      </c>
      <c r="C79" s="3" t="s">
        <v>108</v>
      </c>
      <c r="D79" s="3" t="s">
        <v>100</v>
      </c>
      <c r="E79" s="30" t="s">
        <v>119</v>
      </c>
      <c r="F79" s="1">
        <v>473469</v>
      </c>
      <c r="G79" s="36"/>
      <c r="H79" s="36"/>
      <c r="I79" s="36"/>
      <c r="J79" s="36"/>
      <c r="K79" s="36"/>
      <c r="L79" s="36"/>
      <c r="M79" s="27">
        <v>207879</v>
      </c>
      <c r="N79" s="29"/>
      <c r="O79" s="2" t="str">
        <f>IF(A79="S",CONCATENATE(Y$1,MID(B79,1,1),Z$1),CONCATENATE("&lt;tr class=""style3"" &gt;",S79,Q79,R79,"&lt;td&gt;",P79,"&lt;/td&gt;&lt;td&gt;",C79,"&lt;/td&gt;&lt;td&gt;",D79,"&lt;/td&gt;&lt;td&gt;",E79,"&lt;/td&gt;"))</f>
        <v>&lt;tr class="style3" &gt;&lt;td&gt;&lt;a href="http://iowawpagraves.org/view.php?id=207879" target="WPA"&gt;W&lt;/a&gt;&lt;/td&gt;&lt;td&gt;&lt;a href="http://iowagravestones.org/gs_view.php?id=473469" Target="GPP"&gt;P&lt;/a&gt;&lt;/td&gt;   &lt;td&gt;&lt;/td&gt;&lt;td&gt;Burns, J. H.&lt;/td&gt;&lt;td&gt;1853&lt;/td&gt;&lt;td&gt;1937&lt;/td&gt;&lt;td&gt; &lt;/td&gt;</v>
      </c>
      <c r="P79" s="88" t="str">
        <f>IF(I79="",B79,CONCATENATE("&lt;a href=""Web Pages/WP",I79,".htm""&gt;",B79,"&lt;img src=""zimages/cam.gif"" alt=""picture"" BORDER=0&gt;"))</f>
        <v>Burns, J. H.</v>
      </c>
      <c r="Q79" s="2" t="str">
        <f>IF(F79="","&lt;td&gt;&lt;/td&gt;",CONCATENATE("&lt;td&gt;&lt;a href=""http://iowagravestones.org/gs_view.php?id=",F79,""" Target=""GPP""&gt;P&lt;/a&gt;&lt;/td&gt;"))</f>
        <v>&lt;td&gt;&lt;a href="http://iowagravestones.org/gs_view.php?id=473469" Target="GPP"&gt;P&lt;/a&gt;&lt;/td&gt;</v>
      </c>
      <c r="R79" s="2" t="str">
        <f>IF(H79="","   &lt;td&gt;&lt;/td&gt;",CONCATENATE("   &lt;td&gt;&lt;a href=""http://iagenweb.org/boards/",G79,"/obituaries/index.cgi?read=",H79,""" Target=""Obits""&gt;O&lt;/a&gt;&lt;/td&gt;"))</f>
        <v xml:space="preserve">   &lt;td&gt;&lt;/td&gt;</v>
      </c>
      <c r="S79" s="2" t="str">
        <f>IF(M79="","&lt;td&gt;&lt;/td&gt;",CONCATENATE("&lt;td&gt;&lt;a href=""http://iowawpagraves.org/view.php?id=",M79,""" target=""WPA""&gt;W&lt;/a&gt;&lt;/td&gt;"))</f>
        <v>&lt;td&gt;&lt;a href="http://iowawpagraves.org/view.php?id=207879" target="WPA"&gt;W&lt;/a&gt;&lt;/td&gt;</v>
      </c>
      <c r="T79" s="88" t="s">
        <v>119</v>
      </c>
      <c r="U79" s="89"/>
    </row>
    <row r="80" spans="1:21" x14ac:dyDescent="0.25">
      <c r="A80" s="1">
        <v>3344</v>
      </c>
      <c r="B80" s="5" t="s">
        <v>550</v>
      </c>
      <c r="C80" s="3" t="s">
        <v>84</v>
      </c>
      <c r="D80" s="3" t="s">
        <v>57</v>
      </c>
      <c r="E80" s="30" t="s">
        <v>119</v>
      </c>
      <c r="F80" s="1">
        <v>473366</v>
      </c>
      <c r="G80" s="36"/>
      <c r="H80" s="36"/>
      <c r="I80" s="36"/>
      <c r="J80" s="36"/>
      <c r="K80" s="36"/>
      <c r="L80" s="36"/>
      <c r="M80" s="27">
        <v>207873</v>
      </c>
      <c r="N80" s="29"/>
      <c r="O80" s="2" t="str">
        <f>IF(A80="S",CONCATENATE(Y$1,MID(B80,1,1),Z$1),CONCATENATE("&lt;tr class=""style3"" &gt;",S80,Q80,R80,"&lt;td&gt;",P80,"&lt;/td&gt;&lt;td&gt;",C80,"&lt;/td&gt;&lt;td&gt;",D80,"&lt;/td&gt;&lt;td&gt;",E80,"&lt;/td&gt;"))</f>
        <v>&lt;tr class="style3" &gt;&lt;td&gt;&lt;a href="http://iowawpagraves.org/view.php?id=207873" target="WPA"&gt;W&lt;/a&gt;&lt;/td&gt;&lt;td&gt;&lt;a href="http://iowagravestones.org/gs_view.php?id=473366" Target="GPP"&gt;P&lt;/a&gt;&lt;/td&gt;   &lt;td&gt;&lt;/td&gt;&lt;td&gt;Burns, Julia A.&lt;/td&gt;&lt;td&gt;1828&lt;/td&gt;&lt;td&gt;1882&lt;/td&gt;&lt;td&gt; &lt;/td&gt;</v>
      </c>
      <c r="P80" s="88" t="str">
        <f>IF(I80="",B80,CONCATENATE("&lt;a href=""Web Pages/WP",I80,".htm""&gt;",B80,"&lt;img src=""zimages/cam.gif"" alt=""picture"" BORDER=0&gt;"))</f>
        <v>Burns, Julia A.</v>
      </c>
      <c r="Q80" s="2" t="str">
        <f>IF(F80="","&lt;td&gt;&lt;/td&gt;",CONCATENATE("&lt;td&gt;&lt;a href=""http://iowagravestones.org/gs_view.php?id=",F80,""" Target=""GPP""&gt;P&lt;/a&gt;&lt;/td&gt;"))</f>
        <v>&lt;td&gt;&lt;a href="http://iowagravestones.org/gs_view.php?id=473366" Target="GPP"&gt;P&lt;/a&gt;&lt;/td&gt;</v>
      </c>
      <c r="R80" s="2" t="str">
        <f>IF(H80="","   &lt;td&gt;&lt;/td&gt;",CONCATENATE("   &lt;td&gt;&lt;a href=""http://iagenweb.org/boards/",G80,"/obituaries/index.cgi?read=",H80,""" Target=""Obits""&gt;O&lt;/a&gt;&lt;/td&gt;"))</f>
        <v xml:space="preserve">   &lt;td&gt;&lt;/td&gt;</v>
      </c>
      <c r="S80" s="2" t="str">
        <f>IF(M80="","&lt;td&gt;&lt;/td&gt;",CONCATENATE("&lt;td&gt;&lt;a href=""http://iowawpagraves.org/view.php?id=",M80,""" target=""WPA""&gt;W&lt;/a&gt;&lt;/td&gt;"))</f>
        <v>&lt;td&gt;&lt;a href="http://iowawpagraves.org/view.php?id=207873" target="WPA"&gt;W&lt;/a&gt;&lt;/td&gt;</v>
      </c>
      <c r="T80" s="88" t="s">
        <v>119</v>
      </c>
      <c r="U80" s="89"/>
    </row>
    <row r="81" spans="1:21" x14ac:dyDescent="0.25">
      <c r="A81" s="1">
        <v>3530</v>
      </c>
      <c r="B81" s="5" t="s">
        <v>551</v>
      </c>
      <c r="C81" s="3" t="s">
        <v>177</v>
      </c>
      <c r="D81" s="3" t="s">
        <v>178</v>
      </c>
      <c r="E81" s="30" t="s">
        <v>119</v>
      </c>
      <c r="F81" s="1">
        <v>474238</v>
      </c>
      <c r="G81" s="36"/>
      <c r="H81" s="36"/>
      <c r="I81" s="36"/>
      <c r="J81" s="36"/>
      <c r="K81" s="36"/>
      <c r="L81" s="36"/>
      <c r="M81" s="27">
        <v>207875</v>
      </c>
      <c r="N81" s="29"/>
      <c r="O81" s="2" t="str">
        <f>IF(A81="S",CONCATENATE(Y$1,MID(B81,1,1),Z$1),CONCATENATE("&lt;tr class=""style3"" &gt;",S81,Q81,R81,"&lt;td&gt;",P81,"&lt;/td&gt;&lt;td&gt;",C81,"&lt;/td&gt;&lt;td&gt;",D81,"&lt;/td&gt;&lt;td&gt;",E81,"&lt;/td&gt;"))</f>
        <v>&lt;tr class="style3" &gt;&lt;td&gt;&lt;a href="http://iowawpagraves.org/view.php?id=207875" target="WPA"&gt;W&lt;/a&gt;&lt;/td&gt;&lt;td&gt;&lt;a href="http://iowagravestones.org/gs_view.php?id=474238" Target="GPP"&gt;P&lt;/a&gt;&lt;/td&gt;   &lt;td&gt;&lt;/td&gt;&lt;td&gt;Burns, Marion F.&lt;/td&gt;&lt;td&gt;1867&lt;/td&gt;&lt;td&gt;1929&lt;/td&gt;&lt;td&gt; &lt;/td&gt;</v>
      </c>
      <c r="P81" s="88" t="str">
        <f>IF(I81="",B81,CONCATENATE("&lt;a href=""Web Pages/WP",I81,".htm""&gt;",B81,"&lt;img src=""zimages/cam.gif"" alt=""picture"" BORDER=0&gt;"))</f>
        <v>Burns, Marion F.</v>
      </c>
      <c r="Q81" s="2" t="str">
        <f>IF(F81="","&lt;td&gt;&lt;/td&gt;",CONCATENATE("&lt;td&gt;&lt;a href=""http://iowagravestones.org/gs_view.php?id=",F81,""" Target=""GPP""&gt;P&lt;/a&gt;&lt;/td&gt;"))</f>
        <v>&lt;td&gt;&lt;a href="http://iowagravestones.org/gs_view.php?id=474238" Target="GPP"&gt;P&lt;/a&gt;&lt;/td&gt;</v>
      </c>
      <c r="R81" s="2" t="str">
        <f>IF(H81="","   &lt;td&gt;&lt;/td&gt;",CONCATENATE("   &lt;td&gt;&lt;a href=""http://iagenweb.org/boards/",G81,"/obituaries/index.cgi?read=",H81,""" Target=""Obits""&gt;O&lt;/a&gt;&lt;/td&gt;"))</f>
        <v xml:space="preserve">   &lt;td&gt;&lt;/td&gt;</v>
      </c>
      <c r="S81" s="2" t="str">
        <f>IF(M81="","&lt;td&gt;&lt;/td&gt;",CONCATENATE("&lt;td&gt;&lt;a href=""http://iowawpagraves.org/view.php?id=",M81,""" target=""WPA""&gt;W&lt;/a&gt;&lt;/td&gt;"))</f>
        <v>&lt;td&gt;&lt;a href="http://iowawpagraves.org/view.php?id=207875" target="WPA"&gt;W&lt;/a&gt;&lt;/td&gt;</v>
      </c>
      <c r="T81" s="88" t="s">
        <v>119</v>
      </c>
      <c r="U81" s="89"/>
    </row>
    <row r="82" spans="1:21" x14ac:dyDescent="0.25">
      <c r="A82" s="1">
        <v>3529</v>
      </c>
      <c r="B82" s="5" t="s">
        <v>552</v>
      </c>
      <c r="C82" s="1"/>
      <c r="D82" s="1"/>
      <c r="E82" s="30"/>
      <c r="F82" s="1">
        <v>474237</v>
      </c>
      <c r="G82" s="36"/>
      <c r="H82" s="36"/>
      <c r="I82" s="36"/>
      <c r="J82" s="36"/>
      <c r="K82" s="36"/>
      <c r="L82" s="36"/>
      <c r="M82" s="36"/>
      <c r="N82" s="29"/>
      <c r="O82" s="2" t="str">
        <f>IF(A82="S",CONCATENATE(Y$1,MID(B82,1,1),Z$1),CONCATENATE("&lt;tr class=""style3"" &gt;",S82,Q82,R82,"&lt;td&gt;",P82,"&lt;/td&gt;&lt;td&gt;",C82,"&lt;/td&gt;&lt;td&gt;",D82,"&lt;/td&gt;&lt;td&gt;",E82,"&lt;/td&gt;"))</f>
        <v>&lt;tr class="style3" &gt;&lt;td&gt;&lt;/td&gt;&lt;td&gt;&lt;a href="http://iowagravestones.org/gs_view.php?id=474237" Target="GPP"&gt;P&lt;/a&gt;&lt;/td&gt;   &lt;td&gt;&lt;/td&gt;&lt;td&gt;Burns, Marion Family Stone&lt;/td&gt;&lt;td&gt;&lt;/td&gt;&lt;td&gt;&lt;/td&gt;&lt;td&gt;&lt;/td&gt;</v>
      </c>
      <c r="P82" s="88" t="str">
        <f>IF(I82="",B82,CONCATENATE("&lt;a href=""Web Pages/WP",I82,".htm""&gt;",B82,"&lt;img src=""zimages/cam.gif"" alt=""picture"" BORDER=0&gt;"))</f>
        <v>Burns, Marion Family Stone</v>
      </c>
      <c r="Q82" s="2" t="str">
        <f>IF(F82="","&lt;td&gt;&lt;/td&gt;",CONCATENATE("&lt;td&gt;&lt;a href=""http://iowagravestones.org/gs_view.php?id=",F82,""" Target=""GPP""&gt;P&lt;/a&gt;&lt;/td&gt;"))</f>
        <v>&lt;td&gt;&lt;a href="http://iowagravestones.org/gs_view.php?id=474237" Target="GPP"&gt;P&lt;/a&gt;&lt;/td&gt;</v>
      </c>
      <c r="R82" s="2" t="str">
        <f>IF(H82="","   &lt;td&gt;&lt;/td&gt;",CONCATENATE("   &lt;td&gt;&lt;a href=""http://iagenweb.org/boards/",G82,"/obituaries/index.cgi?read=",H82,""" Target=""Obits""&gt;O&lt;/a&gt;&lt;/td&gt;"))</f>
        <v xml:space="preserve">   &lt;td&gt;&lt;/td&gt;</v>
      </c>
      <c r="S82" s="2" t="str">
        <f>IF(M82="","&lt;td&gt;&lt;/td&gt;",CONCATENATE("&lt;td&gt;&lt;a href=""http://iowawpagraves.org/view.php?id=",M82,""" target=""WPA""&gt;W&lt;/a&gt;&lt;/td&gt;"))</f>
        <v>&lt;td&gt;&lt;/td&gt;</v>
      </c>
      <c r="T82" s="88" t="s">
        <v>119</v>
      </c>
      <c r="U82" s="89"/>
    </row>
    <row r="83" spans="1:21" x14ac:dyDescent="0.25">
      <c r="A83" s="1">
        <v>3532</v>
      </c>
      <c r="B83" s="5" t="s">
        <v>553</v>
      </c>
      <c r="C83" s="1" t="s">
        <v>554</v>
      </c>
      <c r="D83" s="1" t="s">
        <v>555</v>
      </c>
      <c r="E83" s="32"/>
      <c r="F83" s="1">
        <v>474657</v>
      </c>
      <c r="G83" s="36"/>
      <c r="H83" s="36"/>
      <c r="I83" s="36"/>
      <c r="J83" s="36"/>
      <c r="K83" s="36"/>
      <c r="L83" s="36"/>
      <c r="M83" s="36"/>
      <c r="N83" s="29"/>
      <c r="O83" s="2" t="str">
        <f>IF(A83="S",CONCATENATE(Y$1,MID(B83,1,1),Z$1),CONCATENATE("&lt;tr class=""style3"" &gt;",S83,Q83,R83,"&lt;td&gt;",P83,"&lt;/td&gt;&lt;td&gt;",C83,"&lt;/td&gt;&lt;td&gt;",D83,"&lt;/td&gt;&lt;td&gt;",E83,"&lt;/td&gt;"))</f>
        <v>&lt;tr class="style3" &gt;&lt;td&gt;&lt;/td&gt;&lt;td&gt;&lt;a href="http://iowagravestones.org/gs_view.php?id=474657" Target="GPP"&gt;P&lt;/a&gt;&lt;/td&gt;   &lt;td&gt;&lt;/td&gt;&lt;td&gt;Burns, Marshall A.&lt;/td&gt;&lt;td&gt;Apr 24, 1899&lt;/td&gt;&lt;td&gt;Sep. 5, 1954&lt;/td&gt;&lt;td&gt;&lt;/td&gt;</v>
      </c>
      <c r="P83" s="88" t="str">
        <f>IF(I83="",B83,CONCATENATE("&lt;a href=""Web Pages/WP",I83,".htm""&gt;",B83,"&lt;img src=""zimages/cam.gif"" alt=""picture"" BORDER=0&gt;"))</f>
        <v>Burns, Marshall A.</v>
      </c>
      <c r="Q83" s="2" t="str">
        <f>IF(F83="","&lt;td&gt;&lt;/td&gt;",CONCATENATE("&lt;td&gt;&lt;a href=""http://iowagravestones.org/gs_view.php?id=",F83,""" Target=""GPP""&gt;P&lt;/a&gt;&lt;/td&gt;"))</f>
        <v>&lt;td&gt;&lt;a href="http://iowagravestones.org/gs_view.php?id=474657" Target="GPP"&gt;P&lt;/a&gt;&lt;/td&gt;</v>
      </c>
      <c r="R83" s="2" t="str">
        <f>IF(H83="","   &lt;td&gt;&lt;/td&gt;",CONCATENATE("   &lt;td&gt;&lt;a href=""http://iagenweb.org/boards/",G83,"/obituaries/index.cgi?read=",H83,""" Target=""Obits""&gt;O&lt;/a&gt;&lt;/td&gt;"))</f>
        <v xml:space="preserve">   &lt;td&gt;&lt;/td&gt;</v>
      </c>
      <c r="S83" s="2" t="str">
        <f>IF(M83="","&lt;td&gt;&lt;/td&gt;",CONCATENATE("&lt;td&gt;&lt;a href=""http://iowawpagraves.org/view.php?id=",M83,""" target=""WPA""&gt;W&lt;/a&gt;&lt;/td&gt;"))</f>
        <v>&lt;td&gt;&lt;/td&gt;</v>
      </c>
      <c r="T83" s="88" t="s">
        <v>119</v>
      </c>
      <c r="U83" s="89"/>
    </row>
    <row r="84" spans="1:21" x14ac:dyDescent="0.25">
      <c r="A84" s="1">
        <v>3531</v>
      </c>
      <c r="B84" s="5" t="s">
        <v>556</v>
      </c>
      <c r="C84" s="3" t="s">
        <v>242</v>
      </c>
      <c r="D84" s="3" t="s">
        <v>557</v>
      </c>
      <c r="E84" s="84"/>
      <c r="F84" s="1">
        <v>474239</v>
      </c>
      <c r="G84" s="36"/>
      <c r="H84" s="36"/>
      <c r="I84" s="36"/>
      <c r="J84" s="36"/>
      <c r="K84" s="36"/>
      <c r="L84" s="36"/>
      <c r="M84" s="36"/>
      <c r="N84" s="29"/>
      <c r="O84" s="2" t="str">
        <f>IF(A84="S",CONCATENATE(Y$1,MID(B84,1,1),Z$1),CONCATENATE("&lt;tr class=""style3"" &gt;",S84,Q84,R84,"&lt;td&gt;",P84,"&lt;/td&gt;&lt;td&gt;",C84,"&lt;/td&gt;&lt;td&gt;",D84,"&lt;/td&gt;&lt;td&gt;",E84,"&lt;/td&gt;"))</f>
        <v>&lt;tr class="style3" &gt;&lt;td&gt;&lt;/td&gt;&lt;td&gt;&lt;a href="http://iowagravestones.org/gs_view.php?id=474239" Target="GPP"&gt;P&lt;/a&gt;&lt;/td&gt;   &lt;td&gt;&lt;/td&gt;&lt;td&gt;Burns, Myrta E.&lt;/td&gt;&lt;td&gt;1866&lt;/td&gt;&lt;td&gt;1939&lt;/td&gt;&lt;td&gt;&lt;/td&gt;</v>
      </c>
      <c r="P84" s="88" t="str">
        <f>IF(I84="",B84,CONCATENATE("&lt;a href=""Web Pages/WP",I84,".htm""&gt;",B84,"&lt;img src=""zimages/cam.gif"" alt=""picture"" BORDER=0&gt;"))</f>
        <v>Burns, Myrta E.</v>
      </c>
      <c r="Q84" s="2" t="str">
        <f>IF(F84="","&lt;td&gt;&lt;/td&gt;",CONCATENATE("&lt;td&gt;&lt;a href=""http://iowagravestones.org/gs_view.php?id=",F84,""" Target=""GPP""&gt;P&lt;/a&gt;&lt;/td&gt;"))</f>
        <v>&lt;td&gt;&lt;a href="http://iowagravestones.org/gs_view.php?id=474239" Target="GPP"&gt;P&lt;/a&gt;&lt;/td&gt;</v>
      </c>
      <c r="R84" s="2" t="str">
        <f>IF(H84="","   &lt;td&gt;&lt;/td&gt;",CONCATENATE("   &lt;td&gt;&lt;a href=""http://iagenweb.org/boards/",G84,"/obituaries/index.cgi?read=",H84,""" Target=""Obits""&gt;O&lt;/a&gt;&lt;/td&gt;"))</f>
        <v xml:space="preserve">   &lt;td&gt;&lt;/td&gt;</v>
      </c>
      <c r="S84" s="2" t="str">
        <f>IF(M84="","&lt;td&gt;&lt;/td&gt;",CONCATENATE("&lt;td&gt;&lt;a href=""http://iowawpagraves.org/view.php?id=",M84,""" target=""WPA""&gt;W&lt;/a&gt;&lt;/td&gt;"))</f>
        <v>&lt;td&gt;&lt;/td&gt;</v>
      </c>
      <c r="T84" s="88" t="s">
        <v>119</v>
      </c>
      <c r="U84" s="89"/>
    </row>
    <row r="85" spans="1:21" x14ac:dyDescent="0.25">
      <c r="A85" s="75">
        <v>3533</v>
      </c>
      <c r="B85" s="101" t="s">
        <v>1274</v>
      </c>
      <c r="C85" s="75" t="s">
        <v>499</v>
      </c>
      <c r="D85" s="75" t="s">
        <v>500</v>
      </c>
      <c r="E85" s="30" t="s">
        <v>1275</v>
      </c>
      <c r="F85" s="1">
        <v>474240</v>
      </c>
      <c r="G85" s="55" t="s">
        <v>326</v>
      </c>
      <c r="H85" s="36">
        <v>362380</v>
      </c>
      <c r="I85" s="36"/>
      <c r="J85" s="36"/>
      <c r="K85" s="36"/>
      <c r="L85" s="36"/>
      <c r="M85" s="36"/>
      <c r="N85" s="29"/>
      <c r="O85" s="2" t="str">
        <f>IF(A85="S",CONCATENATE(Y$1,MID(B85,1,1),Z$1),CONCATENATE("&lt;tr class=""style3"" &gt;",S85,Q85,R85,"&lt;td&gt;",P85,"&lt;/td&gt;&lt;td&gt;",C85,"&lt;/td&gt;&lt;td&gt;",D85,"&lt;/td&gt;&lt;td&gt;",E85,"&lt;/td&gt;"))</f>
        <v>&lt;tr class="style3" &gt;&lt;td&gt;&lt;/td&gt;&lt;td&gt;&lt;a href="http://iowagravestones.org/gs_view.php?id=474240" Target="GPP"&gt;P&lt;/a&gt;&lt;/td&gt;   &lt;td&gt;&lt;a href="http://iagenweb.org/boards/allamakee/obituaries/index.cgi?read=362380" Target="Obits"&gt;O&lt;/a&gt;&lt;/td&gt;&lt;td&gt;Burns, Myrtle (Bray)&lt;/td&gt;&lt;td&gt;Aug. 8, 1911&lt;/td&gt;&lt;td&gt;Oct. 13, 1990&lt;/td&gt;&lt;td&gt;w/o Marshall Burns &amp; Albert Bertelson&lt;/td&gt;</v>
      </c>
      <c r="P85" s="88" t="str">
        <f>IF(I85="",B85,CONCATENATE("&lt;a href=""Web Pages/WP",I85,".htm""&gt;",B85,"&lt;img src=""zimages/cam.gif"" alt=""picture"" BORDER=0&gt;"))</f>
        <v>Burns, Myrtle (Bray)</v>
      </c>
      <c r="Q85" s="2" t="str">
        <f>IF(F85="","&lt;td&gt;&lt;/td&gt;",CONCATENATE("&lt;td&gt;&lt;a href=""http://iowagravestones.org/gs_view.php?id=",F85,""" Target=""GPP""&gt;P&lt;/a&gt;&lt;/td&gt;"))</f>
        <v>&lt;td&gt;&lt;a href="http://iowagravestones.org/gs_view.php?id=474240" Target="GPP"&gt;P&lt;/a&gt;&lt;/td&gt;</v>
      </c>
      <c r="R85" s="2" t="str">
        <f>IF(H85="","   &lt;td&gt;&lt;/td&gt;",CONCATENATE("   &lt;td&gt;&lt;a href=""http://iagenweb.org/boards/",G85,"/obituaries/index.cgi?read=",H85,""" Target=""Obits""&gt;O&lt;/a&gt;&lt;/td&gt;"))</f>
        <v xml:space="preserve">   &lt;td&gt;&lt;a href="http://iagenweb.org/boards/allamakee/obituaries/index.cgi?read=362380" Target="Obits"&gt;O&lt;/a&gt;&lt;/td&gt;</v>
      </c>
      <c r="S85" s="2" t="str">
        <f>IF(M85="","&lt;td&gt;&lt;/td&gt;",CONCATENATE("&lt;td&gt;&lt;a href=""http://iowawpagraves.org/view.php?id=",M85,""" target=""WPA""&gt;W&lt;/a&gt;&lt;/td&gt;"))</f>
        <v>&lt;td&gt;&lt;/td&gt;</v>
      </c>
      <c r="T85" s="88" t="s">
        <v>119</v>
      </c>
      <c r="U85" s="89"/>
    </row>
    <row r="86" spans="1:21" x14ac:dyDescent="0.25">
      <c r="A86" s="1">
        <v>3345</v>
      </c>
      <c r="B86" s="5" t="s">
        <v>558</v>
      </c>
      <c r="C86" s="3" t="s">
        <v>151</v>
      </c>
      <c r="D86" s="3" t="s">
        <v>178</v>
      </c>
      <c r="E86" s="30" t="s">
        <v>119</v>
      </c>
      <c r="F86" s="1">
        <v>473368</v>
      </c>
      <c r="G86" s="36"/>
      <c r="H86" s="36"/>
      <c r="I86" s="36"/>
      <c r="J86" s="36"/>
      <c r="K86" s="36"/>
      <c r="L86" s="36"/>
      <c r="M86" s="27">
        <v>207877</v>
      </c>
      <c r="N86" s="29"/>
      <c r="O86" s="2" t="str">
        <f>IF(A86="S",CONCATENATE(Y$1,MID(B86,1,1),Z$1),CONCATENATE("&lt;tr class=""style3"" &gt;",S86,Q86,R86,"&lt;td&gt;",P86,"&lt;/td&gt;&lt;td&gt;",C86,"&lt;/td&gt;&lt;td&gt;",D86,"&lt;/td&gt;&lt;td&gt;",E86,"&lt;/td&gt;"))</f>
        <v>&lt;tr class="style3" &gt;&lt;td&gt;&lt;a href="http://iowawpagraves.org/view.php?id=207877" target="WPA"&gt;W&lt;/a&gt;&lt;/td&gt;&lt;td&gt;&lt;a href="http://iowagravestones.org/gs_view.php?id=473368" Target="GPP"&gt;P&lt;/a&gt;&lt;/td&gt;   &lt;td&gt;&lt;/td&gt;&lt;td&gt;Burns, Rebecca C.&lt;/td&gt;&lt;td&gt;1861&lt;/td&gt;&lt;td&gt;1929&lt;/td&gt;&lt;td&gt; &lt;/td&gt;</v>
      </c>
      <c r="P86" s="88" t="str">
        <f>IF(I86="",B86,CONCATENATE("&lt;a href=""Web Pages/WP",I86,".htm""&gt;",B86,"&lt;img src=""zimages/cam.gif"" alt=""picture"" BORDER=0&gt;"))</f>
        <v>Burns, Rebecca C.</v>
      </c>
      <c r="Q86" s="2" t="str">
        <f>IF(F86="","&lt;td&gt;&lt;/td&gt;",CONCATENATE("&lt;td&gt;&lt;a href=""http://iowagravestones.org/gs_view.php?id=",F86,""" Target=""GPP""&gt;P&lt;/a&gt;&lt;/td&gt;"))</f>
        <v>&lt;td&gt;&lt;a href="http://iowagravestones.org/gs_view.php?id=473368" Target="GPP"&gt;P&lt;/a&gt;&lt;/td&gt;</v>
      </c>
      <c r="R86" s="2" t="str">
        <f>IF(H86="","   &lt;td&gt;&lt;/td&gt;",CONCATENATE("   &lt;td&gt;&lt;a href=""http://iagenweb.org/boards/",G86,"/obituaries/index.cgi?read=",H86,""" Target=""Obits""&gt;O&lt;/a&gt;&lt;/td&gt;"))</f>
        <v xml:space="preserve">   &lt;td&gt;&lt;/td&gt;</v>
      </c>
      <c r="S86" s="2" t="str">
        <f>IF(M86="","&lt;td&gt;&lt;/td&gt;",CONCATENATE("&lt;td&gt;&lt;a href=""http://iowawpagraves.org/view.php?id=",M86,""" target=""WPA""&gt;W&lt;/a&gt;&lt;/td&gt;"))</f>
        <v>&lt;td&gt;&lt;a href="http://iowawpagraves.org/view.php?id=207877" target="WPA"&gt;W&lt;/a&gt;&lt;/td&gt;</v>
      </c>
      <c r="T86" s="88" t="s">
        <v>119</v>
      </c>
      <c r="U86" s="89"/>
    </row>
    <row r="87" spans="1:21" x14ac:dyDescent="0.25">
      <c r="A87" s="1">
        <v>3344</v>
      </c>
      <c r="B87" s="5" t="s">
        <v>365</v>
      </c>
      <c r="C87" s="3" t="s">
        <v>62</v>
      </c>
      <c r="D87" s="3" t="s">
        <v>115</v>
      </c>
      <c r="E87" s="30" t="s">
        <v>119</v>
      </c>
      <c r="F87" s="1">
        <v>473365</v>
      </c>
      <c r="G87" s="36"/>
      <c r="H87" s="36"/>
      <c r="I87" s="36"/>
      <c r="J87" s="36"/>
      <c r="K87" s="36"/>
      <c r="L87" s="36"/>
      <c r="M87" s="27">
        <v>207872</v>
      </c>
      <c r="N87" s="29"/>
      <c r="O87" s="2" t="str">
        <f>IF(A87="S",CONCATENATE(Y$1,MID(B87,1,1),Z$1),CONCATENATE("&lt;tr class=""style3"" &gt;",S87,Q87,R87,"&lt;td&gt;",P87,"&lt;/td&gt;&lt;td&gt;",C87,"&lt;/td&gt;&lt;td&gt;",D87,"&lt;/td&gt;&lt;td&gt;",E87,"&lt;/td&gt;"))</f>
        <v>&lt;tr class="style3" &gt;&lt;td&gt;&lt;a href="http://iowawpagraves.org/view.php?id=207872" target="WPA"&gt;W&lt;/a&gt;&lt;/td&gt;&lt;td&gt;&lt;a href="http://iowagravestones.org/gs_view.php?id=473365" Target="GPP"&gt;P&lt;/a&gt;&lt;/td&gt;   &lt;td&gt;&lt;/td&gt;&lt;td&gt;Burns, William&lt;/td&gt;&lt;td&gt;1822&lt;/td&gt;&lt;td&gt;1871&lt;/td&gt;&lt;td&gt; &lt;/td&gt;</v>
      </c>
      <c r="P87" s="88" t="str">
        <f>IF(I87="",B87,CONCATENATE("&lt;a href=""Web Pages/WP",I87,".htm""&gt;",B87,"&lt;img src=""zimages/cam.gif"" alt=""picture"" BORDER=0&gt;"))</f>
        <v>Burns, William</v>
      </c>
      <c r="Q87" s="2" t="str">
        <f>IF(F87="","&lt;td&gt;&lt;/td&gt;",CONCATENATE("&lt;td&gt;&lt;a href=""http://iowagravestones.org/gs_view.php?id=",F87,""" Target=""GPP""&gt;P&lt;/a&gt;&lt;/td&gt;"))</f>
        <v>&lt;td&gt;&lt;a href="http://iowagravestones.org/gs_view.php?id=473365" Target="GPP"&gt;P&lt;/a&gt;&lt;/td&gt;</v>
      </c>
      <c r="R87" s="2" t="str">
        <f>IF(H87="","   &lt;td&gt;&lt;/td&gt;",CONCATENATE("   &lt;td&gt;&lt;a href=""http://iagenweb.org/boards/",G87,"/obituaries/index.cgi?read=",H87,""" Target=""Obits""&gt;O&lt;/a&gt;&lt;/td&gt;"))</f>
        <v xml:space="preserve">   &lt;td&gt;&lt;/td&gt;</v>
      </c>
      <c r="S87" s="2" t="str">
        <f>IF(M87="","&lt;td&gt;&lt;/td&gt;",CONCATENATE("&lt;td&gt;&lt;a href=""http://iowawpagraves.org/view.php?id=",M87,""" target=""WPA""&gt;W&lt;/a&gt;&lt;/td&gt;"))</f>
        <v>&lt;td&gt;&lt;a href="http://iowawpagraves.org/view.php?id=207872" target="WPA"&gt;W&lt;/a&gt;&lt;/td&gt;</v>
      </c>
      <c r="T87" s="88" t="s">
        <v>119</v>
      </c>
      <c r="U87" s="89"/>
    </row>
    <row r="88" spans="1:21" x14ac:dyDescent="0.25">
      <c r="A88" s="1">
        <v>3344</v>
      </c>
      <c r="B88" s="5" t="s">
        <v>559</v>
      </c>
      <c r="C88" s="3" t="s">
        <v>66</v>
      </c>
      <c r="D88" s="3" t="s">
        <v>154</v>
      </c>
      <c r="E88" s="30" t="s">
        <v>119</v>
      </c>
      <c r="F88" s="1">
        <v>473367</v>
      </c>
      <c r="G88" s="36"/>
      <c r="H88" s="36"/>
      <c r="I88" s="36"/>
      <c r="J88" s="36"/>
      <c r="K88" s="36"/>
      <c r="L88" s="36"/>
      <c r="M88" s="27">
        <v>207874</v>
      </c>
      <c r="N88" s="29"/>
      <c r="O88" s="2" t="str">
        <f>IF(A88="S",CONCATENATE(Y$1,MID(B88,1,1),Z$1),CONCATENATE("&lt;tr class=""style3"" &gt;",S88,Q88,R88,"&lt;td&gt;",P88,"&lt;/td&gt;&lt;td&gt;",C88,"&lt;/td&gt;&lt;td&gt;",D88,"&lt;/td&gt;&lt;td&gt;",E88,"&lt;/td&gt;"))</f>
        <v>&lt;tr class="style3" &gt;&lt;td&gt;&lt;a href="http://iowawpagraves.org/view.php?id=207874" target="WPA"&gt;W&lt;/a&gt;&lt;/td&gt;&lt;td&gt;&lt;a href="http://iowagravestones.org/gs_view.php?id=473367" Target="GPP"&gt;P&lt;/a&gt;&lt;/td&gt;   &lt;td&gt;&lt;/td&gt;&lt;td&gt;Burns, William M.&lt;/td&gt;&lt;td&gt;1856&lt;/td&gt;&lt;td&gt;1904&lt;/td&gt;&lt;td&gt; &lt;/td&gt;</v>
      </c>
      <c r="P88" s="88" t="str">
        <f>IF(I88="",B88,CONCATENATE("&lt;a href=""Web Pages/WP",I88,".htm""&gt;",B88,"&lt;img src=""zimages/cam.gif"" alt=""picture"" BORDER=0&gt;"))</f>
        <v>Burns, William M.</v>
      </c>
      <c r="Q88" s="2" t="str">
        <f>IF(F88="","&lt;td&gt;&lt;/td&gt;",CONCATENATE("&lt;td&gt;&lt;a href=""http://iowagravestones.org/gs_view.php?id=",F88,""" Target=""GPP""&gt;P&lt;/a&gt;&lt;/td&gt;"))</f>
        <v>&lt;td&gt;&lt;a href="http://iowagravestones.org/gs_view.php?id=473367" Target="GPP"&gt;P&lt;/a&gt;&lt;/td&gt;</v>
      </c>
      <c r="R88" s="2" t="str">
        <f>IF(H88="","   &lt;td&gt;&lt;/td&gt;",CONCATENATE("   &lt;td&gt;&lt;a href=""http://iagenweb.org/boards/",G88,"/obituaries/index.cgi?read=",H88,""" Target=""Obits""&gt;O&lt;/a&gt;&lt;/td&gt;"))</f>
        <v xml:space="preserve">   &lt;td&gt;&lt;/td&gt;</v>
      </c>
      <c r="S88" s="2" t="str">
        <f>IF(M88="","&lt;td&gt;&lt;/td&gt;",CONCATENATE("&lt;td&gt;&lt;a href=""http://iowawpagraves.org/view.php?id=",M88,""" target=""WPA""&gt;W&lt;/a&gt;&lt;/td&gt;"))</f>
        <v>&lt;td&gt;&lt;a href="http://iowawpagraves.org/view.php?id=207874" target="WPA"&gt;W&lt;/a&gt;&lt;/td&gt;</v>
      </c>
      <c r="T88" s="88" t="s">
        <v>119</v>
      </c>
      <c r="U88" s="89"/>
    </row>
    <row r="89" spans="1:21" x14ac:dyDescent="0.25">
      <c r="A89" s="1">
        <v>3320</v>
      </c>
      <c r="B89" s="5" t="s">
        <v>366</v>
      </c>
      <c r="C89" s="1" t="s">
        <v>179</v>
      </c>
      <c r="D89" s="1" t="s">
        <v>560</v>
      </c>
      <c r="E89" s="30" t="s">
        <v>119</v>
      </c>
      <c r="F89" s="1">
        <v>473268</v>
      </c>
      <c r="G89" s="36"/>
      <c r="H89" s="36"/>
      <c r="I89" s="36"/>
      <c r="J89" s="36"/>
      <c r="K89" s="36"/>
      <c r="L89" s="36"/>
      <c r="M89" s="27">
        <v>207893</v>
      </c>
      <c r="N89" s="29"/>
      <c r="O89" s="2" t="str">
        <f>IF(A89="S",CONCATENATE(Y$1,MID(B89,1,1),Z$1),CONCATENATE("&lt;tr class=""style3"" &gt;",S89,Q89,R89,"&lt;td&gt;",P89,"&lt;/td&gt;&lt;td&gt;",C89,"&lt;/td&gt;&lt;td&gt;",D89,"&lt;/td&gt;&lt;td&gt;",E89,"&lt;/td&gt;"))</f>
        <v>&lt;tr class="style3" &gt;&lt;td&gt;&lt;a href="http://iowawpagraves.org/view.php?id=207893" target="WPA"&gt;W&lt;/a&gt;&lt;/td&gt;&lt;td&gt;&lt;a href="http://iowagravestones.org/gs_view.php?id=473268" Target="GPP"&gt;P&lt;/a&gt;&lt;/td&gt;   &lt;td&gt;&lt;/td&gt;&lt;td&gt;Burrows, Ida&lt;/td&gt;&lt;td&gt;Jan 9, 1865&lt;/td&gt;&lt;td&gt;Jan. 23, 1929&lt;/td&gt;&lt;td&gt; &lt;/td&gt;</v>
      </c>
      <c r="P89" s="88" t="str">
        <f>IF(I89="",B89,CONCATENATE("&lt;a href=""Web Pages/WP",I89,".htm""&gt;",B89,"&lt;img src=""zimages/cam.gif"" alt=""picture"" BORDER=0&gt;"))</f>
        <v>Burrows, Ida</v>
      </c>
      <c r="Q89" s="2" t="str">
        <f>IF(F89="","&lt;td&gt;&lt;/td&gt;",CONCATENATE("&lt;td&gt;&lt;a href=""http://iowagravestones.org/gs_view.php?id=",F89,""" Target=""GPP""&gt;P&lt;/a&gt;&lt;/td&gt;"))</f>
        <v>&lt;td&gt;&lt;a href="http://iowagravestones.org/gs_view.php?id=473268" Target="GPP"&gt;P&lt;/a&gt;&lt;/td&gt;</v>
      </c>
      <c r="R89" s="2" t="str">
        <f>IF(H89="","   &lt;td&gt;&lt;/td&gt;",CONCATENATE("   &lt;td&gt;&lt;a href=""http://iagenweb.org/boards/",G89,"/obituaries/index.cgi?read=",H89,""" Target=""Obits""&gt;O&lt;/a&gt;&lt;/td&gt;"))</f>
        <v xml:space="preserve">   &lt;td&gt;&lt;/td&gt;</v>
      </c>
      <c r="S89" s="2" t="str">
        <f>IF(M89="","&lt;td&gt;&lt;/td&gt;",CONCATENATE("&lt;td&gt;&lt;a href=""http://iowawpagraves.org/view.php?id=",M89,""" target=""WPA""&gt;W&lt;/a&gt;&lt;/td&gt;"))</f>
        <v>&lt;td&gt;&lt;a href="http://iowawpagraves.org/view.php?id=207893" target="WPA"&gt;W&lt;/a&gt;&lt;/td&gt;</v>
      </c>
      <c r="T89" s="88" t="s">
        <v>119</v>
      </c>
      <c r="U89" s="89"/>
    </row>
    <row r="90" spans="1:21" x14ac:dyDescent="0.25">
      <c r="A90" s="1">
        <v>3320</v>
      </c>
      <c r="B90" s="5" t="s">
        <v>561</v>
      </c>
      <c r="C90" s="1" t="s">
        <v>562</v>
      </c>
      <c r="D90" s="1" t="s">
        <v>563</v>
      </c>
      <c r="E90" s="32" t="s">
        <v>119</v>
      </c>
      <c r="F90" s="1">
        <v>473266</v>
      </c>
      <c r="G90" s="36"/>
      <c r="H90" s="36"/>
      <c r="I90" s="36"/>
      <c r="J90" s="36"/>
      <c r="K90" s="36"/>
      <c r="L90" s="36"/>
      <c r="M90" s="27">
        <v>207891</v>
      </c>
      <c r="N90" s="29"/>
      <c r="O90" s="2" t="str">
        <f>IF(A90="S",CONCATENATE(Y$1,MID(B90,1,1),Z$1),CONCATENATE("&lt;tr class=""style3"" &gt;",S90,Q90,R90,"&lt;td&gt;",P90,"&lt;/td&gt;&lt;td&gt;",C90,"&lt;/td&gt;&lt;td&gt;",D90,"&lt;/td&gt;&lt;td&gt;",E90,"&lt;/td&gt;"))</f>
        <v>&lt;tr class="style3" &gt;&lt;td&gt;&lt;a href="http://iowawpagraves.org/view.php?id=207891" target="WPA"&gt;W&lt;/a&gt;&lt;/td&gt;&lt;td&gt;&lt;a href="http://iowagravestones.org/gs_view.php?id=473266" Target="GPP"&gt;P&lt;/a&gt;&lt;/td&gt;   &lt;td&gt;&lt;/td&gt;&lt;td&gt;Burrows, Lorenzo&lt;/td&gt;&lt;td&gt;Jan 18, 1864&lt;/td&gt;&lt;td&gt;Mar. 14, 1907&lt;/td&gt;&lt;td&gt; &lt;/td&gt;</v>
      </c>
      <c r="P90" s="88" t="str">
        <f>IF(I90="",B90,CONCATENATE("&lt;a href=""Web Pages/WP",I90,".htm""&gt;",B90,"&lt;img src=""zimages/cam.gif"" alt=""picture"" BORDER=0&gt;"))</f>
        <v>Burrows, Lorenzo</v>
      </c>
      <c r="Q90" s="2" t="str">
        <f>IF(F90="","&lt;td&gt;&lt;/td&gt;",CONCATENATE("&lt;td&gt;&lt;a href=""http://iowagravestones.org/gs_view.php?id=",F90,""" Target=""GPP""&gt;P&lt;/a&gt;&lt;/td&gt;"))</f>
        <v>&lt;td&gt;&lt;a href="http://iowagravestones.org/gs_view.php?id=473266" Target="GPP"&gt;P&lt;/a&gt;&lt;/td&gt;</v>
      </c>
      <c r="R90" s="2" t="str">
        <f>IF(H90="","   &lt;td&gt;&lt;/td&gt;",CONCATENATE("   &lt;td&gt;&lt;a href=""http://iagenweb.org/boards/",G90,"/obituaries/index.cgi?read=",H90,""" Target=""Obits""&gt;O&lt;/a&gt;&lt;/td&gt;"))</f>
        <v xml:space="preserve">   &lt;td&gt;&lt;/td&gt;</v>
      </c>
      <c r="S90" s="2" t="str">
        <f>IF(M90="","&lt;td&gt;&lt;/td&gt;",CONCATENATE("&lt;td&gt;&lt;a href=""http://iowawpagraves.org/view.php?id=",M90,""" target=""WPA""&gt;W&lt;/a&gt;&lt;/td&gt;"))</f>
        <v>&lt;td&gt;&lt;a href="http://iowawpagraves.org/view.php?id=207891" target="WPA"&gt;W&lt;/a&gt;&lt;/td&gt;</v>
      </c>
      <c r="T90" s="88" t="s">
        <v>119</v>
      </c>
      <c r="U90" s="89"/>
    </row>
    <row r="91" spans="1:21" x14ac:dyDescent="0.25">
      <c r="A91" s="1">
        <v>3320</v>
      </c>
      <c r="B91" s="5" t="s">
        <v>367</v>
      </c>
      <c r="C91" s="1" t="s">
        <v>564</v>
      </c>
      <c r="D91" s="1" t="s">
        <v>180</v>
      </c>
      <c r="E91" s="32" t="s">
        <v>119</v>
      </c>
      <c r="F91" s="75">
        <v>473267</v>
      </c>
      <c r="G91" s="41"/>
      <c r="H91" s="41"/>
      <c r="I91" s="41"/>
      <c r="J91" s="41"/>
      <c r="K91" s="41"/>
      <c r="L91" s="41"/>
      <c r="M91" s="95">
        <v>207890</v>
      </c>
      <c r="N91" s="29"/>
      <c r="O91" s="2" t="str">
        <f>IF(A91="S",CONCATENATE(Y$1,MID(B91,1,1),Z$1),CONCATENATE("&lt;tr class=""style3"" &gt;",S91,Q91,R91,"&lt;td&gt;",P91,"&lt;/td&gt;&lt;td&gt;",C91,"&lt;/td&gt;&lt;td&gt;",D91,"&lt;/td&gt;&lt;td&gt;",E91,"&lt;/td&gt;"))</f>
        <v>&lt;tr class="style3" &gt;&lt;td&gt;&lt;a href="http://iowawpagraves.org/view.php?id=207890" target="WPA"&gt;W&lt;/a&gt;&lt;/td&gt;&lt;td&gt;&lt;a href="http://iowagravestones.org/gs_view.php?id=473267" Target="GPP"&gt;P&lt;/a&gt;&lt;/td&gt;   &lt;td&gt;&lt;/td&gt;&lt;td&gt;Burrows, Wayne&lt;/td&gt;&lt;td&gt;Aug 31,. 1896&lt;/td&gt;&lt;td&gt;Feb 8, 1897&lt;/td&gt;&lt;td&gt; &lt;/td&gt;</v>
      </c>
      <c r="P91" s="88" t="str">
        <f>IF(I91="",B91,CONCATENATE("&lt;a href=""Web Pages/WP",I91,".htm""&gt;",B91,"&lt;img src=""zimages/cam.gif"" alt=""picture"" BORDER=0&gt;"))</f>
        <v>Burrows, Wayne</v>
      </c>
      <c r="Q91" s="2" t="str">
        <f>IF(F91="","&lt;td&gt;&lt;/td&gt;",CONCATENATE("&lt;td&gt;&lt;a href=""http://iowagravestones.org/gs_view.php?id=",F91,""" Target=""GPP""&gt;P&lt;/a&gt;&lt;/td&gt;"))</f>
        <v>&lt;td&gt;&lt;a href="http://iowagravestones.org/gs_view.php?id=473267" Target="GPP"&gt;P&lt;/a&gt;&lt;/td&gt;</v>
      </c>
      <c r="R91" s="2" t="str">
        <f>IF(H91="","   &lt;td&gt;&lt;/td&gt;",CONCATENATE("   &lt;td&gt;&lt;a href=""http://iagenweb.org/boards/",G91,"/obituaries/index.cgi?read=",H91,""" Target=""Obits""&gt;O&lt;/a&gt;&lt;/td&gt;"))</f>
        <v xml:space="preserve">   &lt;td&gt;&lt;/td&gt;</v>
      </c>
      <c r="S91" s="2" t="str">
        <f>IF(M91="","&lt;td&gt;&lt;/td&gt;",CONCATENATE("&lt;td&gt;&lt;a href=""http://iowawpagraves.org/view.php?id=",M91,""" target=""WPA""&gt;W&lt;/a&gt;&lt;/td&gt;"))</f>
        <v>&lt;td&gt;&lt;a href="http://iowawpagraves.org/view.php?id=207890" target="WPA"&gt;W&lt;/a&gt;&lt;/td&gt;</v>
      </c>
      <c r="T91" s="88" t="s">
        <v>119</v>
      </c>
      <c r="U91" s="89"/>
    </row>
    <row r="92" spans="1:21" x14ac:dyDescent="0.25">
      <c r="A92" s="43"/>
      <c r="B92" s="2" t="s">
        <v>1092</v>
      </c>
      <c r="C92" s="1" t="s">
        <v>796</v>
      </c>
      <c r="D92" s="1" t="s">
        <v>797</v>
      </c>
      <c r="E92" s="30" t="s">
        <v>1091</v>
      </c>
      <c r="F92" s="32">
        <v>473376</v>
      </c>
      <c r="G92" s="24"/>
      <c r="H92" s="36"/>
      <c r="I92" s="36"/>
      <c r="J92" s="36"/>
      <c r="K92" s="36"/>
      <c r="L92" s="36"/>
      <c r="M92" s="36"/>
      <c r="N92" s="29"/>
      <c r="O92" s="2" t="str">
        <f>IF(A92="S",CONCATENATE(Y$1,MID(B92,1,1),Z$1),CONCATENATE("&lt;tr class=""style3"" &gt;",S92,Q92,R92,"&lt;td&gt;",P92,"&lt;/td&gt;&lt;td&gt;",C92,"&lt;/td&gt;&lt;td&gt;",D92,"&lt;/td&gt;&lt;td&gt;",E92,"&lt;/td&gt;"))</f>
        <v>&lt;tr class="style3" &gt;&lt;td&gt;&lt;/td&gt;&lt;td&gt;&lt;a href="http://iowagravestones.org/gs_view.php?id=473376" Target="GPP"&gt;P&lt;/a&gt;&lt;/td&gt;   &lt;td&gt;&lt;/td&gt;&lt;td&gt;Bush, Betsey&lt;/td&gt;&lt;td&gt;Oct 28, 1805&lt;/td&gt;&lt;td&gt;Oct 28, 1853&lt;/td&gt;&lt;td&gt;Betsey Bush's married name is Loomis, Betsey&lt;/td&gt;</v>
      </c>
      <c r="P92" s="88" t="str">
        <f>IF(I92="",B92,CONCATENATE("&lt;a href=""Web Pages/WP",I92,".htm""&gt;",B92,"&lt;img src=""zimages/cam.gif"" alt=""picture"" BORDER=0&gt;"))</f>
        <v>Bush, Betsey</v>
      </c>
      <c r="Q92" s="2" t="str">
        <f>IF(F92="","&lt;td&gt;&lt;/td&gt;",CONCATENATE("&lt;td&gt;&lt;a href=""http://iowagravestones.org/gs_view.php?id=",F92,""" Target=""GPP""&gt;P&lt;/a&gt;&lt;/td&gt;"))</f>
        <v>&lt;td&gt;&lt;a href="http://iowagravestones.org/gs_view.php?id=473376" Target="GPP"&gt;P&lt;/a&gt;&lt;/td&gt;</v>
      </c>
      <c r="R92" s="2" t="str">
        <f>IF(H92="","   &lt;td&gt;&lt;/td&gt;",CONCATENATE("   &lt;td&gt;&lt;a href=""http://iagenweb.org/boards/",G92,"/obituaries/index.cgi?read=",H92,""" Target=""Obits""&gt;O&lt;/a&gt;&lt;/td&gt;"))</f>
        <v xml:space="preserve">   &lt;td&gt;&lt;/td&gt;</v>
      </c>
      <c r="S92" s="2" t="str">
        <f>IF(M92="","&lt;td&gt;&lt;/td&gt;",CONCATENATE("&lt;td&gt;&lt;a href=""http://iowawpagraves.org/view.php?id=",M92,""" target=""WPA""&gt;W&lt;/a&gt;&lt;/td&gt;"))</f>
        <v>&lt;td&gt;&lt;/td&gt;</v>
      </c>
      <c r="T92" s="88" t="s">
        <v>119</v>
      </c>
      <c r="U92" s="89"/>
    </row>
    <row r="93" spans="1:21" ht="15.75" x14ac:dyDescent="0.25">
      <c r="A93" s="45" t="s">
        <v>1255</v>
      </c>
      <c r="B93" s="47" t="s">
        <v>19</v>
      </c>
      <c r="C93" s="46" t="s">
        <v>7</v>
      </c>
      <c r="D93" s="46" t="s">
        <v>8</v>
      </c>
      <c r="E93" s="82" t="s">
        <v>9</v>
      </c>
      <c r="F93" s="46"/>
      <c r="G93" s="46"/>
      <c r="H93" s="46"/>
      <c r="I93" s="46"/>
      <c r="J93" s="46"/>
      <c r="K93" s="46"/>
      <c r="L93" s="46"/>
      <c r="M93" s="46"/>
      <c r="N93" s="29"/>
      <c r="O93" s="2" t="str">
        <f>IF(A93="S",CONCATENATE(Y$1,MID(B93,1,1),Z$1),CONCATENATE("&lt;tr class=""style3"" &gt;",S93,Q93,R93,"&lt;td&gt;",P93,"&lt;/td&gt;&lt;td&gt;",C93,"&lt;/td&gt;&lt;td&gt;",D93,"&lt;/td&gt;&lt;td&gt;",E93,"&lt;/td&gt;"))</f>
        <v>&lt;tr class="style2" &gt;&lt;td&gt;W&lt;/td&gt;&lt;td&gt;P&lt;/td&gt;&lt;td&gt;O&lt;/td&gt;&lt;td &gt;Surnames Starting with C&lt;/td&gt;&lt;td&gt;Birth Date&lt;/td&gt;&lt;td&gt;Death Date&lt;/td&gt;&lt;td&gt;Notes&lt;/td&gt;</v>
      </c>
      <c r="P93" s="88" t="str">
        <f>IF(I93="",B93,CONCATENATE("&lt;a href=""Web Pages/WP",I93,".htm""&gt;",B93,"&lt;img src=""zimages/cam.gif"" alt=""picture"" BORDER=0&gt;"))</f>
        <v>Caaa                            Names</v>
      </c>
      <c r="Q93" s="2" t="str">
        <f>IF(F93="","&lt;td&gt;&lt;/td&gt;",CONCATENATE("&lt;td&gt;&lt;a href=""http://iowagravestones.org/gs_view.php?id=",F93,""" Target=""GPP""&gt;P&lt;/a&gt;&lt;/td&gt;"))</f>
        <v>&lt;td&gt;&lt;/td&gt;</v>
      </c>
      <c r="R93" s="2" t="str">
        <f>IF(H93="","   &lt;td&gt;&lt;/td&gt;",CONCATENATE("   &lt;td&gt;&lt;a href=""http://iagenweb.org/boards/",G93,"/obituaries/index.cgi?read=",H93,""" Target=""Obits""&gt;O&lt;/a&gt;&lt;/td&gt;"))</f>
        <v xml:space="preserve">   &lt;td&gt;&lt;/td&gt;</v>
      </c>
      <c r="S93" s="2" t="str">
        <f>IF(M93="","&lt;td&gt;&lt;/td&gt;",CONCATENATE("&lt;td&gt;&lt;a href=""http://iowawpagraves.org/view.php?id=",M93,""" target=""WPA""&gt;W&lt;/a&gt;&lt;/td&gt;"))</f>
        <v>&lt;td&gt;&lt;/td&gt;</v>
      </c>
      <c r="T93" s="88" t="s">
        <v>119</v>
      </c>
      <c r="U93" s="89"/>
    </row>
    <row r="94" spans="1:21" x14ac:dyDescent="0.25">
      <c r="A94" s="1">
        <v>3659</v>
      </c>
      <c r="B94" s="5" t="s">
        <v>565</v>
      </c>
      <c r="C94" s="1" t="s">
        <v>1133</v>
      </c>
      <c r="D94" s="1" t="s">
        <v>214</v>
      </c>
      <c r="E94" s="30" t="s">
        <v>1234</v>
      </c>
      <c r="F94" s="1">
        <v>474456</v>
      </c>
      <c r="G94" s="36"/>
      <c r="H94" s="36"/>
      <c r="I94" s="36"/>
      <c r="J94" s="36"/>
      <c r="K94" s="36"/>
      <c r="L94" s="36"/>
      <c r="M94" s="27">
        <v>216055</v>
      </c>
      <c r="N94" s="29"/>
      <c r="O94" s="2" t="str">
        <f>IF(A94="S",CONCATENATE(Y$1,MID(B94,1,1),Z$1),CONCATENATE("&lt;tr class=""style3"" &gt;",S94,Q94,R94,"&lt;td&gt;",P94,"&lt;/td&gt;&lt;td&gt;",C94,"&lt;/td&gt;&lt;td&gt;",D94,"&lt;/td&gt;&lt;td&gt;",E94,"&lt;/td&gt;"))</f>
        <v>&lt;tr class="style3" &gt;&lt;td&gt;&lt;a href="http://iowawpagraves.org/view.php?id=216055" target="WPA"&gt;W&lt;/a&gt;&lt;/td&gt;&lt;td&gt;&lt;a href="http://iowagravestones.org/gs_view.php?id=474456" Target="GPP"&gt;P&lt;/a&gt;&lt;/td&gt;   &lt;td&gt;&lt;/td&gt;&lt;td&gt;Califf, Jane&lt;/td&gt;&lt;td&gt;Apr 9, 1801&lt;/td&gt;&lt;td&gt;Mar 3, 1887&lt;/td&gt;&lt;td&gt; The WPA spelled Califf, Jane as Webester, Jane&lt;/td&gt;</v>
      </c>
      <c r="P94" s="88" t="str">
        <f>IF(I94="",B94,CONCATENATE("&lt;a href=""Web Pages/WP",I94,".htm""&gt;",B94,"&lt;img src=""zimages/cam.gif"" alt=""picture"" BORDER=0&gt;"))</f>
        <v>Califf, Jane</v>
      </c>
      <c r="Q94" s="2" t="str">
        <f>IF(F94="","&lt;td&gt;&lt;/td&gt;",CONCATENATE("&lt;td&gt;&lt;a href=""http://iowagravestones.org/gs_view.php?id=",F94,""" Target=""GPP""&gt;P&lt;/a&gt;&lt;/td&gt;"))</f>
        <v>&lt;td&gt;&lt;a href="http://iowagravestones.org/gs_view.php?id=474456" Target="GPP"&gt;P&lt;/a&gt;&lt;/td&gt;</v>
      </c>
      <c r="R94" s="2" t="str">
        <f>IF(H94="","   &lt;td&gt;&lt;/td&gt;",CONCATENATE("   &lt;td&gt;&lt;a href=""http://iagenweb.org/boards/",G94,"/obituaries/index.cgi?read=",H94,""" Target=""Obits""&gt;O&lt;/a&gt;&lt;/td&gt;"))</f>
        <v xml:space="preserve">   &lt;td&gt;&lt;/td&gt;</v>
      </c>
      <c r="S94" s="2" t="str">
        <f>IF(M94="","&lt;td&gt;&lt;/td&gt;",CONCATENATE("&lt;td&gt;&lt;a href=""http://iowawpagraves.org/view.php?id=",M94,""" target=""WPA""&gt;W&lt;/a&gt;&lt;/td&gt;"))</f>
        <v>&lt;td&gt;&lt;a href="http://iowawpagraves.org/view.php?id=216055" target="WPA"&gt;W&lt;/a&gt;&lt;/td&gt;</v>
      </c>
      <c r="T94" s="88" t="s">
        <v>119</v>
      </c>
      <c r="U94" s="89"/>
    </row>
    <row r="95" spans="1:21" x14ac:dyDescent="0.25">
      <c r="A95" s="1">
        <v>3657</v>
      </c>
      <c r="B95" s="5" t="s">
        <v>566</v>
      </c>
      <c r="C95" s="1" t="s">
        <v>1134</v>
      </c>
      <c r="D95" s="1" t="s">
        <v>215</v>
      </c>
      <c r="E95" s="30" t="s">
        <v>1231</v>
      </c>
      <c r="F95" s="1">
        <v>474453</v>
      </c>
      <c r="G95" s="36"/>
      <c r="H95" s="36"/>
      <c r="I95" s="36"/>
      <c r="J95" s="36"/>
      <c r="K95" s="36"/>
      <c r="L95" s="36"/>
      <c r="M95" s="27">
        <v>216050</v>
      </c>
      <c r="N95" s="29"/>
      <c r="O95" s="2" t="str">
        <f>IF(A95="S",CONCATENATE(Y$1,MID(B95,1,1),Z$1),CONCATENATE("&lt;tr class=""style3"" &gt;",S95,Q95,R95,"&lt;td&gt;",P95,"&lt;/td&gt;&lt;td&gt;",C95,"&lt;/td&gt;&lt;td&gt;",D95,"&lt;/td&gt;&lt;td&gt;",E95,"&lt;/td&gt;"))</f>
        <v>&lt;tr class="style3" &gt;&lt;td&gt;&lt;a href="http://iowawpagraves.org/view.php?id=216050" target="WPA"&gt;W&lt;/a&gt;&lt;/td&gt;&lt;td&gt;&lt;a href="http://iowagravestones.org/gs_view.php?id=474453" Target="GPP"&gt;P&lt;/a&gt;&lt;/td&gt;   &lt;td&gt;&lt;/td&gt;&lt;td&gt;Califf, Joel&lt;/td&gt;&lt;td&gt;Sep 16, 1796&lt;/td&gt;&lt;td&gt;Mar 27, 1860&lt;/td&gt;&lt;td&gt; The WPA spelled Califf, Joel as Webester, Joel&lt;/td&gt;</v>
      </c>
      <c r="P95" s="88" t="str">
        <f>IF(I95="",B95,CONCATENATE("&lt;a href=""Web Pages/WP",I95,".htm""&gt;",B95,"&lt;img src=""zimages/cam.gif"" alt=""picture"" BORDER=0&gt;"))</f>
        <v>Califf, Joel</v>
      </c>
      <c r="Q95" s="2" t="str">
        <f>IF(F95="","&lt;td&gt;&lt;/td&gt;",CONCATENATE("&lt;td&gt;&lt;a href=""http://iowagravestones.org/gs_view.php?id=",F95,""" Target=""GPP""&gt;P&lt;/a&gt;&lt;/td&gt;"))</f>
        <v>&lt;td&gt;&lt;a href="http://iowagravestones.org/gs_view.php?id=474453" Target="GPP"&gt;P&lt;/a&gt;&lt;/td&gt;</v>
      </c>
      <c r="R95" s="2" t="str">
        <f>IF(H95="","   &lt;td&gt;&lt;/td&gt;",CONCATENATE("   &lt;td&gt;&lt;a href=""http://iagenweb.org/boards/",G95,"/obituaries/index.cgi?read=",H95,""" Target=""Obits""&gt;O&lt;/a&gt;&lt;/td&gt;"))</f>
        <v xml:space="preserve">   &lt;td&gt;&lt;/td&gt;</v>
      </c>
      <c r="S95" s="2" t="str">
        <f>IF(M95="","&lt;td&gt;&lt;/td&gt;",CONCATENATE("&lt;td&gt;&lt;a href=""http://iowawpagraves.org/view.php?id=",M95,""" target=""WPA""&gt;W&lt;/a&gt;&lt;/td&gt;"))</f>
        <v>&lt;td&gt;&lt;a href="http://iowawpagraves.org/view.php?id=216050" target="WPA"&gt;W&lt;/a&gt;&lt;/td&gt;</v>
      </c>
      <c r="T95" s="88" t="s">
        <v>119</v>
      </c>
      <c r="U95" s="89"/>
    </row>
    <row r="96" spans="1:21" x14ac:dyDescent="0.25">
      <c r="A96" s="1">
        <v>3660</v>
      </c>
      <c r="B96" s="5" t="s">
        <v>567</v>
      </c>
      <c r="C96" s="1" t="s">
        <v>1135</v>
      </c>
      <c r="D96" s="1" t="s">
        <v>568</v>
      </c>
      <c r="E96" s="30"/>
      <c r="F96" s="1">
        <v>474455</v>
      </c>
      <c r="G96" s="36"/>
      <c r="H96" s="36"/>
      <c r="I96" s="36"/>
      <c r="J96" s="36"/>
      <c r="K96" s="36"/>
      <c r="L96" s="36"/>
      <c r="M96" s="36"/>
      <c r="N96" s="29"/>
      <c r="O96" s="2" t="str">
        <f>IF(A96="S",CONCATENATE(Y$1,MID(B96,1,1),Z$1),CONCATENATE("&lt;tr class=""style3"" &gt;",S96,Q96,R96,"&lt;td&gt;",P96,"&lt;/td&gt;&lt;td&gt;",C96,"&lt;/td&gt;&lt;td&gt;",D96,"&lt;/td&gt;&lt;td&gt;",E96,"&lt;/td&gt;"))</f>
        <v>&lt;tr class="style3" &gt;&lt;td&gt;&lt;/td&gt;&lt;td&gt;&lt;a href="http://iowagravestones.org/gs_view.php?id=474455" Target="GPP"&gt;P&lt;/a&gt;&lt;/td&gt;   &lt;td&gt;&lt;/td&gt;&lt;td&gt;Califf, Sarah J.&lt;/td&gt;&lt;td&gt;Nov 2, 1853&lt;/td&gt;&lt;td&gt;Oct 6, 1855&lt;/td&gt;&lt;td&gt;&lt;/td&gt;</v>
      </c>
      <c r="P96" s="88" t="str">
        <f>IF(I96="",B96,CONCATENATE("&lt;a href=""Web Pages/WP",I96,".htm""&gt;",B96,"&lt;img src=""zimages/cam.gif"" alt=""picture"" BORDER=0&gt;"))</f>
        <v>Califf, Sarah J.</v>
      </c>
      <c r="Q96" s="2" t="str">
        <f>IF(F96="","&lt;td&gt;&lt;/td&gt;",CONCATENATE("&lt;td&gt;&lt;a href=""http://iowagravestones.org/gs_view.php?id=",F96,""" Target=""GPP""&gt;P&lt;/a&gt;&lt;/td&gt;"))</f>
        <v>&lt;td&gt;&lt;a href="http://iowagravestones.org/gs_view.php?id=474455" Target="GPP"&gt;P&lt;/a&gt;&lt;/td&gt;</v>
      </c>
      <c r="R96" s="2" t="str">
        <f>IF(H96="","   &lt;td&gt;&lt;/td&gt;",CONCATENATE("   &lt;td&gt;&lt;a href=""http://iagenweb.org/boards/",G96,"/obituaries/index.cgi?read=",H96,""" Target=""Obits""&gt;O&lt;/a&gt;&lt;/td&gt;"))</f>
        <v xml:space="preserve">   &lt;td&gt;&lt;/td&gt;</v>
      </c>
      <c r="S96" s="2" t="str">
        <f>IF(M96="","&lt;td&gt;&lt;/td&gt;",CONCATENATE("&lt;td&gt;&lt;a href=""http://iowawpagraves.org/view.php?id=",M96,""" target=""WPA""&gt;W&lt;/a&gt;&lt;/td&gt;"))</f>
        <v>&lt;td&gt;&lt;/td&gt;</v>
      </c>
      <c r="T96" s="88" t="s">
        <v>119</v>
      </c>
      <c r="U96" s="89"/>
    </row>
    <row r="97" spans="1:21" x14ac:dyDescent="0.25">
      <c r="A97" s="1">
        <v>3584</v>
      </c>
      <c r="B97" s="5" t="s">
        <v>569</v>
      </c>
      <c r="C97" s="1" t="s">
        <v>570</v>
      </c>
      <c r="D97" s="1" t="s">
        <v>571</v>
      </c>
      <c r="E97" s="30" t="s">
        <v>119</v>
      </c>
      <c r="F97" s="1">
        <v>474301</v>
      </c>
      <c r="G97" s="36"/>
      <c r="H97" s="36"/>
      <c r="I97" s="36"/>
      <c r="J97" s="36"/>
      <c r="K97" s="36"/>
      <c r="L97" s="36"/>
      <c r="M97" s="27">
        <v>207960</v>
      </c>
      <c r="N97" s="29"/>
      <c r="O97" s="2" t="str">
        <f>IF(A97="S",CONCATENATE(Y$1,MID(B97,1,1),Z$1),CONCATENATE("&lt;tr class=""style3"" &gt;",S97,Q97,R97,"&lt;td&gt;",P97,"&lt;/td&gt;&lt;td&gt;",C97,"&lt;/td&gt;&lt;td&gt;",D97,"&lt;/td&gt;&lt;td&gt;",E97,"&lt;/td&gt;"))</f>
        <v>&lt;tr class="style3" &gt;&lt;td&gt;&lt;a href="http://iowawpagraves.org/view.php?id=207960" target="WPA"&gt;W&lt;/a&gt;&lt;/td&gt;&lt;td&gt;&lt;a href="http://iowagravestones.org/gs_view.php?id=474301" Target="GPP"&gt;P&lt;/a&gt;&lt;/td&gt;   &lt;td&gt;&lt;/td&gt;&lt;td&gt;Callender, Father&lt;/td&gt;&lt;td&gt;June 15, 1803&lt;/td&gt;&lt;td&gt;Mar 19, 1882&lt;/td&gt;&lt;td&gt; &lt;/td&gt;</v>
      </c>
      <c r="P97" s="88" t="str">
        <f>IF(I97="",B97,CONCATENATE("&lt;a href=""Web Pages/WP",I97,".htm""&gt;",B97,"&lt;img src=""zimages/cam.gif"" alt=""picture"" BORDER=0&gt;"))</f>
        <v>Callender, Father</v>
      </c>
      <c r="Q97" s="2" t="str">
        <f>IF(F97="","&lt;td&gt;&lt;/td&gt;",CONCATENATE("&lt;td&gt;&lt;a href=""http://iowagravestones.org/gs_view.php?id=",F97,""" Target=""GPP""&gt;P&lt;/a&gt;&lt;/td&gt;"))</f>
        <v>&lt;td&gt;&lt;a href="http://iowagravestones.org/gs_view.php?id=474301" Target="GPP"&gt;P&lt;/a&gt;&lt;/td&gt;</v>
      </c>
      <c r="R97" s="2" t="str">
        <f>IF(H97="","   &lt;td&gt;&lt;/td&gt;",CONCATENATE("   &lt;td&gt;&lt;a href=""http://iagenweb.org/boards/",G97,"/obituaries/index.cgi?read=",H97,""" Target=""Obits""&gt;O&lt;/a&gt;&lt;/td&gt;"))</f>
        <v xml:space="preserve">   &lt;td&gt;&lt;/td&gt;</v>
      </c>
      <c r="S97" s="2" t="str">
        <f>IF(M97="","&lt;td&gt;&lt;/td&gt;",CONCATENATE("&lt;td&gt;&lt;a href=""http://iowawpagraves.org/view.php?id=",M97,""" target=""WPA""&gt;W&lt;/a&gt;&lt;/td&gt;"))</f>
        <v>&lt;td&gt;&lt;a href="http://iowawpagraves.org/view.php?id=207960" target="WPA"&gt;W&lt;/a&gt;&lt;/td&gt;</v>
      </c>
      <c r="T97" s="88" t="s">
        <v>119</v>
      </c>
      <c r="U97" s="89"/>
    </row>
    <row r="98" spans="1:21" x14ac:dyDescent="0.25">
      <c r="A98" s="1">
        <v>3582</v>
      </c>
      <c r="B98" s="5" t="s">
        <v>572</v>
      </c>
      <c r="C98" s="1"/>
      <c r="D98" s="1"/>
      <c r="E98" s="32"/>
      <c r="F98" s="1">
        <v>474299</v>
      </c>
      <c r="G98" s="36"/>
      <c r="H98" s="36"/>
      <c r="I98" s="36"/>
      <c r="J98" s="36"/>
      <c r="K98" s="36"/>
      <c r="L98" s="36"/>
      <c r="M98" s="36"/>
      <c r="N98" s="29"/>
      <c r="O98" s="2" t="str">
        <f>IF(A98="S",CONCATENATE(Y$1,MID(B98,1,1),Z$1),CONCATENATE("&lt;tr class=""style3"" &gt;",S98,Q98,R98,"&lt;td&gt;",P98,"&lt;/td&gt;&lt;td&gt;",C98,"&lt;/td&gt;&lt;td&gt;",D98,"&lt;/td&gt;&lt;td&gt;",E98,"&lt;/td&gt;"))</f>
        <v>&lt;tr class="style3" &gt;&lt;td&gt;&lt;/td&gt;&lt;td&gt;&lt;a href="http://iowagravestones.org/gs_view.php?id=474299" Target="GPP"&gt;P&lt;/a&gt;&lt;/td&gt;   &lt;td&gt;&lt;/td&gt;&lt;td&gt;Callender, Father Family Stone&lt;/td&gt;&lt;td&gt;&lt;/td&gt;&lt;td&gt;&lt;/td&gt;&lt;td&gt;&lt;/td&gt;</v>
      </c>
      <c r="P98" s="88" t="str">
        <f>IF(I98="",B98,CONCATENATE("&lt;a href=""Web Pages/WP",I98,".htm""&gt;",B98,"&lt;img src=""zimages/cam.gif"" alt=""picture"" BORDER=0&gt;"))</f>
        <v>Callender, Father Family Stone</v>
      </c>
      <c r="Q98" s="2" t="str">
        <f>IF(F98="","&lt;td&gt;&lt;/td&gt;",CONCATENATE("&lt;td&gt;&lt;a href=""http://iowagravestones.org/gs_view.php?id=",F98,""" Target=""GPP""&gt;P&lt;/a&gt;&lt;/td&gt;"))</f>
        <v>&lt;td&gt;&lt;a href="http://iowagravestones.org/gs_view.php?id=474299" Target="GPP"&gt;P&lt;/a&gt;&lt;/td&gt;</v>
      </c>
      <c r="R98" s="2" t="str">
        <f>IF(H98="","   &lt;td&gt;&lt;/td&gt;",CONCATENATE("   &lt;td&gt;&lt;a href=""http://iagenweb.org/boards/",G98,"/obituaries/index.cgi?read=",H98,""" Target=""Obits""&gt;O&lt;/a&gt;&lt;/td&gt;"))</f>
        <v xml:space="preserve">   &lt;td&gt;&lt;/td&gt;</v>
      </c>
      <c r="S98" s="2" t="str">
        <f>IF(M98="","&lt;td&gt;&lt;/td&gt;",CONCATENATE("&lt;td&gt;&lt;a href=""http://iowawpagraves.org/view.php?id=",M98,""" target=""WPA""&gt;W&lt;/a&gt;&lt;/td&gt;"))</f>
        <v>&lt;td&gt;&lt;/td&gt;</v>
      </c>
      <c r="T98" s="88" t="s">
        <v>119</v>
      </c>
      <c r="U98" s="89"/>
    </row>
    <row r="99" spans="1:21" x14ac:dyDescent="0.25">
      <c r="A99" s="1">
        <v>3452</v>
      </c>
      <c r="B99" s="5" t="s">
        <v>573</v>
      </c>
      <c r="C99" s="1" t="s">
        <v>574</v>
      </c>
      <c r="D99" s="1" t="s">
        <v>575</v>
      </c>
      <c r="E99" s="30" t="s">
        <v>119</v>
      </c>
      <c r="F99" s="1">
        <v>473548</v>
      </c>
      <c r="G99" s="36"/>
      <c r="H99" s="36"/>
      <c r="I99" s="36"/>
      <c r="J99" s="36"/>
      <c r="K99" s="36"/>
      <c r="L99" s="36"/>
      <c r="M99" s="27">
        <v>207959</v>
      </c>
      <c r="N99" s="29"/>
      <c r="O99" s="2" t="str">
        <f>IF(A99="S",CONCATENATE(Y$1,MID(B99,1,1),Z$1),CONCATENATE("&lt;tr class=""style3"" &gt;",S99,Q99,R99,"&lt;td&gt;",P99,"&lt;/td&gt;&lt;td&gt;",C99,"&lt;/td&gt;&lt;td&gt;",D99,"&lt;/td&gt;&lt;td&gt;",E99,"&lt;/td&gt;"))</f>
        <v>&lt;tr class="style3" &gt;&lt;td&gt;&lt;a href="http://iowawpagraves.org/view.php?id=207959" target="WPA"&gt;W&lt;/a&gt;&lt;/td&gt;&lt;td&gt;&lt;a href="http://iowagravestones.org/gs_view.php?id=473548" Target="GPP"&gt;P&lt;/a&gt;&lt;/td&gt;   &lt;td&gt;&lt;/td&gt;&lt;td&gt;Callender, Mother&lt;/td&gt;&lt;td&gt;June 30, 1838&lt;/td&gt;&lt;td&gt;Dec. 21, 1912&lt;/td&gt;&lt;td&gt; &lt;/td&gt;</v>
      </c>
      <c r="P99" s="88" t="str">
        <f>IF(I99="",B99,CONCATENATE("&lt;a href=""Web Pages/WP",I99,".htm""&gt;",B99,"&lt;img src=""zimages/cam.gif"" alt=""picture"" BORDER=0&gt;"))</f>
        <v>Callender, Mother</v>
      </c>
      <c r="Q99" s="2" t="str">
        <f>IF(F99="","&lt;td&gt;&lt;/td&gt;",CONCATENATE("&lt;td&gt;&lt;a href=""http://iowagravestones.org/gs_view.php?id=",F99,""" Target=""GPP""&gt;P&lt;/a&gt;&lt;/td&gt;"))</f>
        <v>&lt;td&gt;&lt;a href="http://iowagravestones.org/gs_view.php?id=473548" Target="GPP"&gt;P&lt;/a&gt;&lt;/td&gt;</v>
      </c>
      <c r="R99" s="2" t="str">
        <f>IF(H99="","   &lt;td&gt;&lt;/td&gt;",CONCATENATE("   &lt;td&gt;&lt;a href=""http://iagenweb.org/boards/",G99,"/obituaries/index.cgi?read=",H99,""" Target=""Obits""&gt;O&lt;/a&gt;&lt;/td&gt;"))</f>
        <v xml:space="preserve">   &lt;td&gt;&lt;/td&gt;</v>
      </c>
      <c r="S99" s="2" t="str">
        <f>IF(M99="","&lt;td&gt;&lt;/td&gt;",CONCATENATE("&lt;td&gt;&lt;a href=""http://iowawpagraves.org/view.php?id=",M99,""" target=""WPA""&gt;W&lt;/a&gt;&lt;/td&gt;"))</f>
        <v>&lt;td&gt;&lt;a href="http://iowawpagraves.org/view.php?id=207959" target="WPA"&gt;W&lt;/a&gt;&lt;/td&gt;</v>
      </c>
      <c r="T99" s="88" t="s">
        <v>119</v>
      </c>
      <c r="U99" s="89"/>
    </row>
    <row r="100" spans="1:21" x14ac:dyDescent="0.25">
      <c r="A100" s="1">
        <v>3583</v>
      </c>
      <c r="B100" s="5" t="s">
        <v>573</v>
      </c>
      <c r="C100" s="1" t="s">
        <v>576</v>
      </c>
      <c r="D100" s="1" t="s">
        <v>577</v>
      </c>
      <c r="E100" s="30" t="s">
        <v>119</v>
      </c>
      <c r="F100" s="1">
        <v>474300</v>
      </c>
      <c r="G100" s="36"/>
      <c r="H100" s="36"/>
      <c r="I100" s="36"/>
      <c r="J100" s="36"/>
      <c r="K100" s="36"/>
      <c r="L100" s="36"/>
      <c r="M100" s="27">
        <v>207958</v>
      </c>
      <c r="N100" s="29"/>
      <c r="O100" s="2" t="str">
        <f>IF(A100="S",CONCATENATE(Y$1,MID(B100,1,1),Z$1),CONCATENATE("&lt;tr class=""style3"" &gt;",S100,Q100,R100,"&lt;td&gt;",P100,"&lt;/td&gt;&lt;td&gt;",C100,"&lt;/td&gt;&lt;td&gt;",D100,"&lt;/td&gt;&lt;td&gt;",E100,"&lt;/td&gt;"))</f>
        <v>&lt;tr class="style3" &gt;&lt;td&gt;&lt;a href="http://iowawpagraves.org/view.php?id=207958" target="WPA"&gt;W&lt;/a&gt;&lt;/td&gt;&lt;td&gt;&lt;a href="http://iowagravestones.org/gs_view.php?id=474300" Target="GPP"&gt;P&lt;/a&gt;&lt;/td&gt;   &lt;td&gt;&lt;/td&gt;&lt;td&gt;Callender, Mother&lt;/td&gt;&lt;td&gt;Oct 10, 1814&lt;/td&gt;&lt;td&gt;Jan 23, 1882&lt;/td&gt;&lt;td&gt; &lt;/td&gt;</v>
      </c>
      <c r="P100" s="88" t="str">
        <f>IF(I100="",B100,CONCATENATE("&lt;a href=""Web Pages/WP",I100,".htm""&gt;",B100,"&lt;img src=""zimages/cam.gif"" alt=""picture"" BORDER=0&gt;"))</f>
        <v>Callender, Mother</v>
      </c>
      <c r="Q100" s="2" t="str">
        <f>IF(F100="","&lt;td&gt;&lt;/td&gt;",CONCATENATE("&lt;td&gt;&lt;a href=""http://iowagravestones.org/gs_view.php?id=",F100,""" Target=""GPP""&gt;P&lt;/a&gt;&lt;/td&gt;"))</f>
        <v>&lt;td&gt;&lt;a href="http://iowagravestones.org/gs_view.php?id=474300" Target="GPP"&gt;P&lt;/a&gt;&lt;/td&gt;</v>
      </c>
      <c r="R100" s="2" t="str">
        <f>IF(H100="","   &lt;td&gt;&lt;/td&gt;",CONCATENATE("   &lt;td&gt;&lt;a href=""http://iagenweb.org/boards/",G100,"/obituaries/index.cgi?read=",H100,""" Target=""Obits""&gt;O&lt;/a&gt;&lt;/td&gt;"))</f>
        <v xml:space="preserve">   &lt;td&gt;&lt;/td&gt;</v>
      </c>
      <c r="S100" s="2" t="str">
        <f>IF(M100="","&lt;td&gt;&lt;/td&gt;",CONCATENATE("&lt;td&gt;&lt;a href=""http://iowawpagraves.org/view.php?id=",M100,""" target=""WPA""&gt;W&lt;/a&gt;&lt;/td&gt;"))</f>
        <v>&lt;td&gt;&lt;a href="http://iowawpagraves.org/view.php?id=207958" target="WPA"&gt;W&lt;/a&gt;&lt;/td&gt;</v>
      </c>
      <c r="T100" s="88" t="s">
        <v>119</v>
      </c>
      <c r="U100" s="89"/>
    </row>
    <row r="101" spans="1:21" x14ac:dyDescent="0.25">
      <c r="A101" s="1">
        <v>3454</v>
      </c>
      <c r="B101" s="5" t="s">
        <v>578</v>
      </c>
      <c r="C101" s="1"/>
      <c r="D101" s="1" t="s">
        <v>579</v>
      </c>
      <c r="E101" s="32"/>
      <c r="F101" s="1">
        <v>473550</v>
      </c>
      <c r="G101" s="36"/>
      <c r="H101" s="36"/>
      <c r="I101" s="36"/>
      <c r="J101" s="36"/>
      <c r="K101" s="36"/>
      <c r="L101" s="36"/>
      <c r="M101" s="36"/>
      <c r="N101" s="29"/>
      <c r="O101" s="2" t="str">
        <f>IF(A101="S",CONCATENATE(Y$1,MID(B101,1,1),Z$1),CONCATENATE("&lt;tr class=""style3"" &gt;",S101,Q101,R101,"&lt;td&gt;",P101,"&lt;/td&gt;&lt;td&gt;",C101,"&lt;/td&gt;&lt;td&gt;",D101,"&lt;/td&gt;&lt;td&gt;",E101,"&lt;/td&gt;"))</f>
        <v>&lt;tr class="style3" &gt;&lt;td&gt;&lt;/td&gt;&lt;td&gt;&lt;a href="http://iowagravestones.org/gs_view.php?id=473550" Target="GPP"&gt;P&lt;/a&gt;&lt;/td&gt;   &lt;td&gt;&lt;/td&gt;&lt;td&gt;Callender, Sarah E.&lt;/td&gt;&lt;td&gt;&lt;/td&gt;&lt;td&gt;Nov 5, 18??&lt;/td&gt;&lt;td&gt;&lt;/td&gt;</v>
      </c>
      <c r="P101" s="88" t="str">
        <f>IF(I101="",B101,CONCATENATE("&lt;a href=""Web Pages/WP",I101,".htm""&gt;",B101,"&lt;img src=""zimages/cam.gif"" alt=""picture"" BORDER=0&gt;"))</f>
        <v>Callender, Sarah E.</v>
      </c>
      <c r="Q101" s="2" t="str">
        <f>IF(F101="","&lt;td&gt;&lt;/td&gt;",CONCATENATE("&lt;td&gt;&lt;a href=""http://iowagravestones.org/gs_view.php?id=",F101,""" Target=""GPP""&gt;P&lt;/a&gt;&lt;/td&gt;"))</f>
        <v>&lt;td&gt;&lt;a href="http://iowagravestones.org/gs_view.php?id=473550" Target="GPP"&gt;P&lt;/a&gt;&lt;/td&gt;</v>
      </c>
      <c r="R101" s="2" t="str">
        <f>IF(H101="","   &lt;td&gt;&lt;/td&gt;",CONCATENATE("   &lt;td&gt;&lt;a href=""http://iagenweb.org/boards/",G101,"/obituaries/index.cgi?read=",H101,""" Target=""Obits""&gt;O&lt;/a&gt;&lt;/td&gt;"))</f>
        <v xml:space="preserve">   &lt;td&gt;&lt;/td&gt;</v>
      </c>
      <c r="S101" s="2" t="str">
        <f>IF(M101="","&lt;td&gt;&lt;/td&gt;",CONCATENATE("&lt;td&gt;&lt;a href=""http://iowawpagraves.org/view.php?id=",M101,""" target=""WPA""&gt;W&lt;/a&gt;&lt;/td&gt;"))</f>
        <v>&lt;td&gt;&lt;/td&gt;</v>
      </c>
      <c r="T101" s="88" t="s">
        <v>119</v>
      </c>
      <c r="U101" s="89"/>
    </row>
    <row r="102" spans="1:21" x14ac:dyDescent="0.25">
      <c r="A102" s="1">
        <v>3453</v>
      </c>
      <c r="B102" s="5" t="s">
        <v>580</v>
      </c>
      <c r="C102" s="1" t="s">
        <v>1136</v>
      </c>
      <c r="D102" s="1" t="s">
        <v>581</v>
      </c>
      <c r="E102" s="32"/>
      <c r="F102" s="1">
        <v>473549</v>
      </c>
      <c r="G102" s="36"/>
      <c r="H102" s="36"/>
      <c r="I102" s="36"/>
      <c r="J102" s="36"/>
      <c r="K102" s="36"/>
      <c r="L102" s="36"/>
      <c r="M102" s="36"/>
      <c r="N102" s="29"/>
      <c r="O102" s="2" t="str">
        <f>IF(A102="S",CONCATENATE(Y$1,MID(B102,1,1),Z$1),CONCATENATE("&lt;tr class=""style3"" &gt;",S102,Q102,R102,"&lt;td&gt;",P102,"&lt;/td&gt;&lt;td&gt;",C102,"&lt;/td&gt;&lt;td&gt;",D102,"&lt;/td&gt;&lt;td&gt;",E102,"&lt;/td&gt;"))</f>
        <v>&lt;tr class="style3" &gt;&lt;td&gt;&lt;/td&gt;&lt;td&gt;&lt;a href="http://iowagravestones.org/gs_view.php?id=473549" Target="GPP"&gt;P&lt;/a&gt;&lt;/td&gt;   &lt;td&gt;&lt;/td&gt;&lt;td&gt;Callender, Sarah Elizabeth&lt;/td&gt;&lt;td&gt;May 21, 1858&lt;/td&gt;&lt;td&gt;Nov 5, 1863&lt;/td&gt;&lt;td&gt;&lt;/td&gt;</v>
      </c>
      <c r="P102" s="88" t="str">
        <f>IF(I102="",B102,CONCATENATE("&lt;a href=""Web Pages/WP",I102,".htm""&gt;",B102,"&lt;img src=""zimages/cam.gif"" alt=""picture"" BORDER=0&gt;"))</f>
        <v>Callender, Sarah Elizabeth</v>
      </c>
      <c r="Q102" s="2" t="str">
        <f>IF(F102="","&lt;td&gt;&lt;/td&gt;",CONCATENATE("&lt;td&gt;&lt;a href=""http://iowagravestones.org/gs_view.php?id=",F102,""" Target=""GPP""&gt;P&lt;/a&gt;&lt;/td&gt;"))</f>
        <v>&lt;td&gt;&lt;a href="http://iowagravestones.org/gs_view.php?id=473549" Target="GPP"&gt;P&lt;/a&gt;&lt;/td&gt;</v>
      </c>
      <c r="R102" s="2" t="str">
        <f>IF(H102="","   &lt;td&gt;&lt;/td&gt;",CONCATENATE("   &lt;td&gt;&lt;a href=""http://iagenweb.org/boards/",G102,"/obituaries/index.cgi?read=",H102,""" Target=""Obits""&gt;O&lt;/a&gt;&lt;/td&gt;"))</f>
        <v xml:space="preserve">   &lt;td&gt;&lt;/td&gt;</v>
      </c>
      <c r="S102" s="2" t="str">
        <f>IF(M102="","&lt;td&gt;&lt;/td&gt;",CONCATENATE("&lt;td&gt;&lt;a href=""http://iowawpagraves.org/view.php?id=",M102,""" target=""WPA""&gt;W&lt;/a&gt;&lt;/td&gt;"))</f>
        <v>&lt;td&gt;&lt;/td&gt;</v>
      </c>
      <c r="T102" s="88" t="s">
        <v>119</v>
      </c>
      <c r="U102" s="89"/>
    </row>
    <row r="103" spans="1:21" x14ac:dyDescent="0.25">
      <c r="A103" s="1">
        <v>3451</v>
      </c>
      <c r="B103" s="5" t="s">
        <v>59</v>
      </c>
      <c r="C103" s="1" t="s">
        <v>1137</v>
      </c>
      <c r="D103" s="1" t="s">
        <v>582</v>
      </c>
      <c r="E103" s="30" t="s">
        <v>119</v>
      </c>
      <c r="F103" s="1">
        <v>473540</v>
      </c>
      <c r="G103" s="36"/>
      <c r="H103" s="36"/>
      <c r="I103" s="36"/>
      <c r="J103" s="36"/>
      <c r="K103" s="36"/>
      <c r="L103" s="36"/>
      <c r="M103" s="27">
        <v>207957</v>
      </c>
      <c r="N103" s="29"/>
      <c r="O103" s="2" t="str">
        <f>IF(A103="S",CONCATENATE(Y$1,MID(B103,1,1),Z$1),CONCATENATE("&lt;tr class=""style3"" &gt;",S103,Q103,R103,"&lt;td&gt;",P103,"&lt;/td&gt;&lt;td&gt;",C103,"&lt;/td&gt;&lt;td&gt;",D103,"&lt;/td&gt;&lt;td&gt;",E103,"&lt;/td&gt;"))</f>
        <v>&lt;tr class="style3" &gt;&lt;td&gt;&lt;a href="http://iowawpagraves.org/view.php?id=207957" target="WPA"&gt;W&lt;/a&gt;&lt;/td&gt;&lt;td&gt;&lt;a href="http://iowagravestones.org/gs_view.php?id=473540" Target="GPP"&gt;P&lt;/a&gt;&lt;/td&gt;   &lt;td&gt;&lt;/td&gt;&lt;td&gt;Callender, Turner&lt;/td&gt;&lt;td&gt;1834/1835&lt;/td&gt;&lt;td&gt;July 8, 1882&lt;/td&gt;&lt;td&gt; &lt;/td&gt;</v>
      </c>
      <c r="P103" s="88" t="str">
        <f>IF(I103="",B103,CONCATENATE("&lt;a href=""Web Pages/WP",I103,".htm""&gt;",B103,"&lt;img src=""zimages/cam.gif"" alt=""picture"" BORDER=0&gt;"))</f>
        <v>Callender, Turner</v>
      </c>
      <c r="Q103" s="2" t="str">
        <f>IF(F103="","&lt;td&gt;&lt;/td&gt;",CONCATENATE("&lt;td&gt;&lt;a href=""http://iowagravestones.org/gs_view.php?id=",F103,""" Target=""GPP""&gt;P&lt;/a&gt;&lt;/td&gt;"))</f>
        <v>&lt;td&gt;&lt;a href="http://iowagravestones.org/gs_view.php?id=473540" Target="GPP"&gt;P&lt;/a&gt;&lt;/td&gt;</v>
      </c>
      <c r="R103" s="2" t="str">
        <f>IF(H103="","   &lt;td&gt;&lt;/td&gt;",CONCATENATE("   &lt;td&gt;&lt;a href=""http://iagenweb.org/boards/",G103,"/obituaries/index.cgi?read=",H103,""" Target=""Obits""&gt;O&lt;/a&gt;&lt;/td&gt;"))</f>
        <v xml:space="preserve">   &lt;td&gt;&lt;/td&gt;</v>
      </c>
      <c r="S103" s="2" t="str">
        <f>IF(M103="","&lt;td&gt;&lt;/td&gt;",CONCATENATE("&lt;td&gt;&lt;a href=""http://iowawpagraves.org/view.php?id=",M103,""" target=""WPA""&gt;W&lt;/a&gt;&lt;/td&gt;"))</f>
        <v>&lt;td&gt;&lt;a href="http://iowawpagraves.org/view.php?id=207957" target="WPA"&gt;W&lt;/a&gt;&lt;/td&gt;</v>
      </c>
      <c r="T103" s="88" t="s">
        <v>119</v>
      </c>
      <c r="U103" s="89"/>
    </row>
    <row r="104" spans="1:21" x14ac:dyDescent="0.25">
      <c r="A104" s="1">
        <v>3477</v>
      </c>
      <c r="B104" s="5" t="s">
        <v>61</v>
      </c>
      <c r="C104" s="3" t="s">
        <v>62</v>
      </c>
      <c r="D104" s="3" t="s">
        <v>63</v>
      </c>
      <c r="E104" s="32" t="s">
        <v>119</v>
      </c>
      <c r="F104" s="1">
        <v>473994</v>
      </c>
      <c r="G104" s="36"/>
      <c r="H104" s="36"/>
      <c r="I104" s="36"/>
      <c r="J104" s="36"/>
      <c r="K104" s="36"/>
      <c r="L104" s="36"/>
      <c r="M104" s="27">
        <v>207983</v>
      </c>
      <c r="N104" s="29"/>
      <c r="O104" s="2" t="str">
        <f>IF(A104="S",CONCATENATE(Y$1,MID(B104,1,1),Z$1),CONCATENATE("&lt;tr class=""style3"" &gt;",S104,Q104,R104,"&lt;td&gt;",P104,"&lt;/td&gt;&lt;td&gt;",C104,"&lt;/td&gt;&lt;td&gt;",D104,"&lt;/td&gt;&lt;td&gt;",E104,"&lt;/td&gt;"))</f>
        <v>&lt;tr class="style3" &gt;&lt;td&gt;&lt;a href="http://iowawpagraves.org/view.php?id=207983" target="WPA"&gt;W&lt;/a&gt;&lt;/td&gt;&lt;td&gt;&lt;a href="http://iowagravestones.org/gs_view.php?id=473994" Target="GPP"&gt;P&lt;/a&gt;&lt;/td&gt;   &lt;td&gt;&lt;/td&gt;&lt;td&gt;Carey, Archibald&lt;/td&gt;&lt;td&gt;1822&lt;/td&gt;&lt;td&gt;1884&lt;/td&gt;&lt;td&gt; &lt;/td&gt;</v>
      </c>
      <c r="P104" s="88" t="str">
        <f>IF(I104="",B104,CONCATENATE("&lt;a href=""Web Pages/WP",I104,".htm""&gt;",B104,"&lt;img src=""zimages/cam.gif"" alt=""picture"" BORDER=0&gt;"))</f>
        <v>Carey, Archibald</v>
      </c>
      <c r="Q104" s="2" t="str">
        <f>IF(F104="","&lt;td&gt;&lt;/td&gt;",CONCATENATE("&lt;td&gt;&lt;a href=""http://iowagravestones.org/gs_view.php?id=",F104,""" Target=""GPP""&gt;P&lt;/a&gt;&lt;/td&gt;"))</f>
        <v>&lt;td&gt;&lt;a href="http://iowagravestones.org/gs_view.php?id=473994" Target="GPP"&gt;P&lt;/a&gt;&lt;/td&gt;</v>
      </c>
      <c r="R104" s="2" t="str">
        <f>IF(H104="","   &lt;td&gt;&lt;/td&gt;",CONCATENATE("   &lt;td&gt;&lt;a href=""http://iagenweb.org/boards/",G104,"/obituaries/index.cgi?read=",H104,""" Target=""Obits""&gt;O&lt;/a&gt;&lt;/td&gt;"))</f>
        <v xml:space="preserve">   &lt;td&gt;&lt;/td&gt;</v>
      </c>
      <c r="S104" s="2" t="str">
        <f>IF(M104="","&lt;td&gt;&lt;/td&gt;",CONCATENATE("&lt;td&gt;&lt;a href=""http://iowawpagraves.org/view.php?id=",M104,""" target=""WPA""&gt;W&lt;/a&gt;&lt;/td&gt;"))</f>
        <v>&lt;td&gt;&lt;a href="http://iowawpagraves.org/view.php?id=207983" target="WPA"&gt;W&lt;/a&gt;&lt;/td&gt;</v>
      </c>
      <c r="T104" s="88" t="s">
        <v>119</v>
      </c>
      <c r="U104" s="89"/>
    </row>
    <row r="105" spans="1:21" x14ac:dyDescent="0.25">
      <c r="A105" s="1">
        <v>3478</v>
      </c>
      <c r="B105" s="5" t="s">
        <v>583</v>
      </c>
      <c r="C105" s="3" t="s">
        <v>149</v>
      </c>
      <c r="D105" s="3" t="s">
        <v>584</v>
      </c>
      <c r="E105" s="81"/>
      <c r="F105" s="1">
        <v>473995</v>
      </c>
      <c r="G105" s="36"/>
      <c r="H105" s="36"/>
      <c r="I105" s="36"/>
      <c r="J105" s="36"/>
      <c r="K105" s="36"/>
      <c r="L105" s="36"/>
      <c r="M105" s="36"/>
      <c r="N105" s="29"/>
      <c r="O105" s="2" t="str">
        <f>IF(A105="S",CONCATENATE(Y$1,MID(B105,1,1),Z$1),CONCATENATE("&lt;tr class=""style3"" &gt;",S105,Q105,R105,"&lt;td&gt;",P105,"&lt;/td&gt;&lt;td&gt;",C105,"&lt;/td&gt;&lt;td&gt;",D105,"&lt;/td&gt;&lt;td&gt;",E105,"&lt;/td&gt;"))</f>
        <v>&lt;tr class="style3" &gt;&lt;td&gt;&lt;/td&gt;&lt;td&gt;&lt;a href="http://iowagravestones.org/gs_view.php?id=473995" Target="GPP"&gt;P&lt;/a&gt;&lt;/td&gt;   &lt;td&gt;&lt;/td&gt;&lt;td&gt;Carey, Juliet&lt;/td&gt;&lt;td&gt;1834&lt;/td&gt;&lt;td&gt;1898&lt;/td&gt;&lt;td&gt;&lt;/td&gt;</v>
      </c>
      <c r="P105" s="88" t="str">
        <f>IF(I105="",B105,CONCATENATE("&lt;a href=""Web Pages/WP",I105,".htm""&gt;",B105,"&lt;img src=""zimages/cam.gif"" alt=""picture"" BORDER=0&gt;"))</f>
        <v>Carey, Juliet</v>
      </c>
      <c r="Q105" s="2" t="str">
        <f>IF(F105="","&lt;td&gt;&lt;/td&gt;",CONCATENATE("&lt;td&gt;&lt;a href=""http://iowagravestones.org/gs_view.php?id=",F105,""" Target=""GPP""&gt;P&lt;/a&gt;&lt;/td&gt;"))</f>
        <v>&lt;td&gt;&lt;a href="http://iowagravestones.org/gs_view.php?id=473995" Target="GPP"&gt;P&lt;/a&gt;&lt;/td&gt;</v>
      </c>
      <c r="R105" s="2" t="str">
        <f>IF(H105="","   &lt;td&gt;&lt;/td&gt;",CONCATENATE("   &lt;td&gt;&lt;a href=""http://iagenweb.org/boards/",G105,"/obituaries/index.cgi?read=",H105,""" Target=""Obits""&gt;O&lt;/a&gt;&lt;/td&gt;"))</f>
        <v xml:space="preserve">   &lt;td&gt;&lt;/td&gt;</v>
      </c>
      <c r="S105" s="2" t="str">
        <f>IF(M105="","&lt;td&gt;&lt;/td&gt;",CONCATENATE("&lt;td&gt;&lt;a href=""http://iowawpagraves.org/view.php?id=",M105,""" target=""WPA""&gt;W&lt;/a&gt;&lt;/td&gt;"))</f>
        <v>&lt;td&gt;&lt;/td&gt;</v>
      </c>
      <c r="T105" s="88" t="s">
        <v>119</v>
      </c>
      <c r="U105" s="89"/>
    </row>
    <row r="106" spans="1:21" x14ac:dyDescent="0.25">
      <c r="A106" s="1">
        <v>3553</v>
      </c>
      <c r="B106" s="5" t="s">
        <v>586</v>
      </c>
      <c r="C106" s="3" t="s">
        <v>587</v>
      </c>
      <c r="D106" s="3" t="s">
        <v>156</v>
      </c>
      <c r="E106" s="84"/>
      <c r="F106" s="1">
        <v>474267</v>
      </c>
      <c r="G106" s="36"/>
      <c r="H106" s="36"/>
      <c r="I106" s="36"/>
      <c r="J106" s="36"/>
      <c r="K106" s="36"/>
      <c r="L106" s="36"/>
      <c r="M106" s="36"/>
      <c r="N106" s="29"/>
      <c r="O106" s="2" t="str">
        <f>IF(A106="S",CONCATENATE(Y$1,MID(B106,1,1),Z$1),CONCATENATE("&lt;tr class=""style3"" &gt;",S106,Q106,R106,"&lt;td&gt;",P106,"&lt;/td&gt;&lt;td&gt;",C106,"&lt;/td&gt;&lt;td&gt;",D106,"&lt;/td&gt;&lt;td&gt;",E106,"&lt;/td&gt;"))</f>
        <v>&lt;tr class="style3" &gt;&lt;td&gt;&lt;/td&gt;&lt;td&gt;&lt;a href="http://iowagravestones.org/gs_view.php?id=474267" Target="GPP"&gt;P&lt;/a&gt;&lt;/td&gt;   &lt;td&gt;&lt;/td&gt;&lt;td&gt;Carter, Lillie M&lt;/td&gt;&lt;td&gt;1876&lt;/td&gt;&lt;td&gt;1888&lt;/td&gt;&lt;td&gt;&lt;/td&gt;</v>
      </c>
      <c r="P106" s="88" t="str">
        <f>IF(I106="",B106,CONCATENATE("&lt;a href=""Web Pages/WP",I106,".htm""&gt;",B106,"&lt;img src=""zimages/cam.gif"" alt=""picture"" BORDER=0&gt;"))</f>
        <v>Carter, Lillie M</v>
      </c>
      <c r="Q106" s="2" t="str">
        <f>IF(F106="","&lt;td&gt;&lt;/td&gt;",CONCATENATE("&lt;td&gt;&lt;a href=""http://iowagravestones.org/gs_view.php?id=",F106,""" Target=""GPP""&gt;P&lt;/a&gt;&lt;/td&gt;"))</f>
        <v>&lt;td&gt;&lt;a href="http://iowagravestones.org/gs_view.php?id=474267" Target="GPP"&gt;P&lt;/a&gt;&lt;/td&gt;</v>
      </c>
      <c r="R106" s="2" t="str">
        <f>IF(H106="","   &lt;td&gt;&lt;/td&gt;",CONCATENATE("   &lt;td&gt;&lt;a href=""http://iagenweb.org/boards/",G106,"/obituaries/index.cgi?read=",H106,""" Target=""Obits""&gt;O&lt;/a&gt;&lt;/td&gt;"))</f>
        <v xml:space="preserve">   &lt;td&gt;&lt;/td&gt;</v>
      </c>
      <c r="S106" s="2" t="str">
        <f>IF(M106="","&lt;td&gt;&lt;/td&gt;",CONCATENATE("&lt;td&gt;&lt;a href=""http://iowawpagraves.org/view.php?id=",M106,""" target=""WPA""&gt;W&lt;/a&gt;&lt;/td&gt;"))</f>
        <v>&lt;td&gt;&lt;/td&gt;</v>
      </c>
      <c r="T106" s="88" t="s">
        <v>119</v>
      </c>
      <c r="U106" s="89"/>
    </row>
    <row r="107" spans="1:21" x14ac:dyDescent="0.25">
      <c r="A107" s="1">
        <v>3554</v>
      </c>
      <c r="B107" s="5" t="s">
        <v>588</v>
      </c>
      <c r="C107" s="3" t="s">
        <v>66</v>
      </c>
      <c r="D107" s="3" t="s">
        <v>67</v>
      </c>
      <c r="E107" s="30" t="s">
        <v>119</v>
      </c>
      <c r="F107" s="1">
        <v>474268</v>
      </c>
      <c r="G107" s="36"/>
      <c r="H107" s="36"/>
      <c r="I107" s="36"/>
      <c r="J107" s="36"/>
      <c r="K107" s="36"/>
      <c r="L107" s="36"/>
      <c r="M107" s="27">
        <v>208011</v>
      </c>
      <c r="N107" s="29"/>
      <c r="O107" s="2" t="str">
        <f>IF(A107="S",CONCATENATE(Y$1,MID(B107,1,1),Z$1),CONCATENATE("&lt;tr class=""style3"" &gt;",S107,Q107,R107,"&lt;td&gt;",P107,"&lt;/td&gt;&lt;td&gt;",C107,"&lt;/td&gt;&lt;td&gt;",D107,"&lt;/td&gt;&lt;td&gt;",E107,"&lt;/td&gt;"))</f>
        <v>&lt;tr class="style3" &gt;&lt;td&gt;&lt;a href="http://iowawpagraves.org/view.php?id=208011" target="WPA"&gt;W&lt;/a&gt;&lt;/td&gt;&lt;td&gt;&lt;a href="http://iowagravestones.org/gs_view.php?id=474268" Target="GPP"&gt;P&lt;/a&gt;&lt;/td&gt;   &lt;td&gt;&lt;/td&gt;&lt;td&gt;Carter, Lora A.&lt;/td&gt;&lt;td&gt;1856&lt;/td&gt;&lt;td&gt;1917&lt;/td&gt;&lt;td&gt; &lt;/td&gt;</v>
      </c>
      <c r="P107" s="88" t="str">
        <f>IF(I107="",B107,CONCATENATE("&lt;a href=""Web Pages/WP",I107,".htm""&gt;",B107,"&lt;img src=""zimages/cam.gif"" alt=""picture"" BORDER=0&gt;"))</f>
        <v>Carter, Lora A.</v>
      </c>
      <c r="Q107" s="2" t="str">
        <f>IF(F107="","&lt;td&gt;&lt;/td&gt;",CONCATENATE("&lt;td&gt;&lt;a href=""http://iowagravestones.org/gs_view.php?id=",F107,""" Target=""GPP""&gt;P&lt;/a&gt;&lt;/td&gt;"))</f>
        <v>&lt;td&gt;&lt;a href="http://iowagravestones.org/gs_view.php?id=474268" Target="GPP"&gt;P&lt;/a&gt;&lt;/td&gt;</v>
      </c>
      <c r="R107" s="2" t="str">
        <f>IF(H107="","   &lt;td&gt;&lt;/td&gt;",CONCATENATE("   &lt;td&gt;&lt;a href=""http://iagenweb.org/boards/",G107,"/obituaries/index.cgi?read=",H107,""" Target=""Obits""&gt;O&lt;/a&gt;&lt;/td&gt;"))</f>
        <v xml:space="preserve">   &lt;td&gt;&lt;/td&gt;</v>
      </c>
      <c r="S107" s="2" t="str">
        <f>IF(M107="","&lt;td&gt;&lt;/td&gt;",CONCATENATE("&lt;td&gt;&lt;a href=""http://iowawpagraves.org/view.php?id=",M107,""" target=""WPA""&gt;W&lt;/a&gt;&lt;/td&gt;"))</f>
        <v>&lt;td&gt;&lt;a href="http://iowawpagraves.org/view.php?id=208011" target="WPA"&gt;W&lt;/a&gt;&lt;/td&gt;</v>
      </c>
      <c r="T107" s="88" t="s">
        <v>119</v>
      </c>
      <c r="U107" s="89"/>
    </row>
    <row r="108" spans="1:21" x14ac:dyDescent="0.25">
      <c r="A108" s="1">
        <v>3555</v>
      </c>
      <c r="B108" s="5" t="s">
        <v>589</v>
      </c>
      <c r="C108" s="3" t="s">
        <v>218</v>
      </c>
      <c r="D108" s="3" t="s">
        <v>68</v>
      </c>
      <c r="E108" s="30" t="s">
        <v>119</v>
      </c>
      <c r="F108" s="1">
        <v>474269</v>
      </c>
      <c r="G108" s="36"/>
      <c r="H108" s="36"/>
      <c r="I108" s="36"/>
      <c r="J108" s="36"/>
      <c r="K108" s="36"/>
      <c r="L108" s="36"/>
      <c r="M108" s="27">
        <v>208014</v>
      </c>
      <c r="N108" s="29"/>
      <c r="O108" s="2" t="str">
        <f>IF(A108="S",CONCATENATE(Y$1,MID(B108,1,1),Z$1),CONCATENATE("&lt;tr class=""style3"" &gt;",S108,Q108,R108,"&lt;td&gt;",P108,"&lt;/td&gt;&lt;td&gt;",C108,"&lt;/td&gt;&lt;td&gt;",D108,"&lt;/td&gt;&lt;td&gt;",E108,"&lt;/td&gt;"))</f>
        <v>&lt;tr class="style3" &gt;&lt;td&gt;&lt;a href="http://iowawpagraves.org/view.php?id=208014" target="WPA"&gt;W&lt;/a&gt;&lt;/td&gt;&lt;td&gt;&lt;a href="http://iowagravestones.org/gs_view.php?id=474269" Target="GPP"&gt;P&lt;/a&gt;&lt;/td&gt;   &lt;td&gt;&lt;/td&gt;&lt;td&gt;Carter, Mahlon G.&lt;/td&gt;&lt;td&gt;1806&lt;/td&gt;&lt;td&gt;1889&lt;/td&gt;&lt;td&gt; &lt;/td&gt;</v>
      </c>
      <c r="P108" s="88" t="str">
        <f>IF(I108="",B108,CONCATENATE("&lt;a href=""Web Pages/WP",I108,".htm""&gt;",B108,"&lt;img src=""zimages/cam.gif"" alt=""picture"" BORDER=0&gt;"))</f>
        <v>Carter, Mahlon G.</v>
      </c>
      <c r="Q108" s="2" t="str">
        <f>IF(F108="","&lt;td&gt;&lt;/td&gt;",CONCATENATE("&lt;td&gt;&lt;a href=""http://iowagravestones.org/gs_view.php?id=",F108,""" Target=""GPP""&gt;P&lt;/a&gt;&lt;/td&gt;"))</f>
        <v>&lt;td&gt;&lt;a href="http://iowagravestones.org/gs_view.php?id=474269" Target="GPP"&gt;P&lt;/a&gt;&lt;/td&gt;</v>
      </c>
      <c r="R108" s="2" t="str">
        <f>IF(H108="","   &lt;td&gt;&lt;/td&gt;",CONCATENATE("   &lt;td&gt;&lt;a href=""http://iagenweb.org/boards/",G108,"/obituaries/index.cgi?read=",H108,""" Target=""Obits""&gt;O&lt;/a&gt;&lt;/td&gt;"))</f>
        <v xml:space="preserve">   &lt;td&gt;&lt;/td&gt;</v>
      </c>
      <c r="S108" s="2" t="str">
        <f>IF(M108="","&lt;td&gt;&lt;/td&gt;",CONCATENATE("&lt;td&gt;&lt;a href=""http://iowawpagraves.org/view.php?id=",M108,""" target=""WPA""&gt;W&lt;/a&gt;&lt;/td&gt;"))</f>
        <v>&lt;td&gt;&lt;a href="http://iowawpagraves.org/view.php?id=208014" target="WPA"&gt;W&lt;/a&gt;&lt;/td&gt;</v>
      </c>
      <c r="T108" s="88" t="s">
        <v>119</v>
      </c>
      <c r="U108" s="89"/>
    </row>
    <row r="109" spans="1:21" x14ac:dyDescent="0.25">
      <c r="A109" s="1">
        <v>3564</v>
      </c>
      <c r="B109" s="5" t="s">
        <v>590</v>
      </c>
      <c r="C109" s="1">
        <v>1854</v>
      </c>
      <c r="D109" s="1">
        <v>1941</v>
      </c>
      <c r="E109" s="32"/>
      <c r="F109" s="1">
        <v>474283</v>
      </c>
      <c r="G109" s="36"/>
      <c r="H109" s="36"/>
      <c r="I109" s="36"/>
      <c r="J109" s="36"/>
      <c r="K109" s="36"/>
      <c r="L109" s="36"/>
      <c r="M109" s="36"/>
      <c r="N109" s="29"/>
      <c r="O109" s="2" t="str">
        <f>IF(A109="S",CONCATENATE(Y$1,MID(B109,1,1),Z$1),CONCATENATE("&lt;tr class=""style3"" &gt;",S109,Q109,R109,"&lt;td&gt;",P109,"&lt;/td&gt;&lt;td&gt;",C109,"&lt;/td&gt;&lt;td&gt;",D109,"&lt;/td&gt;&lt;td&gt;",E109,"&lt;/td&gt;"))</f>
        <v>&lt;tr class="style3" &gt;&lt;td&gt;&lt;/td&gt;&lt;td&gt;&lt;a href="http://iowagravestones.org/gs_view.php?id=474283" Target="GPP"&gt;P&lt;/a&gt;&lt;/td&gt;   &lt;td&gt;&lt;/td&gt;&lt;td&gt;Carter, Martha B.&lt;/td&gt;&lt;td&gt;1854&lt;/td&gt;&lt;td&gt;1941&lt;/td&gt;&lt;td&gt;&lt;/td&gt;</v>
      </c>
      <c r="P109" s="88" t="str">
        <f>IF(I109="",B109,CONCATENATE("&lt;a href=""Web Pages/WP",I109,".htm""&gt;",B109,"&lt;img src=""zimages/cam.gif"" alt=""picture"" BORDER=0&gt;"))</f>
        <v>Carter, Martha B.</v>
      </c>
      <c r="Q109" s="2" t="str">
        <f>IF(F109="","&lt;td&gt;&lt;/td&gt;",CONCATENATE("&lt;td&gt;&lt;a href=""http://iowagravestones.org/gs_view.php?id=",F109,""" Target=""GPP""&gt;P&lt;/a&gt;&lt;/td&gt;"))</f>
        <v>&lt;td&gt;&lt;a href="http://iowagravestones.org/gs_view.php?id=474283" Target="GPP"&gt;P&lt;/a&gt;&lt;/td&gt;</v>
      </c>
      <c r="R109" s="2" t="str">
        <f>IF(H109="","   &lt;td&gt;&lt;/td&gt;",CONCATENATE("   &lt;td&gt;&lt;a href=""http://iagenweb.org/boards/",G109,"/obituaries/index.cgi?read=",H109,""" Target=""Obits""&gt;O&lt;/a&gt;&lt;/td&gt;"))</f>
        <v xml:space="preserve">   &lt;td&gt;&lt;/td&gt;</v>
      </c>
      <c r="S109" s="2" t="str">
        <f>IF(M109="","&lt;td&gt;&lt;/td&gt;",CONCATENATE("&lt;td&gt;&lt;a href=""http://iowawpagraves.org/view.php?id=",M109,""" target=""WPA""&gt;W&lt;/a&gt;&lt;/td&gt;"))</f>
        <v>&lt;td&gt;&lt;/td&gt;</v>
      </c>
      <c r="T109" s="88" t="s">
        <v>119</v>
      </c>
      <c r="U109" s="89"/>
    </row>
    <row r="110" spans="1:21" x14ac:dyDescent="0.25">
      <c r="A110" s="1">
        <v>3557</v>
      </c>
      <c r="B110" s="5" t="s">
        <v>590</v>
      </c>
      <c r="C110" s="3" t="s">
        <v>101</v>
      </c>
      <c r="D110" s="3" t="s">
        <v>594</v>
      </c>
      <c r="E110" s="84"/>
      <c r="F110" s="1">
        <v>474271</v>
      </c>
      <c r="G110" s="36"/>
      <c r="H110" s="36"/>
      <c r="I110" s="36"/>
      <c r="J110" s="36"/>
      <c r="K110" s="36"/>
      <c r="L110" s="36"/>
      <c r="M110" s="36"/>
      <c r="N110" s="29"/>
      <c r="O110" s="2" t="str">
        <f>IF(A110="S",CONCATENATE(Y$1,MID(B110,1,1),Z$1),CONCATENATE("&lt;tr class=""style3"" &gt;",S110,Q110,R110,"&lt;td&gt;",P110,"&lt;/td&gt;&lt;td&gt;",C110,"&lt;/td&gt;&lt;td&gt;",D110,"&lt;/td&gt;&lt;td&gt;",E110,"&lt;/td&gt;"))</f>
        <v>&lt;tr class="style3" &gt;&lt;td&gt;&lt;/td&gt;&lt;td&gt;&lt;a href="http://iowagravestones.org/gs_view.php?id=474271" Target="GPP"&gt;P&lt;/a&gt;&lt;/td&gt;   &lt;td&gt;&lt;/td&gt;&lt;td&gt;Carter, Martha B.&lt;/td&gt;&lt;td&gt;1854&lt;/td&gt;&lt;td&gt;1941&lt;/td&gt;&lt;td&gt;&lt;/td&gt;</v>
      </c>
      <c r="P110" s="88" t="str">
        <f>IF(I110="",B110,CONCATENATE("&lt;a href=""Web Pages/WP",I110,".htm""&gt;",B110,"&lt;img src=""zimages/cam.gif"" alt=""picture"" BORDER=0&gt;"))</f>
        <v>Carter, Martha B.</v>
      </c>
      <c r="Q110" s="2" t="str">
        <f>IF(F110="","&lt;td&gt;&lt;/td&gt;",CONCATENATE("&lt;td&gt;&lt;a href=""http://iowagravestones.org/gs_view.php?id=",F110,""" Target=""GPP""&gt;P&lt;/a&gt;&lt;/td&gt;"))</f>
        <v>&lt;td&gt;&lt;a href="http://iowagravestones.org/gs_view.php?id=474271" Target="GPP"&gt;P&lt;/a&gt;&lt;/td&gt;</v>
      </c>
      <c r="R110" s="2" t="str">
        <f>IF(H110="","   &lt;td&gt;&lt;/td&gt;",CONCATENATE("   &lt;td&gt;&lt;a href=""http://iagenweb.org/boards/",G110,"/obituaries/index.cgi?read=",H110,""" Target=""Obits""&gt;O&lt;/a&gt;&lt;/td&gt;"))</f>
        <v xml:space="preserve">   &lt;td&gt;&lt;/td&gt;</v>
      </c>
      <c r="S110" s="2" t="str">
        <f>IF(M110="","&lt;td&gt;&lt;/td&gt;",CONCATENATE("&lt;td&gt;&lt;a href=""http://iowawpagraves.org/view.php?id=",M110,""" target=""WPA""&gt;W&lt;/a&gt;&lt;/td&gt;"))</f>
        <v>&lt;td&gt;&lt;/td&gt;</v>
      </c>
      <c r="T110" s="88" t="s">
        <v>119</v>
      </c>
      <c r="U110" s="89"/>
    </row>
    <row r="111" spans="1:21" x14ac:dyDescent="0.25">
      <c r="A111" s="1">
        <v>3555</v>
      </c>
      <c r="B111" s="5" t="s">
        <v>591</v>
      </c>
      <c r="C111" s="3" t="s">
        <v>69</v>
      </c>
      <c r="D111" s="3" t="s">
        <v>70</v>
      </c>
      <c r="E111" s="32" t="s">
        <v>119</v>
      </c>
      <c r="F111" s="1">
        <v>474270</v>
      </c>
      <c r="G111" s="36"/>
      <c r="H111" s="36"/>
      <c r="I111" s="36"/>
      <c r="J111" s="36"/>
      <c r="K111" s="36"/>
      <c r="L111" s="36"/>
      <c r="M111" s="27">
        <v>208013</v>
      </c>
      <c r="N111" s="29"/>
      <c r="O111" s="2" t="str">
        <f>IF(A111="S",CONCATENATE(Y$1,MID(B111,1,1),Z$1),CONCATENATE("&lt;tr class=""style3"" &gt;",S111,Q111,R111,"&lt;td&gt;",P111,"&lt;/td&gt;&lt;td&gt;",C111,"&lt;/td&gt;&lt;td&gt;",D111,"&lt;/td&gt;&lt;td&gt;",E111,"&lt;/td&gt;"))</f>
        <v>&lt;tr class="style3" &gt;&lt;td&gt;&lt;a href="http://iowawpagraves.org/view.php?id=208013" target="WPA"&gt;W&lt;/a&gt;&lt;/td&gt;&lt;td&gt;&lt;a href="http://iowagravestones.org/gs_view.php?id=474270" Target="GPP"&gt;P&lt;/a&gt;&lt;/td&gt;   &lt;td&gt;&lt;/td&gt;&lt;td&gt;Carter, Mary J.&lt;/td&gt;&lt;td&gt;1818&lt;/td&gt;&lt;td&gt;1894&lt;/td&gt;&lt;td&gt; &lt;/td&gt;</v>
      </c>
      <c r="P111" s="88" t="str">
        <f>IF(I111="",B111,CONCATENATE("&lt;a href=""Web Pages/WP",I111,".htm""&gt;",B111,"&lt;img src=""zimages/cam.gif"" alt=""picture"" BORDER=0&gt;"))</f>
        <v>Carter, Mary J.</v>
      </c>
      <c r="Q111" s="2" t="str">
        <f>IF(F111="","&lt;td&gt;&lt;/td&gt;",CONCATENATE("&lt;td&gt;&lt;a href=""http://iowagravestones.org/gs_view.php?id=",F111,""" Target=""GPP""&gt;P&lt;/a&gt;&lt;/td&gt;"))</f>
        <v>&lt;td&gt;&lt;a href="http://iowagravestones.org/gs_view.php?id=474270" Target="GPP"&gt;P&lt;/a&gt;&lt;/td&gt;</v>
      </c>
      <c r="R111" s="2" t="str">
        <f>IF(H111="","   &lt;td&gt;&lt;/td&gt;",CONCATENATE("   &lt;td&gt;&lt;a href=""http://iagenweb.org/boards/",G111,"/obituaries/index.cgi?read=",H111,""" Target=""Obits""&gt;O&lt;/a&gt;&lt;/td&gt;"))</f>
        <v xml:space="preserve">   &lt;td&gt;&lt;/td&gt;</v>
      </c>
      <c r="S111" s="2" t="str">
        <f>IF(M111="","&lt;td&gt;&lt;/td&gt;",CONCATENATE("&lt;td&gt;&lt;a href=""http://iowawpagraves.org/view.php?id=",M111,""" target=""WPA""&gt;W&lt;/a&gt;&lt;/td&gt;"))</f>
        <v>&lt;td&gt;&lt;a href="http://iowawpagraves.org/view.php?id=208013" target="WPA"&gt;W&lt;/a&gt;&lt;/td&gt;</v>
      </c>
      <c r="T111" s="88" t="s">
        <v>119</v>
      </c>
      <c r="U111" s="89"/>
    </row>
    <row r="112" spans="1:21" x14ac:dyDescent="0.25">
      <c r="A112" s="1">
        <v>3558</v>
      </c>
      <c r="B112" s="5" t="s">
        <v>592</v>
      </c>
      <c r="C112" s="3" t="s">
        <v>64</v>
      </c>
      <c r="D112" s="3" t="s">
        <v>65</v>
      </c>
      <c r="E112" s="32" t="s">
        <v>119</v>
      </c>
      <c r="F112" s="1">
        <v>474272</v>
      </c>
      <c r="G112" s="36"/>
      <c r="H112" s="36"/>
      <c r="I112" s="36"/>
      <c r="J112" s="36"/>
      <c r="K112" s="36"/>
      <c r="L112" s="36"/>
      <c r="M112" s="27">
        <v>208016</v>
      </c>
      <c r="N112" s="29"/>
      <c r="O112" s="2" t="str">
        <f>IF(A112="S",CONCATENATE(Y$1,MID(B112,1,1),Z$1),CONCATENATE("&lt;tr class=""style3"" &gt;",S112,Q112,R112,"&lt;td&gt;",P112,"&lt;/td&gt;&lt;td&gt;",C112,"&lt;/td&gt;&lt;td&gt;",D112,"&lt;/td&gt;&lt;td&gt;",E112,"&lt;/td&gt;"))</f>
        <v>&lt;tr class="style3" &gt;&lt;td&gt;&lt;a href="http://iowawpagraves.org/view.php?id=208016" target="WPA"&gt;W&lt;/a&gt;&lt;/td&gt;&lt;td&gt;&lt;a href="http://iowagravestones.org/gs_view.php?id=474272" Target="GPP"&gt;P&lt;/a&gt;&lt;/td&gt;   &lt;td&gt;&lt;/td&gt;&lt;td&gt;Carter, Memnon J.&lt;/td&gt;&lt;td&gt;1849&lt;/td&gt;&lt;td&gt;1934&lt;/td&gt;&lt;td&gt; &lt;/td&gt;</v>
      </c>
      <c r="P112" s="88" t="str">
        <f>IF(I112="",B112,CONCATENATE("&lt;a href=""Web Pages/WP",I112,".htm""&gt;",B112,"&lt;img src=""zimages/cam.gif"" alt=""picture"" BORDER=0&gt;"))</f>
        <v>Carter, Memnon J.</v>
      </c>
      <c r="Q112" s="2" t="str">
        <f>IF(F112="","&lt;td&gt;&lt;/td&gt;",CONCATENATE("&lt;td&gt;&lt;a href=""http://iowagravestones.org/gs_view.php?id=",F112,""" Target=""GPP""&gt;P&lt;/a&gt;&lt;/td&gt;"))</f>
        <v>&lt;td&gt;&lt;a href="http://iowagravestones.org/gs_view.php?id=474272" Target="GPP"&gt;P&lt;/a&gt;&lt;/td&gt;</v>
      </c>
      <c r="R112" s="2" t="str">
        <f>IF(H112="","   &lt;td&gt;&lt;/td&gt;",CONCATENATE("   &lt;td&gt;&lt;a href=""http://iagenweb.org/boards/",G112,"/obituaries/index.cgi?read=",H112,""" Target=""Obits""&gt;O&lt;/a&gt;&lt;/td&gt;"))</f>
        <v xml:space="preserve">   &lt;td&gt;&lt;/td&gt;</v>
      </c>
      <c r="S112" s="2" t="str">
        <f>IF(M112="","&lt;td&gt;&lt;/td&gt;",CONCATENATE("&lt;td&gt;&lt;a href=""http://iowawpagraves.org/view.php?id=",M112,""" target=""WPA""&gt;W&lt;/a&gt;&lt;/td&gt;"))</f>
        <v>&lt;td&gt;&lt;a href="http://iowawpagraves.org/view.php?id=208016" target="WPA"&gt;W&lt;/a&gt;&lt;/td&gt;</v>
      </c>
      <c r="T112" s="88" t="s">
        <v>119</v>
      </c>
      <c r="U112" s="89"/>
    </row>
    <row r="113" spans="1:21" x14ac:dyDescent="0.25">
      <c r="A113" s="1">
        <v>3564</v>
      </c>
      <c r="B113" s="5" t="s">
        <v>592</v>
      </c>
      <c r="C113" s="1">
        <v>1849</v>
      </c>
      <c r="D113" s="1">
        <v>1934</v>
      </c>
      <c r="E113" s="30"/>
      <c r="F113" s="1">
        <v>474282</v>
      </c>
      <c r="G113" s="36"/>
      <c r="H113" s="36"/>
      <c r="I113" s="36"/>
      <c r="J113" s="36"/>
      <c r="K113" s="36"/>
      <c r="L113" s="36"/>
      <c r="M113" s="36"/>
      <c r="N113" s="29"/>
      <c r="O113" s="2" t="str">
        <f>IF(A113="S",CONCATENATE(Y$1,MID(B113,1,1),Z$1),CONCATENATE("&lt;tr class=""style3"" &gt;",S113,Q113,R113,"&lt;td&gt;",P113,"&lt;/td&gt;&lt;td&gt;",C113,"&lt;/td&gt;&lt;td&gt;",D113,"&lt;/td&gt;&lt;td&gt;",E113,"&lt;/td&gt;"))</f>
        <v>&lt;tr class="style3" &gt;&lt;td&gt;&lt;/td&gt;&lt;td&gt;&lt;a href="http://iowagravestones.org/gs_view.php?id=474282" Target="GPP"&gt;P&lt;/a&gt;&lt;/td&gt;   &lt;td&gt;&lt;/td&gt;&lt;td&gt;Carter, Memnon J.&lt;/td&gt;&lt;td&gt;1849&lt;/td&gt;&lt;td&gt;1934&lt;/td&gt;&lt;td&gt;&lt;/td&gt;</v>
      </c>
      <c r="P113" s="88" t="str">
        <f>IF(I113="",B113,CONCATENATE("&lt;a href=""Web Pages/WP",I113,".htm""&gt;",B113,"&lt;img src=""zimages/cam.gif"" alt=""picture"" BORDER=0&gt;"))</f>
        <v>Carter, Memnon J.</v>
      </c>
      <c r="Q113" s="2" t="str">
        <f>IF(F113="","&lt;td&gt;&lt;/td&gt;",CONCATENATE("&lt;td&gt;&lt;a href=""http://iowagravestones.org/gs_view.php?id=",F113,""" Target=""GPP""&gt;P&lt;/a&gt;&lt;/td&gt;"))</f>
        <v>&lt;td&gt;&lt;a href="http://iowagravestones.org/gs_view.php?id=474282" Target="GPP"&gt;P&lt;/a&gt;&lt;/td&gt;</v>
      </c>
      <c r="R113" s="2" t="str">
        <f>IF(H113="","   &lt;td&gt;&lt;/td&gt;",CONCATENATE("   &lt;td&gt;&lt;a href=""http://iagenweb.org/boards/",G113,"/obituaries/index.cgi?read=",H113,""" Target=""Obits""&gt;O&lt;/a&gt;&lt;/td&gt;"))</f>
        <v xml:space="preserve">   &lt;td&gt;&lt;/td&gt;</v>
      </c>
      <c r="S113" s="2" t="str">
        <f>IF(M113="","&lt;td&gt;&lt;/td&gt;",CONCATENATE("&lt;td&gt;&lt;a href=""http://iowawpagraves.org/view.php?id=",M113,""" target=""WPA""&gt;W&lt;/a&gt;&lt;/td&gt;"))</f>
        <v>&lt;td&gt;&lt;/td&gt;</v>
      </c>
      <c r="T113" s="88" t="s">
        <v>119</v>
      </c>
      <c r="U113" s="89"/>
    </row>
    <row r="114" spans="1:21" x14ac:dyDescent="0.25">
      <c r="A114" s="1">
        <v>3722</v>
      </c>
      <c r="B114" s="5" t="s">
        <v>71</v>
      </c>
      <c r="C114" s="3" t="s">
        <v>72</v>
      </c>
      <c r="D114" s="3" t="s">
        <v>73</v>
      </c>
      <c r="E114" s="30" t="s">
        <v>119</v>
      </c>
      <c r="F114" s="1">
        <v>474542</v>
      </c>
      <c r="G114" s="36"/>
      <c r="H114" s="36"/>
      <c r="I114" s="36"/>
      <c r="J114" s="36"/>
      <c r="K114" s="36"/>
      <c r="L114" s="36"/>
      <c r="M114" s="27">
        <v>208015</v>
      </c>
      <c r="N114" s="29"/>
      <c r="O114" s="2" t="str">
        <f>IF(A114="S",CONCATENATE(Y$1,MID(B114,1,1),Z$1),CONCATENATE("&lt;tr class=""style3"" &gt;",S114,Q114,R114,"&lt;td&gt;",P114,"&lt;/td&gt;&lt;td&gt;",C114,"&lt;/td&gt;&lt;td&gt;",D114,"&lt;/td&gt;&lt;td&gt;",E114,"&lt;/td&gt;"))</f>
        <v>&lt;tr class="style3" &gt;&lt;td&gt;&lt;a href="http://iowawpagraves.org/view.php?id=208015" target="WPA"&gt;W&lt;/a&gt;&lt;/td&gt;&lt;td&gt;&lt;a href="http://iowagravestones.org/gs_view.php?id=474542" Target="GPP"&gt;P&lt;/a&gt;&lt;/td&gt;   &lt;td&gt;&lt;/td&gt;&lt;td&gt;Carter, Warren W.&lt;/td&gt;&lt;td&gt;1852&lt;/td&gt;&lt;td&gt;1936&lt;/td&gt;&lt;td&gt; &lt;/td&gt;</v>
      </c>
      <c r="P114" s="88" t="str">
        <f>IF(I114="",B114,CONCATENATE("&lt;a href=""Web Pages/WP",I114,".htm""&gt;",B114,"&lt;img src=""zimages/cam.gif"" alt=""picture"" BORDER=0&gt;"))</f>
        <v>Carter, Warren W.</v>
      </c>
      <c r="Q114" s="2" t="str">
        <f>IF(F114="","&lt;td&gt;&lt;/td&gt;",CONCATENATE("&lt;td&gt;&lt;a href=""http://iowagravestones.org/gs_view.php?id=",F114,""" Target=""GPP""&gt;P&lt;/a&gt;&lt;/td&gt;"))</f>
        <v>&lt;td&gt;&lt;a href="http://iowagravestones.org/gs_view.php?id=474542" Target="GPP"&gt;P&lt;/a&gt;&lt;/td&gt;</v>
      </c>
      <c r="R114" s="2" t="str">
        <f>IF(H114="","   &lt;td&gt;&lt;/td&gt;",CONCATENATE("   &lt;td&gt;&lt;a href=""http://iagenweb.org/boards/",G114,"/obituaries/index.cgi?read=",H114,""" Target=""Obits""&gt;O&lt;/a&gt;&lt;/td&gt;"))</f>
        <v xml:space="preserve">   &lt;td&gt;&lt;/td&gt;</v>
      </c>
      <c r="S114" s="2" t="str">
        <f>IF(M114="","&lt;td&gt;&lt;/td&gt;",CONCATENATE("&lt;td&gt;&lt;a href=""http://iowawpagraves.org/view.php?id=",M114,""" target=""WPA""&gt;W&lt;/a&gt;&lt;/td&gt;"))</f>
        <v>&lt;td&gt;&lt;a href="http://iowawpagraves.org/view.php?id=208015" target="WPA"&gt;W&lt;/a&gt;&lt;/td&gt;</v>
      </c>
      <c r="T114" s="88" t="s">
        <v>119</v>
      </c>
      <c r="U114" s="89"/>
    </row>
    <row r="115" spans="1:21" x14ac:dyDescent="0.25">
      <c r="A115" s="1">
        <v>3461</v>
      </c>
      <c r="B115" s="5" t="s">
        <v>1271</v>
      </c>
      <c r="C115" s="1" t="s">
        <v>1176</v>
      </c>
      <c r="D115" s="1" t="s">
        <v>222</v>
      </c>
      <c r="E115" s="5" t="s">
        <v>1269</v>
      </c>
      <c r="F115" s="1">
        <v>473586</v>
      </c>
      <c r="G115" s="36"/>
      <c r="H115" s="36"/>
      <c r="I115" s="36"/>
      <c r="J115" s="36"/>
      <c r="K115" s="36"/>
      <c r="L115" s="36"/>
      <c r="M115" s="27">
        <v>216211</v>
      </c>
      <c r="N115" s="29"/>
      <c r="O115" s="2" t="str">
        <f>IF(A115="S",CONCATENATE(Y$1,MID(B115,1,1),Z$1),CONCATENATE("&lt;tr class=""style3"" &gt;",S115,Q115,R115,"&lt;td&gt;",P115,"&lt;/td&gt;&lt;td&gt;",C115,"&lt;/td&gt;&lt;td&gt;",D115,"&lt;/td&gt;&lt;td&gt;",E115,"&lt;/td&gt;"))</f>
        <v>&lt;tr class="style3" &gt;&lt;td&gt;&lt;a href="http://iowawpagraves.org/view.php?id=216211" target="WPA"&gt;W&lt;/a&gt;&lt;/td&gt;&lt;td&gt;&lt;a href="http://iowagravestones.org/gs_view.php?id=473586" Target="GPP"&gt;P&lt;/a&gt;&lt;/td&gt;   &lt;td&gt;&lt;/td&gt;&lt;td&gt;Christman, Amanda Jane&lt;/td&gt;&lt;td&gt;Dec 23, 1833&lt;/td&gt;&lt;td&gt;Jan 2, 1897&lt;/td&gt;&lt;td&gt;w/o Henry Baumwart and Henry Winters White &lt;/td&gt;</v>
      </c>
      <c r="P115" s="88" t="str">
        <f>IF(I115="",B115,CONCATENATE("&lt;a href=""Web Pages/WP",I115,".htm""&gt;",B115,"&lt;img src=""zimages/cam.gif"" alt=""picture"" BORDER=0&gt;"))</f>
        <v>Christman, Amanda Jane</v>
      </c>
      <c r="Q115" s="2" t="str">
        <f>IF(F115="","&lt;td&gt;&lt;/td&gt;",CONCATENATE("&lt;td&gt;&lt;a href=""http://iowagravestones.org/gs_view.php?id=",F115,""" Target=""GPP""&gt;P&lt;/a&gt;&lt;/td&gt;"))</f>
        <v>&lt;td&gt;&lt;a href="http://iowagravestones.org/gs_view.php?id=473586" Target="GPP"&gt;P&lt;/a&gt;&lt;/td&gt;</v>
      </c>
      <c r="R115" s="2" t="str">
        <f>IF(H115="","   &lt;td&gt;&lt;/td&gt;",CONCATENATE("   &lt;td&gt;&lt;a href=""http://iagenweb.org/boards/",G115,"/obituaries/index.cgi?read=",H115,""" Target=""Obits""&gt;O&lt;/a&gt;&lt;/td&gt;"))</f>
        <v xml:space="preserve">   &lt;td&gt;&lt;/td&gt;</v>
      </c>
      <c r="S115" s="2" t="str">
        <f>IF(M115="","&lt;td&gt;&lt;/td&gt;",CONCATENATE("&lt;td&gt;&lt;a href=""http://iowawpagraves.org/view.php?id=",M115,""" target=""WPA""&gt;W&lt;/a&gt;&lt;/td&gt;"))</f>
        <v>&lt;td&gt;&lt;a href="http://iowawpagraves.org/view.php?id=216211" target="WPA"&gt;W&lt;/a&gt;&lt;/td&gt;</v>
      </c>
      <c r="T115" s="88" t="s">
        <v>119</v>
      </c>
      <c r="U115" s="89"/>
    </row>
    <row r="116" spans="1:21" x14ac:dyDescent="0.25">
      <c r="A116" s="1">
        <v>3465</v>
      </c>
      <c r="B116" s="5" t="s">
        <v>1264</v>
      </c>
      <c r="C116" s="1" t="s">
        <v>1138</v>
      </c>
      <c r="D116" s="1" t="s">
        <v>595</v>
      </c>
      <c r="E116" s="32" t="s">
        <v>1265</v>
      </c>
      <c r="F116" s="1">
        <v>473593</v>
      </c>
      <c r="G116" s="36"/>
      <c r="H116" s="36"/>
      <c r="I116" s="36"/>
      <c r="J116" s="36"/>
      <c r="K116" s="36"/>
      <c r="L116" s="36"/>
      <c r="M116" s="27">
        <v>208132</v>
      </c>
      <c r="N116" s="29"/>
      <c r="O116" s="2" t="str">
        <f>IF(A116="S",CONCATENATE(Y$1,MID(B116,1,1),Z$1),CONCATENATE("&lt;tr class=""style3"" &gt;",S116,Q116,R116,"&lt;td&gt;",P116,"&lt;/td&gt;&lt;td&gt;",C116,"&lt;/td&gt;&lt;td&gt;",D116,"&lt;/td&gt;&lt;td&gt;",E116,"&lt;/td&gt;"))</f>
        <v>&lt;tr class="style3" &gt;&lt;td&gt;&lt;a href="http://iowawpagraves.org/view.php?id=208132" target="WPA"&gt;W&lt;/a&gt;&lt;/td&gt;&lt;td&gt;&lt;a href="http://iowagravestones.org/gs_view.php?id=473593" Target="GPP"&gt;P&lt;/a&gt;&lt;/td&gt;   &lt;td&gt;&lt;/td&gt;&lt;td&gt;Clark, Almina S. (Gorman)&lt;/td&gt;&lt;td&gt;Mar 31, 1842&lt;/td&gt;&lt;td&gt;Oct 14, 1897&lt;/td&gt;&lt;td&gt;d/o James and Rosana Gorman Married Henry Clark Oct. 18, 1857&lt;/td&gt;</v>
      </c>
      <c r="P116" s="88" t="str">
        <f>IF(I116="",B116,CONCATENATE("&lt;a href=""Web Pages/WP",I116,".htm""&gt;",B116,"&lt;img src=""zimages/cam.gif"" alt=""picture"" BORDER=0&gt;"))</f>
        <v>Clark, Almina S. (Gorman)</v>
      </c>
      <c r="Q116" s="2" t="str">
        <f>IF(F116="","&lt;td&gt;&lt;/td&gt;",CONCATENATE("&lt;td&gt;&lt;a href=""http://iowagravestones.org/gs_view.php?id=",F116,""" Target=""GPP""&gt;P&lt;/a&gt;&lt;/td&gt;"))</f>
        <v>&lt;td&gt;&lt;a href="http://iowagravestones.org/gs_view.php?id=473593" Target="GPP"&gt;P&lt;/a&gt;&lt;/td&gt;</v>
      </c>
      <c r="R116" s="2" t="str">
        <f>IF(H116="","   &lt;td&gt;&lt;/td&gt;",CONCATENATE("   &lt;td&gt;&lt;a href=""http://iagenweb.org/boards/",G116,"/obituaries/index.cgi?read=",H116,""" Target=""Obits""&gt;O&lt;/a&gt;&lt;/td&gt;"))</f>
        <v xml:space="preserve">   &lt;td&gt;&lt;/td&gt;</v>
      </c>
      <c r="S116" s="2" t="str">
        <f>IF(M116="","&lt;td&gt;&lt;/td&gt;",CONCATENATE("&lt;td&gt;&lt;a href=""http://iowawpagraves.org/view.php?id=",M116,""" target=""WPA""&gt;W&lt;/a&gt;&lt;/td&gt;"))</f>
        <v>&lt;td&gt;&lt;a href="http://iowawpagraves.org/view.php?id=208132" target="WPA"&gt;W&lt;/a&gt;&lt;/td&gt;</v>
      </c>
      <c r="T116" s="88" t="s">
        <v>119</v>
      </c>
      <c r="U116" s="89"/>
    </row>
    <row r="117" spans="1:21" x14ac:dyDescent="0.25">
      <c r="A117" s="1">
        <v>3466</v>
      </c>
      <c r="B117" s="5" t="s">
        <v>596</v>
      </c>
      <c r="C117" s="1" t="s">
        <v>1139</v>
      </c>
      <c r="D117" s="1" t="s">
        <v>597</v>
      </c>
      <c r="E117" s="32" t="s">
        <v>1268</v>
      </c>
      <c r="F117" s="75">
        <v>473594</v>
      </c>
      <c r="G117" s="41"/>
      <c r="H117" s="41"/>
      <c r="I117" s="41"/>
      <c r="J117" s="41"/>
      <c r="K117" s="41"/>
      <c r="L117" s="41"/>
      <c r="M117" s="95">
        <v>208130</v>
      </c>
      <c r="N117" s="29"/>
      <c r="O117" s="2" t="str">
        <f>IF(A117="S",CONCATENATE(Y$1,MID(B117,1,1),Z$1),CONCATENATE("&lt;tr class=""style3"" &gt;",S117,Q117,R117,"&lt;td&gt;",P117,"&lt;/td&gt;&lt;td&gt;",C117,"&lt;/td&gt;&lt;td&gt;",D117,"&lt;/td&gt;&lt;td&gt;",E117,"&lt;/td&gt;"))</f>
        <v>&lt;tr class="style3" &gt;&lt;td&gt;&lt;a href="http://iowawpagraves.org/view.php?id=208130" target="WPA"&gt;W&lt;/a&gt;&lt;/td&gt;&lt;td&gt;&lt;a href="http://iowagravestones.org/gs_view.php?id=473594" Target="GPP"&gt;P&lt;/a&gt;&lt;/td&gt;   &lt;td&gt;&lt;/td&gt;&lt;td&gt;Clark, Henry E.&lt;/td&gt;&lt;td&gt;Feb 7, 1830&lt;/td&gt;&lt;td&gt;June 27, 1882&lt;/td&gt;&lt;td&gt;Married Almina S. (Gorman) Oct. 18, 1857&lt;/td&gt;</v>
      </c>
      <c r="P117" s="88" t="str">
        <f>IF(I117="",B117,CONCATENATE("&lt;a href=""Web Pages/WP",I117,".htm""&gt;",B117,"&lt;img src=""zimages/cam.gif"" alt=""picture"" BORDER=0&gt;"))</f>
        <v>Clark, Henry E.</v>
      </c>
      <c r="Q117" s="2" t="str">
        <f>IF(F117="","&lt;td&gt;&lt;/td&gt;",CONCATENATE("&lt;td&gt;&lt;a href=""http://iowagravestones.org/gs_view.php?id=",F117,""" Target=""GPP""&gt;P&lt;/a&gt;&lt;/td&gt;"))</f>
        <v>&lt;td&gt;&lt;a href="http://iowagravestones.org/gs_view.php?id=473594" Target="GPP"&gt;P&lt;/a&gt;&lt;/td&gt;</v>
      </c>
      <c r="R117" s="2" t="str">
        <f>IF(H117="","   &lt;td&gt;&lt;/td&gt;",CONCATENATE("   &lt;td&gt;&lt;a href=""http://iagenweb.org/boards/",G117,"/obituaries/index.cgi?read=",H117,""" Target=""Obits""&gt;O&lt;/a&gt;&lt;/td&gt;"))</f>
        <v xml:space="preserve">   &lt;td&gt;&lt;/td&gt;</v>
      </c>
      <c r="S117" s="2" t="str">
        <f>IF(M117="","&lt;td&gt;&lt;/td&gt;",CONCATENATE("&lt;td&gt;&lt;a href=""http://iowawpagraves.org/view.php?id=",M117,""" target=""WPA""&gt;W&lt;/a&gt;&lt;/td&gt;"))</f>
        <v>&lt;td&gt;&lt;a href="http://iowawpagraves.org/view.php?id=208130" target="WPA"&gt;W&lt;/a&gt;&lt;/td&gt;</v>
      </c>
      <c r="T117" s="88" t="s">
        <v>119</v>
      </c>
      <c r="U117" s="89"/>
    </row>
    <row r="118" spans="1:21" x14ac:dyDescent="0.25">
      <c r="A118" s="1">
        <v>3467</v>
      </c>
      <c r="B118" s="5" t="s">
        <v>75</v>
      </c>
      <c r="C118" s="1" t="s">
        <v>1140</v>
      </c>
      <c r="D118" s="1" t="s">
        <v>598</v>
      </c>
      <c r="E118" s="30"/>
      <c r="F118" s="1">
        <v>473595</v>
      </c>
      <c r="G118" s="36"/>
      <c r="H118" s="36"/>
      <c r="I118" s="36"/>
      <c r="J118" s="36"/>
      <c r="K118" s="36"/>
      <c r="L118" s="36"/>
      <c r="M118" s="36"/>
      <c r="N118" s="29"/>
      <c r="O118" s="2" t="str">
        <f>IF(A118="S",CONCATENATE(Y$1,MID(B118,1,1),Z$1),CONCATENATE("&lt;tr class=""style3"" &gt;",S118,Q118,R118,"&lt;td&gt;",P118,"&lt;/td&gt;&lt;td&gt;",C118,"&lt;/td&gt;&lt;td&gt;",D118,"&lt;/td&gt;&lt;td&gt;",E118,"&lt;/td&gt;"))</f>
        <v>&lt;tr class="style3" &gt;&lt;td&gt;&lt;/td&gt;&lt;td&gt;&lt;a href="http://iowagravestones.org/gs_view.php?id=473595" Target="GPP"&gt;P&lt;/a&gt;&lt;/td&gt;   &lt;td&gt;&lt;/td&gt;&lt;td&gt;Clark, Henry R.&lt;/td&gt;&lt;td&gt;May 16, 1860&lt;/td&gt;&lt;td&gt;July 30, 1869&lt;/td&gt;&lt;td&gt;&lt;/td&gt;</v>
      </c>
      <c r="P118" s="88" t="str">
        <f>IF(I118="",B118,CONCATENATE("&lt;a href=""Web Pages/WP",I118,".htm""&gt;",B118,"&lt;img src=""zimages/cam.gif"" alt=""picture"" BORDER=0&gt;"))</f>
        <v>Clark, Henry R.</v>
      </c>
      <c r="Q118" s="2" t="str">
        <f>IF(F118="","&lt;td&gt;&lt;/td&gt;",CONCATENATE("&lt;td&gt;&lt;a href=""http://iowagravestones.org/gs_view.php?id=",F118,""" Target=""GPP""&gt;P&lt;/a&gt;&lt;/td&gt;"))</f>
        <v>&lt;td&gt;&lt;a href="http://iowagravestones.org/gs_view.php?id=473595" Target="GPP"&gt;P&lt;/a&gt;&lt;/td&gt;</v>
      </c>
      <c r="R118" s="2" t="str">
        <f>IF(H118="","   &lt;td&gt;&lt;/td&gt;",CONCATENATE("   &lt;td&gt;&lt;a href=""http://iagenweb.org/boards/",G118,"/obituaries/index.cgi?read=",H118,""" Target=""Obits""&gt;O&lt;/a&gt;&lt;/td&gt;"))</f>
        <v xml:space="preserve">   &lt;td&gt;&lt;/td&gt;</v>
      </c>
      <c r="S118" s="2" t="str">
        <f>IF(M118="","&lt;td&gt;&lt;/td&gt;",CONCATENATE("&lt;td&gt;&lt;a href=""http://iowawpagraves.org/view.php?id=",M118,""" target=""WPA""&gt;W&lt;/a&gt;&lt;/td&gt;"))</f>
        <v>&lt;td&gt;&lt;/td&gt;</v>
      </c>
      <c r="T118" s="88" t="s">
        <v>119</v>
      </c>
      <c r="U118" s="89"/>
    </row>
    <row r="119" spans="1:21" x14ac:dyDescent="0.25">
      <c r="A119" s="1">
        <v>3469</v>
      </c>
      <c r="B119" s="5" t="s">
        <v>77</v>
      </c>
      <c r="C119" s="3" t="s">
        <v>60</v>
      </c>
      <c r="D119" s="3" t="s">
        <v>78</v>
      </c>
      <c r="E119" s="32" t="s">
        <v>119</v>
      </c>
      <c r="F119" s="1">
        <v>473597</v>
      </c>
      <c r="G119" s="36"/>
      <c r="H119" s="36"/>
      <c r="I119" s="36"/>
      <c r="J119" s="36"/>
      <c r="K119" s="36"/>
      <c r="L119" s="36"/>
      <c r="M119" s="27">
        <v>208138</v>
      </c>
      <c r="N119" s="29"/>
      <c r="O119" s="2" t="str">
        <f>IF(A119="S",CONCATENATE(Y$1,MID(B119,1,1),Z$1),CONCATENATE("&lt;tr class=""style3"" &gt;",S119,Q119,R119,"&lt;td&gt;",P119,"&lt;/td&gt;&lt;td&gt;",C119,"&lt;/td&gt;&lt;td&gt;",D119,"&lt;/td&gt;&lt;td&gt;",E119,"&lt;/td&gt;"))</f>
        <v>&lt;tr class="style3" &gt;&lt;td&gt;&lt;a href="http://iowawpagraves.org/view.php?id=208138" target="WPA"&gt;W&lt;/a&gt;&lt;/td&gt;&lt;td&gt;&lt;a href="http://iowagravestones.org/gs_view.php?id=473597" Target="GPP"&gt;P&lt;/a&gt;&lt;/td&gt;   &lt;td&gt;&lt;/td&gt;&lt;td&gt;Clark, Maurice&lt;/td&gt;&lt;td&gt;1835&lt;/td&gt;&lt;td&gt;1910&lt;/td&gt;&lt;td&gt; &lt;/td&gt;</v>
      </c>
      <c r="P119" s="88" t="str">
        <f>IF(I119="",B119,CONCATENATE("&lt;a href=""Web Pages/WP",I119,".htm""&gt;",B119,"&lt;img src=""zimages/cam.gif"" alt=""picture"" BORDER=0&gt;"))</f>
        <v>Clark, Maurice</v>
      </c>
      <c r="Q119" s="2" t="str">
        <f>IF(F119="","&lt;td&gt;&lt;/td&gt;",CONCATENATE("&lt;td&gt;&lt;a href=""http://iowagravestones.org/gs_view.php?id=",F119,""" Target=""GPP""&gt;P&lt;/a&gt;&lt;/td&gt;"))</f>
        <v>&lt;td&gt;&lt;a href="http://iowagravestones.org/gs_view.php?id=473597" Target="GPP"&gt;P&lt;/a&gt;&lt;/td&gt;</v>
      </c>
      <c r="R119" s="2" t="str">
        <f>IF(H119="","   &lt;td&gt;&lt;/td&gt;",CONCATENATE("   &lt;td&gt;&lt;a href=""http://iagenweb.org/boards/",G119,"/obituaries/index.cgi?read=",H119,""" Target=""Obits""&gt;O&lt;/a&gt;&lt;/td&gt;"))</f>
        <v xml:space="preserve">   &lt;td&gt;&lt;/td&gt;</v>
      </c>
      <c r="S119" s="2" t="str">
        <f>IF(M119="","&lt;td&gt;&lt;/td&gt;",CONCATENATE("&lt;td&gt;&lt;a href=""http://iowawpagraves.org/view.php?id=",M119,""" target=""WPA""&gt;W&lt;/a&gt;&lt;/td&gt;"))</f>
        <v>&lt;td&gt;&lt;a href="http://iowawpagraves.org/view.php?id=208138" target="WPA"&gt;W&lt;/a&gt;&lt;/td&gt;</v>
      </c>
      <c r="T119" s="88" t="s">
        <v>119</v>
      </c>
      <c r="U119" s="89"/>
    </row>
    <row r="120" spans="1:21" x14ac:dyDescent="0.25">
      <c r="A120" s="1">
        <v>3468</v>
      </c>
      <c r="B120" s="5" t="s">
        <v>599</v>
      </c>
      <c r="C120" s="1"/>
      <c r="D120" s="1"/>
      <c r="E120" s="32"/>
      <c r="F120" s="1">
        <v>473596</v>
      </c>
      <c r="G120" s="36"/>
      <c r="H120" s="36"/>
      <c r="I120" s="36"/>
      <c r="J120" s="36"/>
      <c r="K120" s="36"/>
      <c r="L120" s="36"/>
      <c r="M120" s="36"/>
      <c r="N120" s="29"/>
      <c r="O120" s="2" t="str">
        <f>IF(A120="S",CONCATENATE(Y$1,MID(B120,1,1),Z$1),CONCATENATE("&lt;tr class=""style3"" &gt;",S120,Q120,R120,"&lt;td&gt;",P120,"&lt;/td&gt;&lt;td&gt;",C120,"&lt;/td&gt;&lt;td&gt;",D120,"&lt;/td&gt;&lt;td&gt;",E120,"&lt;/td&gt;"))</f>
        <v>&lt;tr class="style3" &gt;&lt;td&gt;&lt;/td&gt;&lt;td&gt;&lt;a href="http://iowagravestones.org/gs_view.php?id=473596" Target="GPP"&gt;P&lt;/a&gt;&lt;/td&gt;   &lt;td&gt;&lt;/td&gt;&lt;td&gt;Clark, Rosanna&lt;/td&gt;&lt;td&gt;&lt;/td&gt;&lt;td&gt;&lt;/td&gt;&lt;td&gt;&lt;/td&gt;</v>
      </c>
      <c r="P120" s="88" t="str">
        <f>IF(I120="",B120,CONCATENATE("&lt;a href=""Web Pages/WP",I120,".htm""&gt;",B120,"&lt;img src=""zimages/cam.gif"" alt=""picture"" BORDER=0&gt;"))</f>
        <v>Clark, Rosanna</v>
      </c>
      <c r="Q120" s="2" t="str">
        <f>IF(F120="","&lt;td&gt;&lt;/td&gt;",CONCATENATE("&lt;td&gt;&lt;a href=""http://iowagravestones.org/gs_view.php?id=",F120,""" Target=""GPP""&gt;P&lt;/a&gt;&lt;/td&gt;"))</f>
        <v>&lt;td&gt;&lt;a href="http://iowagravestones.org/gs_view.php?id=473596" Target="GPP"&gt;P&lt;/a&gt;&lt;/td&gt;</v>
      </c>
      <c r="R120" s="2" t="str">
        <f>IF(H120="","   &lt;td&gt;&lt;/td&gt;",CONCATENATE("   &lt;td&gt;&lt;a href=""http://iagenweb.org/boards/",G120,"/obituaries/index.cgi?read=",H120,""" Target=""Obits""&gt;O&lt;/a&gt;&lt;/td&gt;"))</f>
        <v xml:space="preserve">   &lt;td&gt;&lt;/td&gt;</v>
      </c>
      <c r="S120" s="2" t="str">
        <f>IF(M120="","&lt;td&gt;&lt;/td&gt;",CONCATENATE("&lt;td&gt;&lt;a href=""http://iowawpagraves.org/view.php?id=",M120,""" target=""WPA""&gt;W&lt;/a&gt;&lt;/td&gt;"))</f>
        <v>&lt;td&gt;&lt;/td&gt;</v>
      </c>
      <c r="T120" s="88" t="s">
        <v>119</v>
      </c>
      <c r="U120" s="89"/>
    </row>
    <row r="121" spans="1:21" x14ac:dyDescent="0.25">
      <c r="A121" s="43"/>
      <c r="B121" s="54" t="s">
        <v>1094</v>
      </c>
      <c r="C121" s="1" t="s">
        <v>1070</v>
      </c>
      <c r="D121" s="1" t="s">
        <v>1071</v>
      </c>
      <c r="E121" s="55" t="s">
        <v>1093</v>
      </c>
      <c r="F121" s="55">
        <v>442311</v>
      </c>
      <c r="G121" s="32"/>
      <c r="H121" s="36"/>
      <c r="I121" s="36"/>
      <c r="J121" s="36"/>
      <c r="K121" s="36"/>
      <c r="L121" s="36"/>
      <c r="M121" s="36"/>
      <c r="N121" s="29"/>
      <c r="O121" s="2" t="str">
        <f>IF(A121="S",CONCATENATE(Y$1,MID(B121,1,1),Z$1),CONCATENATE("&lt;tr class=""style3"" &gt;",S121,Q121,R121,"&lt;td&gt;",P121,"&lt;/td&gt;&lt;td&gt;",C121,"&lt;/td&gt;&lt;td&gt;",D121,"&lt;/td&gt;&lt;td&gt;",E121,"&lt;/td&gt;"))</f>
        <v>&lt;tr class="style3" &gt;&lt;td&gt;&lt;/td&gt;&lt;td&gt;&lt;a href="http://iowagravestones.org/gs_view.php?id=442311" Target="GPP"&gt;P&lt;/a&gt;&lt;/td&gt;   &lt;td&gt;&lt;/td&gt;&lt;td&gt;Cole, Mariette&lt;/td&gt;&lt;td&gt;Sep 27, 1825&lt;/td&gt;&lt;td&gt;Dec 28, 1886&lt;/td&gt;&lt;td&gt;Mariette Cole's married name is Allen, Mariette&lt;/td&gt;</v>
      </c>
      <c r="P121" s="88" t="str">
        <f>IF(I121="",B121,CONCATENATE("&lt;a href=""Web Pages/WP",I121,".htm""&gt;",B121,"&lt;img src=""zimages/cam.gif"" alt=""picture"" BORDER=0&gt;"))</f>
        <v>Cole, Mariette</v>
      </c>
      <c r="Q121" s="2" t="str">
        <f>IF(F121="","&lt;td&gt;&lt;/td&gt;",CONCATENATE("&lt;td&gt;&lt;a href=""http://iowagravestones.org/gs_view.php?id=",F121,""" Target=""GPP""&gt;P&lt;/a&gt;&lt;/td&gt;"))</f>
        <v>&lt;td&gt;&lt;a href="http://iowagravestones.org/gs_view.php?id=442311" Target="GPP"&gt;P&lt;/a&gt;&lt;/td&gt;</v>
      </c>
      <c r="R121" s="2" t="str">
        <f>IF(H121="","   &lt;td&gt;&lt;/td&gt;",CONCATENATE("   &lt;td&gt;&lt;a href=""http://iagenweb.org/boards/",G121,"/obituaries/index.cgi?read=",H121,""" Target=""Obits""&gt;O&lt;/a&gt;&lt;/td&gt;"))</f>
        <v xml:space="preserve">   &lt;td&gt;&lt;/td&gt;</v>
      </c>
      <c r="S121" s="2" t="str">
        <f>IF(M121="","&lt;td&gt;&lt;/td&gt;",CONCATENATE("&lt;td&gt;&lt;a href=""http://iowawpagraves.org/view.php?id=",M121,""" target=""WPA""&gt;W&lt;/a&gt;&lt;/td&gt;"))</f>
        <v>&lt;td&gt;&lt;/td&gt;</v>
      </c>
      <c r="T121" s="88" t="s">
        <v>119</v>
      </c>
      <c r="U121" s="89"/>
    </row>
    <row r="122" spans="1:21" x14ac:dyDescent="0.25">
      <c r="A122" s="1">
        <v>3671</v>
      </c>
      <c r="B122" s="5" t="s">
        <v>79</v>
      </c>
      <c r="C122" s="1" t="s">
        <v>1141</v>
      </c>
      <c r="D122" s="1" t="s">
        <v>120</v>
      </c>
      <c r="E122" s="32" t="s">
        <v>119</v>
      </c>
      <c r="F122" s="1">
        <v>474469</v>
      </c>
      <c r="G122" s="36"/>
      <c r="H122" s="36"/>
      <c r="I122" s="36"/>
      <c r="J122" s="36"/>
      <c r="K122" s="36"/>
      <c r="L122" s="36"/>
      <c r="M122" s="27">
        <v>208202</v>
      </c>
      <c r="N122" s="29"/>
      <c r="O122" s="2" t="str">
        <f>IF(A122="S",CONCATENATE(Y$1,MID(B122,1,1),Z$1),CONCATENATE("&lt;tr class=""style3"" &gt;",S122,Q122,R122,"&lt;td&gt;",P122,"&lt;/td&gt;&lt;td&gt;",C122,"&lt;/td&gt;&lt;td&gt;",D122,"&lt;/td&gt;&lt;td&gt;",E122,"&lt;/td&gt;"))</f>
        <v>&lt;tr class="style3" &gt;&lt;td&gt;&lt;a href="http://iowawpagraves.org/view.php?id=208202" target="WPA"&gt;W&lt;/a&gt;&lt;/td&gt;&lt;td&gt;&lt;a href="http://iowagravestones.org/gs_view.php?id=474469" Target="GPP"&gt;P&lt;/a&gt;&lt;/td&gt;   &lt;td&gt;&lt;/td&gt;&lt;td&gt;Conner, Mary Ann&lt;/td&gt;&lt;td&gt;1833/1834&lt;/td&gt;&lt;td&gt;Mar 29, 1856&lt;/td&gt;&lt;td&gt; &lt;/td&gt;</v>
      </c>
      <c r="P122" s="88" t="str">
        <f>IF(I122="",B122,CONCATENATE("&lt;a href=""Web Pages/WP",I122,".htm""&gt;",B122,"&lt;img src=""zimages/cam.gif"" alt=""picture"" BORDER=0&gt;"))</f>
        <v>Conner, Mary Ann</v>
      </c>
      <c r="Q122" s="2" t="str">
        <f>IF(F122="","&lt;td&gt;&lt;/td&gt;",CONCATENATE("&lt;td&gt;&lt;a href=""http://iowagravestones.org/gs_view.php?id=",F122,""" Target=""GPP""&gt;P&lt;/a&gt;&lt;/td&gt;"))</f>
        <v>&lt;td&gt;&lt;a href="http://iowagravestones.org/gs_view.php?id=474469" Target="GPP"&gt;P&lt;/a&gt;&lt;/td&gt;</v>
      </c>
      <c r="R122" s="2" t="str">
        <f>IF(H122="","   &lt;td&gt;&lt;/td&gt;",CONCATENATE("   &lt;td&gt;&lt;a href=""http://iagenweb.org/boards/",G122,"/obituaries/index.cgi?read=",H122,""" Target=""Obits""&gt;O&lt;/a&gt;&lt;/td&gt;"))</f>
        <v xml:space="preserve">   &lt;td&gt;&lt;/td&gt;</v>
      </c>
      <c r="S122" s="2" t="str">
        <f>IF(M122="","&lt;td&gt;&lt;/td&gt;",CONCATENATE("&lt;td&gt;&lt;a href=""http://iowawpagraves.org/view.php?id=",M122,""" target=""WPA""&gt;W&lt;/a&gt;&lt;/td&gt;"))</f>
        <v>&lt;td&gt;&lt;a href="http://iowawpagraves.org/view.php?id=208202" target="WPA"&gt;W&lt;/a&gt;&lt;/td&gt;</v>
      </c>
      <c r="T122" s="88" t="s">
        <v>119</v>
      </c>
      <c r="U122" s="89"/>
    </row>
    <row r="123" spans="1:21" x14ac:dyDescent="0.25">
      <c r="A123" s="43" t="s">
        <v>2</v>
      </c>
      <c r="B123" s="42" t="s">
        <v>80</v>
      </c>
      <c r="C123" s="43" t="s">
        <v>56</v>
      </c>
      <c r="D123" s="43" t="s">
        <v>81</v>
      </c>
      <c r="E123" s="30" t="s">
        <v>119</v>
      </c>
      <c r="F123" s="25"/>
      <c r="G123" s="25"/>
      <c r="H123" s="25"/>
      <c r="I123" s="25"/>
      <c r="J123" s="25"/>
      <c r="K123" s="25"/>
      <c r="L123" s="25"/>
      <c r="M123" s="27">
        <v>208226</v>
      </c>
      <c r="N123" s="29"/>
      <c r="O123" s="2" t="str">
        <f>IF(A123="S",CONCATENATE(Y$1,MID(B123,1,1),Z$1),CONCATENATE("&lt;tr class=""style3"" &gt;",S123,Q123,R123,"&lt;td&gt;",P123,"&lt;/td&gt;&lt;td&gt;",C123,"&lt;/td&gt;&lt;td&gt;",D123,"&lt;/td&gt;&lt;td&gt;",E123,"&lt;/td&gt;"))</f>
        <v>&lt;tr class="style3" &gt;&lt;td&gt;&lt;a href="http://iowawpagraves.org/view.php?id=208226" target="WPA"&gt;W&lt;/a&gt;&lt;/td&gt;&lt;td&gt;&lt;/td&gt;   &lt;td&gt;&lt;/td&gt;&lt;td&gt;Corman, Robert&lt;/td&gt;&lt;td&gt;1803&lt;/td&gt;&lt;td&gt;1870&lt;/td&gt;&lt;td&gt; &lt;/td&gt;</v>
      </c>
      <c r="P123" s="88" t="str">
        <f>IF(I123="",B123,CONCATENATE("&lt;a href=""Web Pages/WP",I123,".htm""&gt;",B123,"&lt;img src=""zimages/cam.gif"" alt=""picture"" BORDER=0&gt;"))</f>
        <v>Corman, Robert</v>
      </c>
      <c r="Q123" s="2" t="str">
        <f>IF(F123="","&lt;td&gt;&lt;/td&gt;",CONCATENATE("&lt;td&gt;&lt;a href=""http://iowagravestones.org/gs_view.php?id=",F123,""" Target=""GPP""&gt;P&lt;/a&gt;&lt;/td&gt;"))</f>
        <v>&lt;td&gt;&lt;/td&gt;</v>
      </c>
      <c r="R123" s="2" t="str">
        <f>IF(H123="","   &lt;td&gt;&lt;/td&gt;",CONCATENATE("   &lt;td&gt;&lt;a href=""http://iagenweb.org/boards/",G123,"/obituaries/index.cgi?read=",H123,""" Target=""Obits""&gt;O&lt;/a&gt;&lt;/td&gt;"))</f>
        <v xml:space="preserve">   &lt;td&gt;&lt;/td&gt;</v>
      </c>
      <c r="S123" s="2" t="str">
        <f>IF(M123="","&lt;td&gt;&lt;/td&gt;",CONCATENATE("&lt;td&gt;&lt;a href=""http://iowawpagraves.org/view.php?id=",M123,""" target=""WPA""&gt;W&lt;/a&gt;&lt;/td&gt;"))</f>
        <v>&lt;td&gt;&lt;a href="http://iowawpagraves.org/view.php?id=208226" target="WPA"&gt;W&lt;/a&gt;&lt;/td&gt;</v>
      </c>
      <c r="T123" s="88" t="s">
        <v>119</v>
      </c>
      <c r="U123" s="89"/>
    </row>
    <row r="124" spans="1:21" x14ac:dyDescent="0.25">
      <c r="A124" s="1">
        <v>3719</v>
      </c>
      <c r="B124" s="5" t="s">
        <v>600</v>
      </c>
      <c r="C124" s="3" t="s">
        <v>161</v>
      </c>
      <c r="D124" s="1"/>
      <c r="E124" s="30"/>
      <c r="F124" s="1">
        <v>474535</v>
      </c>
      <c r="G124" s="36"/>
      <c r="H124" s="36"/>
      <c r="I124" s="36"/>
      <c r="J124" s="36"/>
      <c r="K124" s="36"/>
      <c r="L124" s="36"/>
      <c r="M124" s="36"/>
      <c r="N124" s="29"/>
      <c r="O124" s="2" t="str">
        <f>IF(A124="S",CONCATENATE(Y$1,MID(B124,1,1),Z$1),CONCATENATE("&lt;tr class=""style3"" &gt;",S124,Q124,R124,"&lt;td&gt;",P124,"&lt;/td&gt;&lt;td&gt;",C124,"&lt;/td&gt;&lt;td&gt;",D124,"&lt;/td&gt;&lt;td&gt;",E124,"&lt;/td&gt;"))</f>
        <v>&lt;tr class="style3" &gt;&lt;td&gt;&lt;/td&gt;&lt;td&gt;&lt;a href="http://iowagravestones.org/gs_view.php?id=474535" Target="GPP"&gt;P&lt;/a&gt;&lt;/td&gt;   &lt;td&gt;&lt;/td&gt;&lt;td&gt;Crabtree, Alfred B&lt;/td&gt;&lt;td&gt;1896&lt;/td&gt;&lt;td&gt;&lt;/td&gt;&lt;td&gt;&lt;/td&gt;</v>
      </c>
      <c r="P124" s="88" t="str">
        <f>IF(I124="",B124,CONCATENATE("&lt;a href=""Web Pages/WP",I124,".htm""&gt;",B124,"&lt;img src=""zimages/cam.gif"" alt=""picture"" BORDER=0&gt;"))</f>
        <v>Crabtree, Alfred B</v>
      </c>
      <c r="Q124" s="2" t="str">
        <f>IF(F124="","&lt;td&gt;&lt;/td&gt;",CONCATENATE("&lt;td&gt;&lt;a href=""http://iowagravestones.org/gs_view.php?id=",F124,""" Target=""GPP""&gt;P&lt;/a&gt;&lt;/td&gt;"))</f>
        <v>&lt;td&gt;&lt;a href="http://iowagravestones.org/gs_view.php?id=474535" Target="GPP"&gt;P&lt;/a&gt;&lt;/td&gt;</v>
      </c>
      <c r="R124" s="2" t="str">
        <f>IF(H124="","   &lt;td&gt;&lt;/td&gt;",CONCATENATE("   &lt;td&gt;&lt;a href=""http://iagenweb.org/boards/",G124,"/obituaries/index.cgi?read=",H124,""" Target=""Obits""&gt;O&lt;/a&gt;&lt;/td&gt;"))</f>
        <v xml:space="preserve">   &lt;td&gt;&lt;/td&gt;</v>
      </c>
      <c r="S124" s="2" t="str">
        <f>IF(M124="","&lt;td&gt;&lt;/td&gt;",CONCATENATE("&lt;td&gt;&lt;a href=""http://iowawpagraves.org/view.php?id=",M124,""" target=""WPA""&gt;W&lt;/a&gt;&lt;/td&gt;"))</f>
        <v>&lt;td&gt;&lt;/td&gt;</v>
      </c>
      <c r="T124" s="88" t="s">
        <v>119</v>
      </c>
      <c r="U124" s="89"/>
    </row>
    <row r="125" spans="1:21" x14ac:dyDescent="0.25">
      <c r="A125" s="1">
        <v>3560</v>
      </c>
      <c r="B125" s="5" t="s">
        <v>601</v>
      </c>
      <c r="C125" s="3" t="s">
        <v>108</v>
      </c>
      <c r="D125" s="3" t="s">
        <v>193</v>
      </c>
      <c r="E125" s="84"/>
      <c r="F125" s="1">
        <v>474277</v>
      </c>
      <c r="G125" s="36"/>
      <c r="H125" s="36"/>
      <c r="I125" s="36"/>
      <c r="J125" s="36"/>
      <c r="K125" s="36"/>
      <c r="L125" s="36"/>
      <c r="M125" s="36"/>
      <c r="N125" s="29"/>
      <c r="O125" s="2" t="str">
        <f>IF(A125="S",CONCATENATE(Y$1,MID(B125,1,1),Z$1),CONCATENATE("&lt;tr class=""style3"" &gt;",S125,Q125,R125,"&lt;td&gt;",P125,"&lt;/td&gt;&lt;td&gt;",C125,"&lt;/td&gt;&lt;td&gt;",D125,"&lt;/td&gt;&lt;td&gt;",E125,"&lt;/td&gt;"))</f>
        <v>&lt;tr class="style3" &gt;&lt;td&gt;&lt;/td&gt;&lt;td&gt;&lt;a href="http://iowagravestones.org/gs_view.php?id=474277" Target="GPP"&gt;P&lt;/a&gt;&lt;/td&gt;   &lt;td&gt;&lt;/td&gt;&lt;td&gt;Crabtree, Arlo&lt;/td&gt;&lt;td&gt;1853&lt;/td&gt;&lt;td&gt;1923&lt;/td&gt;&lt;td&gt;&lt;/td&gt;</v>
      </c>
      <c r="P125" s="88" t="str">
        <f>IF(I125="",B125,CONCATENATE("&lt;a href=""Web Pages/WP",I125,".htm""&gt;",B125,"&lt;img src=""zimages/cam.gif"" alt=""picture"" BORDER=0&gt;"))</f>
        <v>Crabtree, Arlo</v>
      </c>
      <c r="Q125" s="2" t="str">
        <f>IF(F125="","&lt;td&gt;&lt;/td&gt;",CONCATENATE("&lt;td&gt;&lt;a href=""http://iowagravestones.org/gs_view.php?id=",F125,""" Target=""GPP""&gt;P&lt;/a&gt;&lt;/td&gt;"))</f>
        <v>&lt;td&gt;&lt;a href="http://iowagravestones.org/gs_view.php?id=474277" Target="GPP"&gt;P&lt;/a&gt;&lt;/td&gt;</v>
      </c>
      <c r="R125" s="2" t="str">
        <f>IF(H125="","   &lt;td&gt;&lt;/td&gt;",CONCATENATE("   &lt;td&gt;&lt;a href=""http://iagenweb.org/boards/",G125,"/obituaries/index.cgi?read=",H125,""" Target=""Obits""&gt;O&lt;/a&gt;&lt;/td&gt;"))</f>
        <v xml:space="preserve">   &lt;td&gt;&lt;/td&gt;</v>
      </c>
      <c r="S125" s="2" t="str">
        <f>IF(M125="","&lt;td&gt;&lt;/td&gt;",CONCATENATE("&lt;td&gt;&lt;a href=""http://iowawpagraves.org/view.php?id=",M125,""" target=""WPA""&gt;W&lt;/a&gt;&lt;/td&gt;"))</f>
        <v>&lt;td&gt;&lt;/td&gt;</v>
      </c>
      <c r="T125" s="88" t="s">
        <v>119</v>
      </c>
      <c r="U125" s="89"/>
    </row>
    <row r="126" spans="1:21" x14ac:dyDescent="0.25">
      <c r="A126" s="1">
        <v>3717</v>
      </c>
      <c r="B126" s="5" t="s">
        <v>602</v>
      </c>
      <c r="C126" s="1"/>
      <c r="D126" s="1"/>
      <c r="E126" s="32"/>
      <c r="F126" s="1">
        <v>474533</v>
      </c>
      <c r="G126" s="36"/>
      <c r="H126" s="36"/>
      <c r="I126" s="36"/>
      <c r="J126" s="36"/>
      <c r="K126" s="36"/>
      <c r="L126" s="36"/>
      <c r="M126" s="36"/>
      <c r="N126" s="29"/>
      <c r="O126" s="2" t="str">
        <f>IF(A126="S",CONCATENATE(Y$1,MID(B126,1,1),Z$1),CONCATENATE("&lt;tr class=""style3"" &gt;",S126,Q126,R126,"&lt;td&gt;",P126,"&lt;/td&gt;&lt;td&gt;",C126,"&lt;/td&gt;&lt;td&gt;",D126,"&lt;/td&gt;&lt;td&gt;",E126,"&lt;/td&gt;"))</f>
        <v>&lt;tr class="style3" &gt;&lt;td&gt;&lt;/td&gt;&lt;td&gt;&lt;a href="http://iowagravestones.org/gs_view.php?id=474533" Target="GPP"&gt;P&lt;/a&gt;&lt;/td&gt;   &lt;td&gt;&lt;/td&gt;&lt;td&gt;Crabtree, Grace Family Stone&lt;/td&gt;&lt;td&gt;&lt;/td&gt;&lt;td&gt;&lt;/td&gt;&lt;td&gt;&lt;/td&gt;</v>
      </c>
      <c r="P126" s="88" t="str">
        <f>IF(I126="",B126,CONCATENATE("&lt;a href=""Web Pages/WP",I126,".htm""&gt;",B126,"&lt;img src=""zimages/cam.gif"" alt=""picture"" BORDER=0&gt;"))</f>
        <v>Crabtree, Grace Family Stone</v>
      </c>
      <c r="Q126" s="2" t="str">
        <f>IF(F126="","&lt;td&gt;&lt;/td&gt;",CONCATENATE("&lt;td&gt;&lt;a href=""http://iowagravestones.org/gs_view.php?id=",F126,""" Target=""GPP""&gt;P&lt;/a&gt;&lt;/td&gt;"))</f>
        <v>&lt;td&gt;&lt;a href="http://iowagravestones.org/gs_view.php?id=474533" Target="GPP"&gt;P&lt;/a&gt;&lt;/td&gt;</v>
      </c>
      <c r="R126" s="2" t="str">
        <f>IF(H126="","   &lt;td&gt;&lt;/td&gt;",CONCATENATE("   &lt;td&gt;&lt;a href=""http://iagenweb.org/boards/",G126,"/obituaries/index.cgi?read=",H126,""" Target=""Obits""&gt;O&lt;/a&gt;&lt;/td&gt;"))</f>
        <v xml:space="preserve">   &lt;td&gt;&lt;/td&gt;</v>
      </c>
      <c r="S126" s="2" t="str">
        <f>IF(M126="","&lt;td&gt;&lt;/td&gt;",CONCATENATE("&lt;td&gt;&lt;a href=""http://iowawpagraves.org/view.php?id=",M126,""" target=""WPA""&gt;W&lt;/a&gt;&lt;/td&gt;"))</f>
        <v>&lt;td&gt;&lt;/td&gt;</v>
      </c>
      <c r="T126" s="88" t="s">
        <v>119</v>
      </c>
      <c r="U126" s="89"/>
    </row>
    <row r="127" spans="1:21" x14ac:dyDescent="0.25">
      <c r="A127" s="1">
        <v>3718</v>
      </c>
      <c r="B127" s="5" t="s">
        <v>82</v>
      </c>
      <c r="C127" s="3" t="s">
        <v>70</v>
      </c>
      <c r="D127" s="3" t="s">
        <v>83</v>
      </c>
      <c r="E127" s="32" t="s">
        <v>119</v>
      </c>
      <c r="F127" s="1">
        <v>474534</v>
      </c>
      <c r="G127" s="36"/>
      <c r="H127" s="36"/>
      <c r="I127" s="36"/>
      <c r="J127" s="36"/>
      <c r="K127" s="36"/>
      <c r="L127" s="36"/>
      <c r="M127" s="27">
        <v>208265</v>
      </c>
      <c r="N127" s="29"/>
      <c r="O127" s="2" t="str">
        <f>IF(A127="S",CONCATENATE(Y$1,MID(B127,1,1),Z$1),CONCATENATE("&lt;tr class=""style3"" &gt;",S127,Q127,R127,"&lt;td&gt;",P127,"&lt;/td&gt;&lt;td&gt;",C127,"&lt;/td&gt;&lt;td&gt;",D127,"&lt;/td&gt;&lt;td&gt;",E127,"&lt;/td&gt;"))</f>
        <v>&lt;tr class="style3" &gt;&lt;td&gt;&lt;a href="http://iowawpagraves.org/view.php?id=208265" target="WPA"&gt;W&lt;/a&gt;&lt;/td&gt;&lt;td&gt;&lt;a href="http://iowagravestones.org/gs_view.php?id=474534" Target="GPP"&gt;P&lt;/a&gt;&lt;/td&gt;   &lt;td&gt;&lt;/td&gt;&lt;td&gt;Crabtree, Grace O.&lt;/td&gt;&lt;td&gt;1894&lt;/td&gt;&lt;td&gt;1925&lt;/td&gt;&lt;td&gt; &lt;/td&gt;</v>
      </c>
      <c r="P127" s="88" t="str">
        <f>IF(I127="",B127,CONCATENATE("&lt;a href=""Web Pages/WP",I127,".htm""&gt;",B127,"&lt;img src=""zimages/cam.gif"" alt=""picture"" BORDER=0&gt;"))</f>
        <v>Crabtree, Grace O.</v>
      </c>
      <c r="Q127" s="2" t="str">
        <f>IF(F127="","&lt;td&gt;&lt;/td&gt;",CONCATENATE("&lt;td&gt;&lt;a href=""http://iowagravestones.org/gs_view.php?id=",F127,""" Target=""GPP""&gt;P&lt;/a&gt;&lt;/td&gt;"))</f>
        <v>&lt;td&gt;&lt;a href="http://iowagravestones.org/gs_view.php?id=474534" Target="GPP"&gt;P&lt;/a&gt;&lt;/td&gt;</v>
      </c>
      <c r="R127" s="2" t="str">
        <f>IF(H127="","   &lt;td&gt;&lt;/td&gt;",CONCATENATE("   &lt;td&gt;&lt;a href=""http://iagenweb.org/boards/",G127,"/obituaries/index.cgi?read=",H127,""" Target=""Obits""&gt;O&lt;/a&gt;&lt;/td&gt;"))</f>
        <v xml:space="preserve">   &lt;td&gt;&lt;/td&gt;</v>
      </c>
      <c r="S127" s="2" t="str">
        <f>IF(M127="","&lt;td&gt;&lt;/td&gt;",CONCATENATE("&lt;td&gt;&lt;a href=""http://iowawpagraves.org/view.php?id=",M127,""" target=""WPA""&gt;W&lt;/a&gt;&lt;/td&gt;"))</f>
        <v>&lt;td&gt;&lt;a href="http://iowawpagraves.org/view.php?id=208265" target="WPA"&gt;W&lt;/a&gt;&lt;/td&gt;</v>
      </c>
      <c r="T127" s="88" t="s">
        <v>119</v>
      </c>
      <c r="U127" s="89"/>
    </row>
    <row r="128" spans="1:21" x14ac:dyDescent="0.25">
      <c r="A128" s="1">
        <v>3560</v>
      </c>
      <c r="B128" s="5" t="s">
        <v>603</v>
      </c>
      <c r="C128" s="3" t="s">
        <v>68</v>
      </c>
      <c r="D128" s="3" t="s">
        <v>150</v>
      </c>
      <c r="E128" s="84"/>
      <c r="F128" s="1">
        <v>474278</v>
      </c>
      <c r="G128" s="36"/>
      <c r="H128" s="36"/>
      <c r="I128" s="36"/>
      <c r="J128" s="36"/>
      <c r="K128" s="36"/>
      <c r="L128" s="36"/>
      <c r="M128" s="36"/>
      <c r="N128" s="29"/>
      <c r="O128" s="2" t="str">
        <f>IF(A128="S",CONCATENATE(Y$1,MID(B128,1,1),Z$1),CONCATENATE("&lt;tr class=""style3"" &gt;",S128,Q128,R128,"&lt;td&gt;",P128,"&lt;/td&gt;&lt;td&gt;",C128,"&lt;/td&gt;&lt;td&gt;",D128,"&lt;/td&gt;&lt;td&gt;",E128,"&lt;/td&gt;"))</f>
        <v>&lt;tr class="style3" &gt;&lt;td&gt;&lt;/td&gt;&lt;td&gt;&lt;a href="http://iowagravestones.org/gs_view.php?id=474278" Target="GPP"&gt;P&lt;/a&gt;&lt;/td&gt;   &lt;td&gt;&lt;/td&gt;&lt;td&gt;Crabtree, Irving&lt;/td&gt;&lt;td&gt;1889&lt;/td&gt;&lt;td&gt;1907&lt;/td&gt;&lt;td&gt;&lt;/td&gt;</v>
      </c>
      <c r="P128" s="88" t="str">
        <f>IF(I128="",B128,CONCATENATE("&lt;a href=""Web Pages/WP",I128,".htm""&gt;",B128,"&lt;img src=""zimages/cam.gif"" alt=""picture"" BORDER=0&gt;"))</f>
        <v>Crabtree, Irving</v>
      </c>
      <c r="Q128" s="2" t="str">
        <f>IF(F128="","&lt;td&gt;&lt;/td&gt;",CONCATENATE("&lt;td&gt;&lt;a href=""http://iowagravestones.org/gs_view.php?id=",F128,""" Target=""GPP""&gt;P&lt;/a&gt;&lt;/td&gt;"))</f>
        <v>&lt;td&gt;&lt;a href="http://iowagravestones.org/gs_view.php?id=474278" Target="GPP"&gt;P&lt;/a&gt;&lt;/td&gt;</v>
      </c>
      <c r="R128" s="2" t="str">
        <f>IF(H128="","   &lt;td&gt;&lt;/td&gt;",CONCATENATE("   &lt;td&gt;&lt;a href=""http://iagenweb.org/boards/",G128,"/obituaries/index.cgi?read=",H128,""" Target=""Obits""&gt;O&lt;/a&gt;&lt;/td&gt;"))</f>
        <v xml:space="preserve">   &lt;td&gt;&lt;/td&gt;</v>
      </c>
      <c r="S128" s="2" t="str">
        <f>IF(M128="","&lt;td&gt;&lt;/td&gt;",CONCATENATE("&lt;td&gt;&lt;a href=""http://iowawpagraves.org/view.php?id=",M128,""" target=""WPA""&gt;W&lt;/a&gt;&lt;/td&gt;"))</f>
        <v>&lt;td&gt;&lt;/td&gt;</v>
      </c>
      <c r="T128" s="88" t="s">
        <v>119</v>
      </c>
      <c r="U128" s="89"/>
    </row>
    <row r="129" spans="1:21" x14ac:dyDescent="0.25">
      <c r="A129" s="1">
        <v>3560</v>
      </c>
      <c r="B129" s="5" t="s">
        <v>604</v>
      </c>
      <c r="C129" s="3" t="s">
        <v>153</v>
      </c>
      <c r="D129" s="3" t="s">
        <v>235</v>
      </c>
      <c r="E129" s="84"/>
      <c r="F129" s="1">
        <v>474276</v>
      </c>
      <c r="G129" s="36"/>
      <c r="H129" s="36"/>
      <c r="I129" s="36"/>
      <c r="J129" s="36"/>
      <c r="K129" s="36"/>
      <c r="L129" s="36"/>
      <c r="M129" s="36"/>
      <c r="N129" s="29"/>
      <c r="O129" s="2" t="str">
        <f>IF(A129="S",CONCATENATE(Y$1,MID(B129,1,1),Z$1),CONCATENATE("&lt;tr class=""style3"" &gt;",S129,Q129,R129,"&lt;td&gt;",P129,"&lt;/td&gt;&lt;td&gt;",C129,"&lt;/td&gt;&lt;td&gt;",D129,"&lt;/td&gt;&lt;td&gt;",E129,"&lt;/td&gt;"))</f>
        <v>&lt;tr class="style3" &gt;&lt;td&gt;&lt;/td&gt;&lt;td&gt;&lt;a href="http://iowagravestones.org/gs_view.php?id=474276" Target="GPP"&gt;P&lt;/a&gt;&lt;/td&gt;   &lt;td&gt;&lt;/td&gt;&lt;td&gt;Crabtree, Mary&lt;/td&gt;&lt;td&gt;1831&lt;/td&gt;&lt;td&gt;1897&lt;/td&gt;&lt;td&gt;&lt;/td&gt;</v>
      </c>
      <c r="P129" s="88" t="str">
        <f>IF(I129="",B129,CONCATENATE("&lt;a href=""Web Pages/WP",I129,".htm""&gt;",B129,"&lt;img src=""zimages/cam.gif"" alt=""picture"" BORDER=0&gt;"))</f>
        <v>Crabtree, Mary</v>
      </c>
      <c r="Q129" s="2" t="str">
        <f>IF(F129="","&lt;td&gt;&lt;/td&gt;",CONCATENATE("&lt;td&gt;&lt;a href=""http://iowagravestones.org/gs_view.php?id=",F129,""" Target=""GPP""&gt;P&lt;/a&gt;&lt;/td&gt;"))</f>
        <v>&lt;td&gt;&lt;a href="http://iowagravestones.org/gs_view.php?id=474276" Target="GPP"&gt;P&lt;/a&gt;&lt;/td&gt;</v>
      </c>
      <c r="R129" s="2" t="str">
        <f>IF(H129="","   &lt;td&gt;&lt;/td&gt;",CONCATENATE("   &lt;td&gt;&lt;a href=""http://iagenweb.org/boards/",G129,"/obituaries/index.cgi?read=",H129,""" Target=""Obits""&gt;O&lt;/a&gt;&lt;/td&gt;"))</f>
        <v xml:space="preserve">   &lt;td&gt;&lt;/td&gt;</v>
      </c>
      <c r="S129" s="2" t="str">
        <f>IF(M129="","&lt;td&gt;&lt;/td&gt;",CONCATENATE("&lt;td&gt;&lt;a href=""http://iowawpagraves.org/view.php?id=",M129,""" target=""WPA""&gt;W&lt;/a&gt;&lt;/td&gt;"))</f>
        <v>&lt;td&gt;&lt;/td&gt;</v>
      </c>
      <c r="T129" s="88" t="s">
        <v>119</v>
      </c>
      <c r="U129" s="89"/>
    </row>
    <row r="130" spans="1:21" x14ac:dyDescent="0.25">
      <c r="A130" s="1">
        <v>3695</v>
      </c>
      <c r="B130" s="5" t="s">
        <v>605</v>
      </c>
      <c r="C130" s="3" t="s">
        <v>84</v>
      </c>
      <c r="D130" s="3" t="s">
        <v>85</v>
      </c>
      <c r="E130" s="30" t="s">
        <v>1203</v>
      </c>
      <c r="F130" s="1">
        <v>474506</v>
      </c>
      <c r="G130" s="36"/>
      <c r="H130" s="36"/>
      <c r="I130" s="36"/>
      <c r="J130" s="36"/>
      <c r="K130" s="36"/>
      <c r="L130" s="36"/>
      <c r="M130" s="27">
        <v>208278</v>
      </c>
      <c r="N130" s="29"/>
      <c r="O130" s="2" t="str">
        <f>IF(A130="S",CONCATENATE(Y$1,MID(B130,1,1),Z$1),CONCATENATE("&lt;tr class=""style3"" &gt;",S130,Q130,R130,"&lt;td&gt;",P130,"&lt;/td&gt;&lt;td&gt;",C130,"&lt;/td&gt;&lt;td&gt;",D130,"&lt;/td&gt;&lt;td&gt;",E130,"&lt;/td&gt;"))</f>
        <v>&lt;tr class="style3" &gt;&lt;td&gt;&lt;a href="http://iowawpagraves.org/view.php?id=208278" target="WPA"&gt;W&lt;/a&gt;&lt;/td&gt;&lt;td&gt;&lt;a href="http://iowagravestones.org/gs_view.php?id=474506" Target="GPP"&gt;P&lt;/a&gt;&lt;/td&gt;   &lt;td&gt;&lt;/td&gt;&lt;td&gt;Crescy, James A.&lt;/td&gt;&lt;td&gt;1828&lt;/td&gt;&lt;td&gt;1901&lt;/td&gt;&lt;td&gt; The WPA spelled Crescy, James A. as Cresey, James&lt;/td&gt;</v>
      </c>
      <c r="P130" s="88" t="str">
        <f>IF(I130="",B130,CONCATENATE("&lt;a href=""Web Pages/WP",I130,".htm""&gt;",B130,"&lt;img src=""zimages/cam.gif"" alt=""picture"" BORDER=0&gt;"))</f>
        <v>Crescy, James A.</v>
      </c>
      <c r="Q130" s="2" t="str">
        <f>IF(F130="","&lt;td&gt;&lt;/td&gt;",CONCATENATE("&lt;td&gt;&lt;a href=""http://iowagravestones.org/gs_view.php?id=",F130,""" Target=""GPP""&gt;P&lt;/a&gt;&lt;/td&gt;"))</f>
        <v>&lt;td&gt;&lt;a href="http://iowagravestones.org/gs_view.php?id=474506" Target="GPP"&gt;P&lt;/a&gt;&lt;/td&gt;</v>
      </c>
      <c r="R130" s="2" t="str">
        <f>IF(H130="","   &lt;td&gt;&lt;/td&gt;",CONCATENATE("   &lt;td&gt;&lt;a href=""http://iagenweb.org/boards/",G130,"/obituaries/index.cgi?read=",H130,""" Target=""Obits""&gt;O&lt;/a&gt;&lt;/td&gt;"))</f>
        <v xml:space="preserve">   &lt;td&gt;&lt;/td&gt;</v>
      </c>
      <c r="S130" s="2" t="str">
        <f>IF(M130="","&lt;td&gt;&lt;/td&gt;",CONCATENATE("&lt;td&gt;&lt;a href=""http://iowawpagraves.org/view.php?id=",M130,""" target=""WPA""&gt;W&lt;/a&gt;&lt;/td&gt;"))</f>
        <v>&lt;td&gt;&lt;a href="http://iowawpagraves.org/view.php?id=208278" target="WPA"&gt;W&lt;/a&gt;&lt;/td&gt;</v>
      </c>
      <c r="T130" s="88" t="s">
        <v>119</v>
      </c>
      <c r="U130" s="89"/>
    </row>
    <row r="131" spans="1:21" x14ac:dyDescent="0.25">
      <c r="A131" s="1">
        <v>3694</v>
      </c>
      <c r="B131" s="5" t="s">
        <v>606</v>
      </c>
      <c r="C131" s="1"/>
      <c r="D131" s="1"/>
      <c r="E131" s="32"/>
      <c r="F131" s="1">
        <v>474503</v>
      </c>
      <c r="G131" s="36"/>
      <c r="H131" s="36"/>
      <c r="I131" s="36"/>
      <c r="J131" s="36"/>
      <c r="K131" s="36"/>
      <c r="L131" s="36"/>
      <c r="M131" s="36"/>
      <c r="N131" s="29"/>
      <c r="O131" s="2" t="str">
        <f>IF(A131="S",CONCATENATE(Y$1,MID(B131,1,1),Z$1),CONCATENATE("&lt;tr class=""style3"" &gt;",S131,Q131,R131,"&lt;td&gt;",P131,"&lt;/td&gt;&lt;td&gt;",C131,"&lt;/td&gt;&lt;td&gt;",D131,"&lt;/td&gt;&lt;td&gt;",E131,"&lt;/td&gt;"))</f>
        <v>&lt;tr class="style3" &gt;&lt;td&gt;&lt;/td&gt;&lt;td&gt;&lt;a href="http://iowagravestones.org/gs_view.php?id=474503" Target="GPP"&gt;P&lt;/a&gt;&lt;/td&gt;   &lt;td&gt;&lt;/td&gt;&lt;td&gt;Crescy, James Family Stone&lt;/td&gt;&lt;td&gt;&lt;/td&gt;&lt;td&gt;&lt;/td&gt;&lt;td&gt;&lt;/td&gt;</v>
      </c>
      <c r="P131" s="88" t="str">
        <f>IF(I131="",B131,CONCATENATE("&lt;a href=""Web Pages/WP",I131,".htm""&gt;",B131,"&lt;img src=""zimages/cam.gif"" alt=""picture"" BORDER=0&gt;"))</f>
        <v>Crescy, James Family Stone</v>
      </c>
      <c r="Q131" s="2" t="str">
        <f>IF(F131="","&lt;td&gt;&lt;/td&gt;",CONCATENATE("&lt;td&gt;&lt;a href=""http://iowagravestones.org/gs_view.php?id=",F131,""" Target=""GPP""&gt;P&lt;/a&gt;&lt;/td&gt;"))</f>
        <v>&lt;td&gt;&lt;a href="http://iowagravestones.org/gs_view.php?id=474503" Target="GPP"&gt;P&lt;/a&gt;&lt;/td&gt;</v>
      </c>
      <c r="R131" s="2" t="str">
        <f>IF(H131="","   &lt;td&gt;&lt;/td&gt;",CONCATENATE("   &lt;td&gt;&lt;a href=""http://iagenweb.org/boards/",G131,"/obituaries/index.cgi?read=",H131,""" Target=""Obits""&gt;O&lt;/a&gt;&lt;/td&gt;"))</f>
        <v xml:space="preserve">   &lt;td&gt;&lt;/td&gt;</v>
      </c>
      <c r="S131" s="2" t="str">
        <f>IF(M131="","&lt;td&gt;&lt;/td&gt;",CONCATENATE("&lt;td&gt;&lt;a href=""http://iowawpagraves.org/view.php?id=",M131,""" target=""WPA""&gt;W&lt;/a&gt;&lt;/td&gt;"))</f>
        <v>&lt;td&gt;&lt;/td&gt;</v>
      </c>
      <c r="T131" s="88" t="s">
        <v>119</v>
      </c>
      <c r="U131" s="89"/>
    </row>
    <row r="132" spans="1:21" x14ac:dyDescent="0.25">
      <c r="A132" s="1">
        <v>3697</v>
      </c>
      <c r="B132" s="5" t="s">
        <v>607</v>
      </c>
      <c r="C132" s="3" t="s">
        <v>84</v>
      </c>
      <c r="D132" s="3" t="s">
        <v>86</v>
      </c>
      <c r="E132" s="30" t="s">
        <v>1204</v>
      </c>
      <c r="F132" s="1">
        <v>474507</v>
      </c>
      <c r="G132" s="36"/>
      <c r="H132" s="36"/>
      <c r="I132" s="36"/>
      <c r="J132" s="36"/>
      <c r="K132" s="36"/>
      <c r="L132" s="36"/>
      <c r="M132" s="27">
        <v>208279</v>
      </c>
      <c r="N132" s="29"/>
      <c r="O132" s="2" t="str">
        <f>IF(A132="S",CONCATENATE(Y$1,MID(B132,1,1),Z$1),CONCATENATE("&lt;tr class=""style3"" &gt;",S132,Q132,R132,"&lt;td&gt;",P132,"&lt;/td&gt;&lt;td&gt;",C132,"&lt;/td&gt;&lt;td&gt;",D132,"&lt;/td&gt;&lt;td&gt;",E132,"&lt;/td&gt;"))</f>
        <v>&lt;tr class="style3" &gt;&lt;td&gt;&lt;a href="http://iowawpagraves.org/view.php?id=208279" target="WPA"&gt;W&lt;/a&gt;&lt;/td&gt;&lt;td&gt;&lt;a href="http://iowagravestones.org/gs_view.php?id=474507" Target="GPP"&gt;P&lt;/a&gt;&lt;/td&gt;   &lt;td&gt;&lt;/td&gt;&lt;td&gt;Crescy, Lucinda N.&lt;/td&gt;&lt;td&gt;1828&lt;/td&gt;&lt;td&gt;1893&lt;/td&gt;&lt;td&gt; The WPA spelled Crescy, Lucinda N. as Cresy, Lucinda&lt;/td&gt;</v>
      </c>
      <c r="P132" s="88" t="str">
        <f>IF(I132="",B132,CONCATENATE("&lt;a href=""Web Pages/WP",I132,".htm""&gt;",B132,"&lt;img src=""zimages/cam.gif"" alt=""picture"" BORDER=0&gt;"))</f>
        <v>Crescy, Lucinda N.</v>
      </c>
      <c r="Q132" s="2" t="str">
        <f>IF(F132="","&lt;td&gt;&lt;/td&gt;",CONCATENATE("&lt;td&gt;&lt;a href=""http://iowagravestones.org/gs_view.php?id=",F132,""" Target=""GPP""&gt;P&lt;/a&gt;&lt;/td&gt;"))</f>
        <v>&lt;td&gt;&lt;a href="http://iowagravestones.org/gs_view.php?id=474507" Target="GPP"&gt;P&lt;/a&gt;&lt;/td&gt;</v>
      </c>
      <c r="R132" s="2" t="str">
        <f>IF(H132="","   &lt;td&gt;&lt;/td&gt;",CONCATENATE("   &lt;td&gt;&lt;a href=""http://iagenweb.org/boards/",G132,"/obituaries/index.cgi?read=",H132,""" Target=""Obits""&gt;O&lt;/a&gt;&lt;/td&gt;"))</f>
        <v xml:space="preserve">   &lt;td&gt;&lt;/td&gt;</v>
      </c>
      <c r="S132" s="2" t="str">
        <f>IF(M132="","&lt;td&gt;&lt;/td&gt;",CONCATENATE("&lt;td&gt;&lt;a href=""http://iowawpagraves.org/view.php?id=",M132,""" target=""WPA""&gt;W&lt;/a&gt;&lt;/td&gt;"))</f>
        <v>&lt;td&gt;&lt;a href="http://iowawpagraves.org/view.php?id=208279" target="WPA"&gt;W&lt;/a&gt;&lt;/td&gt;</v>
      </c>
      <c r="T132" s="88" t="s">
        <v>119</v>
      </c>
      <c r="U132" s="89"/>
    </row>
    <row r="133" spans="1:21" x14ac:dyDescent="0.25">
      <c r="A133" s="1">
        <v>3666</v>
      </c>
      <c r="B133" s="5" t="s">
        <v>608</v>
      </c>
      <c r="C133" s="1" t="s">
        <v>609</v>
      </c>
      <c r="D133" s="1" t="s">
        <v>610</v>
      </c>
      <c r="E133" s="32"/>
      <c r="F133" s="1">
        <v>474461</v>
      </c>
      <c r="G133" s="36"/>
      <c r="H133" s="36"/>
      <c r="I133" s="36"/>
      <c r="J133" s="36"/>
      <c r="K133" s="36"/>
      <c r="L133" s="36"/>
      <c r="M133" s="36"/>
      <c r="N133" s="29"/>
      <c r="O133" s="2" t="str">
        <f>IF(A133="S",CONCATENATE(Y$1,MID(B133,1,1),Z$1),CONCATENATE("&lt;tr class=""style3"" &gt;",S133,Q133,R133,"&lt;td&gt;",P133,"&lt;/td&gt;&lt;td&gt;",C133,"&lt;/td&gt;&lt;td&gt;",D133,"&lt;/td&gt;&lt;td&gt;",E133,"&lt;/td&gt;"))</f>
        <v>&lt;tr class="style3" &gt;&lt;td&gt;&lt;/td&gt;&lt;td&gt;&lt;a href="http://iowagravestones.org/gs_view.php?id=474461" Target="GPP"&gt;P&lt;/a&gt;&lt;/td&gt;   &lt;td&gt;&lt;/td&gt;&lt;td&gt;Cutler, Edna (Youmans)&lt;/td&gt;&lt;td&gt;Oct. 26, 1906&lt;/td&gt;&lt;td&gt;Apr. 15, 2001&lt;/td&gt;&lt;td&gt;&lt;/td&gt;</v>
      </c>
      <c r="P133" s="88" t="str">
        <f>IF(I133="",B133,CONCATENATE("&lt;a href=""Web Pages/WP",I133,".htm""&gt;",B133,"&lt;img src=""zimages/cam.gif"" alt=""picture"" BORDER=0&gt;"))</f>
        <v>Cutler, Edna (Youmans)</v>
      </c>
      <c r="Q133" s="2" t="str">
        <f>IF(F133="","&lt;td&gt;&lt;/td&gt;",CONCATENATE("&lt;td&gt;&lt;a href=""http://iowagravestones.org/gs_view.php?id=",F133,""" Target=""GPP""&gt;P&lt;/a&gt;&lt;/td&gt;"))</f>
        <v>&lt;td&gt;&lt;a href="http://iowagravestones.org/gs_view.php?id=474461" Target="GPP"&gt;P&lt;/a&gt;&lt;/td&gt;</v>
      </c>
      <c r="R133" s="2" t="str">
        <f>IF(H133="","   &lt;td&gt;&lt;/td&gt;",CONCATENATE("   &lt;td&gt;&lt;a href=""http://iagenweb.org/boards/",G133,"/obituaries/index.cgi?read=",H133,""" Target=""Obits""&gt;O&lt;/a&gt;&lt;/td&gt;"))</f>
        <v xml:space="preserve">   &lt;td&gt;&lt;/td&gt;</v>
      </c>
      <c r="S133" s="2" t="str">
        <f>IF(M133="","&lt;td&gt;&lt;/td&gt;",CONCATENATE("&lt;td&gt;&lt;a href=""http://iowawpagraves.org/view.php?id=",M133,""" target=""WPA""&gt;W&lt;/a&gt;&lt;/td&gt;"))</f>
        <v>&lt;td&gt;&lt;/td&gt;</v>
      </c>
      <c r="T133" s="88" t="s">
        <v>119</v>
      </c>
      <c r="U133" s="89"/>
    </row>
    <row r="134" spans="1:21" ht="15.75" x14ac:dyDescent="0.25">
      <c r="A134" s="45" t="s">
        <v>1255</v>
      </c>
      <c r="B134" s="47" t="s">
        <v>20</v>
      </c>
      <c r="C134" s="46" t="s">
        <v>7</v>
      </c>
      <c r="D134" s="46" t="s">
        <v>8</v>
      </c>
      <c r="E134" s="82" t="s">
        <v>9</v>
      </c>
      <c r="F134" s="46"/>
      <c r="G134" s="46"/>
      <c r="H134" s="46"/>
      <c r="I134" s="46"/>
      <c r="J134" s="46"/>
      <c r="K134" s="46"/>
      <c r="L134" s="46"/>
      <c r="M134" s="46"/>
      <c r="N134" s="29"/>
      <c r="O134" s="2" t="str">
        <f>IF(A134="S",CONCATENATE(Y$1,MID(B134,1,1),Z$1),CONCATENATE("&lt;tr class=""style3"" &gt;",S134,Q134,R134,"&lt;td&gt;",P134,"&lt;/td&gt;&lt;td&gt;",C134,"&lt;/td&gt;&lt;td&gt;",D134,"&lt;/td&gt;&lt;td&gt;",E134,"&lt;/td&gt;"))</f>
        <v>&lt;tr class="style2" &gt;&lt;td&gt;W&lt;/td&gt;&lt;td&gt;P&lt;/td&gt;&lt;td&gt;O&lt;/td&gt;&lt;td &gt;Surnames Starting with D&lt;/td&gt;&lt;td&gt;Birth Date&lt;/td&gt;&lt;td&gt;Death Date&lt;/td&gt;&lt;td&gt;Notes&lt;/td&gt;</v>
      </c>
      <c r="P134" s="88" t="str">
        <f>IF(I134="",B134,CONCATENATE("&lt;a href=""Web Pages/WP",I134,".htm""&gt;",B134,"&lt;img src=""zimages/cam.gif"" alt=""picture"" BORDER=0&gt;"))</f>
        <v>Daaa                            Names</v>
      </c>
      <c r="Q134" s="2" t="str">
        <f>IF(F134="","&lt;td&gt;&lt;/td&gt;",CONCATENATE("&lt;td&gt;&lt;a href=""http://iowagravestones.org/gs_view.php?id=",F134,""" Target=""GPP""&gt;P&lt;/a&gt;&lt;/td&gt;"))</f>
        <v>&lt;td&gt;&lt;/td&gt;</v>
      </c>
      <c r="R134" s="2" t="str">
        <f>IF(H134="","   &lt;td&gt;&lt;/td&gt;",CONCATENATE("   &lt;td&gt;&lt;a href=""http://iagenweb.org/boards/",G134,"/obituaries/index.cgi?read=",H134,""" Target=""Obits""&gt;O&lt;/a&gt;&lt;/td&gt;"))</f>
        <v xml:space="preserve">   &lt;td&gt;&lt;/td&gt;</v>
      </c>
      <c r="S134" s="2" t="str">
        <f>IF(M134="","&lt;td&gt;&lt;/td&gt;",CONCATENATE("&lt;td&gt;&lt;a href=""http://iowawpagraves.org/view.php?id=",M134,""" target=""WPA""&gt;W&lt;/a&gt;&lt;/td&gt;"))</f>
        <v>&lt;td&gt;&lt;/td&gt;</v>
      </c>
      <c r="T134" s="88" t="s">
        <v>119</v>
      </c>
      <c r="U134" s="89"/>
    </row>
    <row r="135" spans="1:21" x14ac:dyDescent="0.25">
      <c r="A135" s="1">
        <v>3372</v>
      </c>
      <c r="B135" s="5" t="s">
        <v>611</v>
      </c>
      <c r="C135" s="3" t="s">
        <v>166</v>
      </c>
      <c r="D135" s="1"/>
      <c r="E135" s="30"/>
      <c r="F135" s="1">
        <v>473392</v>
      </c>
      <c r="G135" s="36"/>
      <c r="H135" s="36"/>
      <c r="I135" s="36"/>
      <c r="J135" s="36"/>
      <c r="K135" s="36"/>
      <c r="L135" s="36"/>
      <c r="M135" s="36"/>
      <c r="N135" s="29"/>
      <c r="O135" s="2" t="str">
        <f>IF(A135="S",CONCATENATE(Y$1,MID(B135,1,1),Z$1),CONCATENATE("&lt;tr class=""style3"" &gt;",S135,Q135,R135,"&lt;td&gt;",P135,"&lt;/td&gt;&lt;td&gt;",C135,"&lt;/td&gt;&lt;td&gt;",D135,"&lt;/td&gt;&lt;td&gt;",E135,"&lt;/td&gt;"))</f>
        <v>&lt;tr class="style3" &gt;&lt;td&gt;&lt;/td&gt;&lt;td&gt;&lt;a href="http://iowagravestones.org/gs_view.php?id=473392" Target="GPP"&gt;P&lt;/a&gt;&lt;/td&gt;   &lt;td&gt;&lt;/td&gt;&lt;td&gt;Daniels, Alice (Procter)&lt;/td&gt;&lt;td&gt;1859&lt;/td&gt;&lt;td&gt;&lt;/td&gt;&lt;td&gt;&lt;/td&gt;</v>
      </c>
      <c r="P135" s="88" t="str">
        <f>IF(I135="",B135,CONCATENATE("&lt;a href=""Web Pages/WP",I135,".htm""&gt;",B135,"&lt;img src=""zimages/cam.gif"" alt=""picture"" BORDER=0&gt;"))</f>
        <v>Daniels, Alice (Procter)</v>
      </c>
      <c r="Q135" s="2" t="str">
        <f>IF(F135="","&lt;td&gt;&lt;/td&gt;",CONCATENATE("&lt;td&gt;&lt;a href=""http://iowagravestones.org/gs_view.php?id=",F135,""" Target=""GPP""&gt;P&lt;/a&gt;&lt;/td&gt;"))</f>
        <v>&lt;td&gt;&lt;a href="http://iowagravestones.org/gs_view.php?id=473392" Target="GPP"&gt;P&lt;/a&gt;&lt;/td&gt;</v>
      </c>
      <c r="R135" s="2" t="str">
        <f>IF(H135="","   &lt;td&gt;&lt;/td&gt;",CONCATENATE("   &lt;td&gt;&lt;a href=""http://iagenweb.org/boards/",G135,"/obituaries/index.cgi?read=",H135,""" Target=""Obits""&gt;O&lt;/a&gt;&lt;/td&gt;"))</f>
        <v xml:space="preserve">   &lt;td&gt;&lt;/td&gt;</v>
      </c>
      <c r="S135" s="2" t="str">
        <f>IF(M135="","&lt;td&gt;&lt;/td&gt;",CONCATENATE("&lt;td&gt;&lt;a href=""http://iowawpagraves.org/view.php?id=",M135,""" target=""WPA""&gt;W&lt;/a&gt;&lt;/td&gt;"))</f>
        <v>&lt;td&gt;&lt;/td&gt;</v>
      </c>
      <c r="T135" s="88" t="s">
        <v>119</v>
      </c>
      <c r="U135" s="89"/>
    </row>
    <row r="136" spans="1:21" x14ac:dyDescent="0.25">
      <c r="A136" s="1">
        <v>3752</v>
      </c>
      <c r="B136" s="5" t="s">
        <v>612</v>
      </c>
      <c r="C136" s="1" t="s">
        <v>613</v>
      </c>
      <c r="D136" s="1" t="s">
        <v>614</v>
      </c>
      <c r="E136" s="32"/>
      <c r="F136" s="1">
        <v>474598</v>
      </c>
      <c r="G136" s="36"/>
      <c r="H136" s="36"/>
      <c r="I136" s="36"/>
      <c r="J136" s="36"/>
      <c r="K136" s="36"/>
      <c r="L136" s="36"/>
      <c r="M136" s="36"/>
      <c r="N136" s="29"/>
      <c r="O136" s="2" t="str">
        <f>IF(A136="S",CONCATENATE(Y$1,MID(B136,1,1),Z$1),CONCATENATE("&lt;tr class=""style3"" &gt;",S136,Q136,R136,"&lt;td&gt;",P136,"&lt;/td&gt;&lt;td&gt;",C136,"&lt;/td&gt;&lt;td&gt;",D136,"&lt;/td&gt;&lt;td&gt;",E136,"&lt;/td&gt;"))</f>
        <v>&lt;tr class="style3" &gt;&lt;td&gt;&lt;/td&gt;&lt;td&gt;&lt;a href="http://iowagravestones.org/gs_view.php?id=474598" Target="GPP"&gt;P&lt;/a&gt;&lt;/td&gt;   &lt;td&gt;&lt;/td&gt;&lt;td&gt;Daniels, Anna&lt;/td&gt;&lt;td&gt;Apr 4, 1871&lt;/td&gt;&lt;td&gt;Dec. 21, 1940&lt;/td&gt;&lt;td&gt;&lt;/td&gt;</v>
      </c>
      <c r="P136" s="88" t="str">
        <f>IF(I136="",B136,CONCATENATE("&lt;a href=""Web Pages/WP",I136,".htm""&gt;",B136,"&lt;img src=""zimages/cam.gif"" alt=""picture"" BORDER=0&gt;"))</f>
        <v>Daniels, Anna</v>
      </c>
      <c r="Q136" s="2" t="str">
        <f>IF(F136="","&lt;td&gt;&lt;/td&gt;",CONCATENATE("&lt;td&gt;&lt;a href=""http://iowagravestones.org/gs_view.php?id=",F136,""" Target=""GPP""&gt;P&lt;/a&gt;&lt;/td&gt;"))</f>
        <v>&lt;td&gt;&lt;a href="http://iowagravestones.org/gs_view.php?id=474598" Target="GPP"&gt;P&lt;/a&gt;&lt;/td&gt;</v>
      </c>
      <c r="R136" s="2" t="str">
        <f>IF(H136="","   &lt;td&gt;&lt;/td&gt;",CONCATENATE("   &lt;td&gt;&lt;a href=""http://iagenweb.org/boards/",G136,"/obituaries/index.cgi?read=",H136,""" Target=""Obits""&gt;O&lt;/a&gt;&lt;/td&gt;"))</f>
        <v xml:space="preserve">   &lt;td&gt;&lt;/td&gt;</v>
      </c>
      <c r="S136" s="2" t="str">
        <f>IF(M136="","&lt;td&gt;&lt;/td&gt;",CONCATENATE("&lt;td&gt;&lt;a href=""http://iowawpagraves.org/view.php?id=",M136,""" target=""WPA""&gt;W&lt;/a&gt;&lt;/td&gt;"))</f>
        <v>&lt;td&gt;&lt;/td&gt;</v>
      </c>
      <c r="T136" s="88" t="s">
        <v>119</v>
      </c>
      <c r="U136" s="89"/>
    </row>
    <row r="137" spans="1:21" x14ac:dyDescent="0.25">
      <c r="A137" s="1">
        <v>3682</v>
      </c>
      <c r="B137" s="5" t="s">
        <v>615</v>
      </c>
      <c r="C137" s="3" t="s">
        <v>616</v>
      </c>
      <c r="D137" s="1" t="s">
        <v>617</v>
      </c>
      <c r="E137" s="30"/>
      <c r="F137" s="1">
        <v>474483</v>
      </c>
      <c r="G137" s="36"/>
      <c r="H137" s="36"/>
      <c r="I137" s="36"/>
      <c r="J137" s="36"/>
      <c r="K137" s="36"/>
      <c r="L137" s="36"/>
      <c r="M137" s="36"/>
      <c r="N137" s="29"/>
      <c r="O137" s="2" t="str">
        <f>IF(A137="S",CONCATENATE(Y$1,MID(B137,1,1),Z$1),CONCATENATE("&lt;tr class=""style3"" &gt;",S137,Q137,R137,"&lt;td&gt;",P137,"&lt;/td&gt;&lt;td&gt;",C137,"&lt;/td&gt;&lt;td&gt;",D137,"&lt;/td&gt;&lt;td&gt;",E137,"&lt;/td&gt;"))</f>
        <v>&lt;tr class="style3" &gt;&lt;td&gt;&lt;/td&gt;&lt;td&gt;&lt;a href="http://iowagravestones.org/gs_view.php?id=474483" Target="GPP"&gt;P&lt;/a&gt;&lt;/td&gt;   &lt;td&gt;&lt;/td&gt;&lt;td&gt;Daniels, Charles A.&lt;/td&gt;&lt;td&gt;June 1, 1925&lt;/td&gt;&lt;td&gt;Feb. 22, 1957&lt;/td&gt;&lt;td&gt;&lt;/td&gt;</v>
      </c>
      <c r="P137" s="88" t="str">
        <f>IF(I137="",B137,CONCATENATE("&lt;a href=""Web Pages/WP",I137,".htm""&gt;",B137,"&lt;img src=""zimages/cam.gif"" alt=""picture"" BORDER=0&gt;"))</f>
        <v>Daniels, Charles A.</v>
      </c>
      <c r="Q137" s="2" t="str">
        <f>IF(F137="","&lt;td&gt;&lt;/td&gt;",CONCATENATE("&lt;td&gt;&lt;a href=""http://iowagravestones.org/gs_view.php?id=",F137,""" Target=""GPP""&gt;P&lt;/a&gt;&lt;/td&gt;"))</f>
        <v>&lt;td&gt;&lt;a href="http://iowagravestones.org/gs_view.php?id=474483" Target="GPP"&gt;P&lt;/a&gt;&lt;/td&gt;</v>
      </c>
      <c r="R137" s="2" t="str">
        <f>IF(H137="","   &lt;td&gt;&lt;/td&gt;",CONCATENATE("   &lt;td&gt;&lt;a href=""http://iagenweb.org/boards/",G137,"/obituaries/index.cgi?read=",H137,""" Target=""Obits""&gt;O&lt;/a&gt;&lt;/td&gt;"))</f>
        <v xml:space="preserve">   &lt;td&gt;&lt;/td&gt;</v>
      </c>
      <c r="S137" s="2" t="str">
        <f>IF(M137="","&lt;td&gt;&lt;/td&gt;",CONCATENATE("&lt;td&gt;&lt;a href=""http://iowawpagraves.org/view.php?id=",M137,""" target=""WPA""&gt;W&lt;/a&gt;&lt;/td&gt;"))</f>
        <v>&lt;td&gt;&lt;/td&gt;</v>
      </c>
      <c r="T137" s="88" t="s">
        <v>119</v>
      </c>
      <c r="U137" s="89"/>
    </row>
    <row r="138" spans="1:21" x14ac:dyDescent="0.25">
      <c r="A138" s="1">
        <v>3684</v>
      </c>
      <c r="B138" s="5" t="s">
        <v>618</v>
      </c>
      <c r="C138" s="3" t="s">
        <v>619</v>
      </c>
      <c r="D138" s="3" t="s">
        <v>620</v>
      </c>
      <c r="E138" s="81"/>
      <c r="F138" s="1">
        <v>474486</v>
      </c>
      <c r="G138" s="36"/>
      <c r="H138" s="36"/>
      <c r="I138" s="36"/>
      <c r="J138" s="36"/>
      <c r="K138" s="36"/>
      <c r="L138" s="36"/>
      <c r="M138" s="36"/>
      <c r="N138" s="29"/>
      <c r="O138" s="2" t="str">
        <f>IF(A138="S",CONCATENATE(Y$1,MID(B138,1,1),Z$1),CONCATENATE("&lt;tr class=""style3"" &gt;",S138,Q138,R138,"&lt;td&gt;",P138,"&lt;/td&gt;&lt;td&gt;",C138,"&lt;/td&gt;&lt;td&gt;",D138,"&lt;/td&gt;&lt;td&gt;",E138,"&lt;/td&gt;"))</f>
        <v>&lt;tr class="style3" &gt;&lt;td&gt;&lt;/td&gt;&lt;td&gt;&lt;a href="http://iowagravestones.org/gs_view.php?id=474486" Target="GPP"&gt;P&lt;/a&gt;&lt;/td&gt;   &lt;td&gt;&lt;/td&gt;&lt;td&gt;Daniels, Charles O.&lt;/td&gt;&lt;td&gt;1887&lt;/td&gt;&lt;td&gt;1972&lt;/td&gt;&lt;td&gt;&lt;/td&gt;</v>
      </c>
      <c r="P138" s="88" t="str">
        <f>IF(I138="",B138,CONCATENATE("&lt;a href=""Web Pages/WP",I138,".htm""&gt;",B138,"&lt;img src=""zimages/cam.gif"" alt=""picture"" BORDER=0&gt;"))</f>
        <v>Daniels, Charles O.</v>
      </c>
      <c r="Q138" s="2" t="str">
        <f>IF(F138="","&lt;td&gt;&lt;/td&gt;",CONCATENATE("&lt;td&gt;&lt;a href=""http://iowagravestones.org/gs_view.php?id=",F138,""" Target=""GPP""&gt;P&lt;/a&gt;&lt;/td&gt;"))</f>
        <v>&lt;td&gt;&lt;a href="http://iowagravestones.org/gs_view.php?id=474486" Target="GPP"&gt;P&lt;/a&gt;&lt;/td&gt;</v>
      </c>
      <c r="R138" s="2" t="str">
        <f>IF(H138="","   &lt;td&gt;&lt;/td&gt;",CONCATENATE("   &lt;td&gt;&lt;a href=""http://iagenweb.org/boards/",G138,"/obituaries/index.cgi?read=",H138,""" Target=""Obits""&gt;O&lt;/a&gt;&lt;/td&gt;"))</f>
        <v xml:space="preserve">   &lt;td&gt;&lt;/td&gt;</v>
      </c>
      <c r="S138" s="2" t="str">
        <f>IF(M138="","&lt;td&gt;&lt;/td&gt;",CONCATENATE("&lt;td&gt;&lt;a href=""http://iowawpagraves.org/view.php?id=",M138,""" target=""WPA""&gt;W&lt;/a&gt;&lt;/td&gt;"))</f>
        <v>&lt;td&gt;&lt;/td&gt;</v>
      </c>
      <c r="T138" s="88" t="s">
        <v>119</v>
      </c>
      <c r="U138" s="89"/>
    </row>
    <row r="139" spans="1:21" x14ac:dyDescent="0.25">
      <c r="A139" s="1">
        <v>3681</v>
      </c>
      <c r="B139" s="5" t="s">
        <v>621</v>
      </c>
      <c r="C139" s="3" t="s">
        <v>159</v>
      </c>
      <c r="D139" s="3" t="s">
        <v>622</v>
      </c>
      <c r="E139" s="81"/>
      <c r="F139" s="1">
        <v>474482</v>
      </c>
      <c r="G139" s="36"/>
      <c r="H139" s="36"/>
      <c r="I139" s="36"/>
      <c r="J139" s="36"/>
      <c r="K139" s="36"/>
      <c r="L139" s="36"/>
      <c r="M139" s="36"/>
      <c r="N139" s="29"/>
      <c r="O139" s="2" t="str">
        <f>IF(A139="S",CONCATENATE(Y$1,MID(B139,1,1),Z$1),CONCATENATE("&lt;tr class=""style3"" &gt;",S139,Q139,R139,"&lt;td&gt;",P139,"&lt;/td&gt;&lt;td&gt;",C139,"&lt;/td&gt;&lt;td&gt;",D139,"&lt;/td&gt;&lt;td&gt;",E139,"&lt;/td&gt;"))</f>
        <v>&lt;tr class="style3" &gt;&lt;td&gt;&lt;/td&gt;&lt;td&gt;&lt;a href="http://iowagravestones.org/gs_view.php?id=474482" Target="GPP"&gt;P&lt;/a&gt;&lt;/td&gt;   &lt;td&gt;&lt;/td&gt;&lt;td&gt;Daniels, Donald C.&lt;/td&gt;&lt;td&gt;1913&lt;/td&gt;&lt;td&gt;1996&lt;/td&gt;&lt;td&gt;&lt;/td&gt;</v>
      </c>
      <c r="P139" s="88" t="str">
        <f>IF(I139="",B139,CONCATENATE("&lt;a href=""Web Pages/WP",I139,".htm""&gt;",B139,"&lt;img src=""zimages/cam.gif"" alt=""picture"" BORDER=0&gt;"))</f>
        <v>Daniels, Donald C.</v>
      </c>
      <c r="Q139" s="2" t="str">
        <f>IF(F139="","&lt;td&gt;&lt;/td&gt;",CONCATENATE("&lt;td&gt;&lt;a href=""http://iowagravestones.org/gs_view.php?id=",F139,""" Target=""GPP""&gt;P&lt;/a&gt;&lt;/td&gt;"))</f>
        <v>&lt;td&gt;&lt;a href="http://iowagravestones.org/gs_view.php?id=474482" Target="GPP"&gt;P&lt;/a&gt;&lt;/td&gt;</v>
      </c>
      <c r="R139" s="2" t="str">
        <f>IF(H139="","   &lt;td&gt;&lt;/td&gt;",CONCATENATE("   &lt;td&gt;&lt;a href=""http://iagenweb.org/boards/",G139,"/obituaries/index.cgi?read=",H139,""" Target=""Obits""&gt;O&lt;/a&gt;&lt;/td&gt;"))</f>
        <v xml:space="preserve">   &lt;td&gt;&lt;/td&gt;</v>
      </c>
      <c r="S139" s="2" t="str">
        <f>IF(M139="","&lt;td&gt;&lt;/td&gt;",CONCATENATE("&lt;td&gt;&lt;a href=""http://iowawpagraves.org/view.php?id=",M139,""" target=""WPA""&gt;W&lt;/a&gt;&lt;/td&gt;"))</f>
        <v>&lt;td&gt;&lt;/td&gt;</v>
      </c>
      <c r="T139" s="88" t="s">
        <v>119</v>
      </c>
      <c r="U139" s="89"/>
    </row>
    <row r="140" spans="1:21" x14ac:dyDescent="0.25">
      <c r="A140" s="1">
        <v>3754</v>
      </c>
      <c r="B140" s="5" t="s">
        <v>623</v>
      </c>
      <c r="C140" s="1" t="s">
        <v>624</v>
      </c>
      <c r="D140" s="1" t="s">
        <v>624</v>
      </c>
      <c r="E140" s="30"/>
      <c r="F140" s="1">
        <v>474602</v>
      </c>
      <c r="G140" s="36"/>
      <c r="H140" s="36"/>
      <c r="I140" s="36"/>
      <c r="J140" s="36"/>
      <c r="K140" s="36"/>
      <c r="L140" s="36"/>
      <c r="M140" s="36"/>
      <c r="N140" s="29"/>
      <c r="O140" s="2" t="str">
        <f>IF(A140="S",CONCATENATE(Y$1,MID(B140,1,1),Z$1),CONCATENATE("&lt;tr class=""style3"" &gt;",S140,Q140,R140,"&lt;td&gt;",P140,"&lt;/td&gt;&lt;td&gt;",C140,"&lt;/td&gt;&lt;td&gt;",D140,"&lt;/td&gt;&lt;td&gt;",E140,"&lt;/td&gt;"))</f>
        <v>&lt;tr class="style3" &gt;&lt;td&gt;&lt;/td&gt;&lt;td&gt;&lt;a href="http://iowagravestones.org/gs_view.php?id=474602" Target="GPP"&gt;P&lt;/a&gt;&lt;/td&gt;   &lt;td&gt;&lt;/td&gt;&lt;td&gt;Daniels, Evelyn&lt;/td&gt;&lt;td&gt;Mar. 1, 1910&lt;/td&gt;&lt;td&gt;Mar. 1, 1910&lt;/td&gt;&lt;td&gt;&lt;/td&gt;</v>
      </c>
      <c r="P140" s="88" t="str">
        <f>IF(I140="",B140,CONCATENATE("&lt;a href=""Web Pages/WP",I140,".htm""&gt;",B140,"&lt;img src=""zimages/cam.gif"" alt=""picture"" BORDER=0&gt;"))</f>
        <v>Daniels, Evelyn</v>
      </c>
      <c r="Q140" s="2" t="str">
        <f>IF(F140="","&lt;td&gt;&lt;/td&gt;",CONCATENATE("&lt;td&gt;&lt;a href=""http://iowagravestones.org/gs_view.php?id=",F140,""" Target=""GPP""&gt;P&lt;/a&gt;&lt;/td&gt;"))</f>
        <v>&lt;td&gt;&lt;a href="http://iowagravestones.org/gs_view.php?id=474602" Target="GPP"&gt;P&lt;/a&gt;&lt;/td&gt;</v>
      </c>
      <c r="R140" s="2" t="str">
        <f>IF(H140="","   &lt;td&gt;&lt;/td&gt;",CONCATENATE("   &lt;td&gt;&lt;a href=""http://iagenweb.org/boards/",G140,"/obituaries/index.cgi?read=",H140,""" Target=""Obits""&gt;O&lt;/a&gt;&lt;/td&gt;"))</f>
        <v xml:space="preserve">   &lt;td&gt;&lt;/td&gt;</v>
      </c>
      <c r="S140" s="2" t="str">
        <f>IF(M140="","&lt;td&gt;&lt;/td&gt;",CONCATENATE("&lt;td&gt;&lt;a href=""http://iowawpagraves.org/view.php?id=",M140,""" target=""WPA""&gt;W&lt;/a&gt;&lt;/td&gt;"))</f>
        <v>&lt;td&gt;&lt;/td&gt;</v>
      </c>
      <c r="T140" s="88" t="s">
        <v>119</v>
      </c>
      <c r="U140" s="89"/>
    </row>
    <row r="141" spans="1:21" x14ac:dyDescent="0.25">
      <c r="A141" s="1">
        <v>3683</v>
      </c>
      <c r="B141" s="5" t="s">
        <v>625</v>
      </c>
      <c r="C141" s="3" t="s">
        <v>619</v>
      </c>
      <c r="D141" s="3" t="s">
        <v>73</v>
      </c>
      <c r="E141" s="81"/>
      <c r="F141" s="1">
        <v>474484</v>
      </c>
      <c r="G141" s="36"/>
      <c r="H141" s="36"/>
      <c r="I141" s="36"/>
      <c r="J141" s="36"/>
      <c r="K141" s="36"/>
      <c r="L141" s="36"/>
      <c r="M141" s="36"/>
      <c r="N141" s="29"/>
      <c r="O141" s="2" t="str">
        <f>IF(A141="S",CONCATENATE(Y$1,MID(B141,1,1),Z$1),CONCATENATE("&lt;tr class=""style3"" &gt;",S141,Q141,R141,"&lt;td&gt;",P141,"&lt;/td&gt;&lt;td&gt;",C141,"&lt;/td&gt;&lt;td&gt;",D141,"&lt;/td&gt;&lt;td&gt;",E141,"&lt;/td&gt;"))</f>
        <v>&lt;tr class="style3" &gt;&lt;td&gt;&lt;/td&gt;&lt;td&gt;&lt;a href="http://iowagravestones.org/gs_view.php?id=474484" Target="GPP"&gt;P&lt;/a&gt;&lt;/td&gt;   &lt;td&gt;&lt;/td&gt;&lt;td&gt;Daniels, Grace (Rathbun)&lt;/td&gt;&lt;td&gt;1887&lt;/td&gt;&lt;td&gt;1936&lt;/td&gt;&lt;td&gt;&lt;/td&gt;</v>
      </c>
      <c r="P141" s="88" t="str">
        <f>IF(I141="",B141,CONCATENATE("&lt;a href=""Web Pages/WP",I141,".htm""&gt;",B141,"&lt;img src=""zimages/cam.gif"" alt=""picture"" BORDER=0&gt;"))</f>
        <v>Daniels, Grace (Rathbun)</v>
      </c>
      <c r="Q141" s="2" t="str">
        <f>IF(F141="","&lt;td&gt;&lt;/td&gt;",CONCATENATE("&lt;td&gt;&lt;a href=""http://iowagravestones.org/gs_view.php?id=",F141,""" Target=""GPP""&gt;P&lt;/a&gt;&lt;/td&gt;"))</f>
        <v>&lt;td&gt;&lt;a href="http://iowagravestones.org/gs_view.php?id=474484" Target="GPP"&gt;P&lt;/a&gt;&lt;/td&gt;</v>
      </c>
      <c r="R141" s="2" t="str">
        <f>IF(H141="","   &lt;td&gt;&lt;/td&gt;",CONCATENATE("   &lt;td&gt;&lt;a href=""http://iagenweb.org/boards/",G141,"/obituaries/index.cgi?read=",H141,""" Target=""Obits""&gt;O&lt;/a&gt;&lt;/td&gt;"))</f>
        <v xml:space="preserve">   &lt;td&gt;&lt;/td&gt;</v>
      </c>
      <c r="S141" s="2" t="str">
        <f>IF(M141="","&lt;td&gt;&lt;/td&gt;",CONCATENATE("&lt;td&gt;&lt;a href=""http://iowawpagraves.org/view.php?id=",M141,""" target=""WPA""&gt;W&lt;/a&gt;&lt;/td&gt;"))</f>
        <v>&lt;td&gt;&lt;/td&gt;</v>
      </c>
      <c r="T141" s="88" t="s">
        <v>119</v>
      </c>
      <c r="U141" s="89"/>
    </row>
    <row r="142" spans="1:21" x14ac:dyDescent="0.25">
      <c r="A142" s="1">
        <v>3448</v>
      </c>
      <c r="B142" s="5" t="s">
        <v>87</v>
      </c>
      <c r="C142" s="3" t="s">
        <v>88</v>
      </c>
      <c r="D142" s="3" t="s">
        <v>89</v>
      </c>
      <c r="E142" s="30" t="s">
        <v>119</v>
      </c>
      <c r="F142" s="1">
        <v>473537</v>
      </c>
      <c r="G142" s="36"/>
      <c r="H142" s="36"/>
      <c r="I142" s="36"/>
      <c r="J142" s="36"/>
      <c r="K142" s="36"/>
      <c r="L142" s="36"/>
      <c r="M142" s="27">
        <v>208356</v>
      </c>
      <c r="N142" s="29"/>
      <c r="O142" s="2" t="str">
        <f>IF(A142="S",CONCATENATE(Y$1,MID(B142,1,1),Z$1),CONCATENATE("&lt;tr class=""style3"" &gt;",S142,Q142,R142,"&lt;td&gt;",P142,"&lt;/td&gt;&lt;td&gt;",C142,"&lt;/td&gt;&lt;td&gt;",D142,"&lt;/td&gt;&lt;td&gt;",E142,"&lt;/td&gt;"))</f>
        <v>&lt;tr class="style3" &gt;&lt;td&gt;&lt;a href="http://iowawpagraves.org/view.php?id=208356" target="WPA"&gt;W&lt;/a&gt;&lt;/td&gt;&lt;td&gt;&lt;a href="http://iowagravestones.org/gs_view.php?id=473537" Target="GPP"&gt;P&lt;/a&gt;&lt;/td&gt;   &lt;td&gt;&lt;/td&gt;&lt;td&gt;Daniels, Hiram&lt;/td&gt;&lt;td&gt;1857&lt;/td&gt;&lt;td&gt;1933&lt;/td&gt;&lt;td&gt; &lt;/td&gt;</v>
      </c>
      <c r="P142" s="88" t="str">
        <f>IF(I142="",B142,CONCATENATE("&lt;a href=""Web Pages/WP",I142,".htm""&gt;",B142,"&lt;img src=""zimages/cam.gif"" alt=""picture"" BORDER=0&gt;"))</f>
        <v>Daniels, Hiram</v>
      </c>
      <c r="Q142" s="2" t="str">
        <f>IF(F142="","&lt;td&gt;&lt;/td&gt;",CONCATENATE("&lt;td&gt;&lt;a href=""http://iowagravestones.org/gs_view.php?id=",F142,""" Target=""GPP""&gt;P&lt;/a&gt;&lt;/td&gt;"))</f>
        <v>&lt;td&gt;&lt;a href="http://iowagravestones.org/gs_view.php?id=473537" Target="GPP"&gt;P&lt;/a&gt;&lt;/td&gt;</v>
      </c>
      <c r="R142" s="2" t="str">
        <f>IF(H142="","   &lt;td&gt;&lt;/td&gt;",CONCATENATE("   &lt;td&gt;&lt;a href=""http://iagenweb.org/boards/",G142,"/obituaries/index.cgi?read=",H142,""" Target=""Obits""&gt;O&lt;/a&gt;&lt;/td&gt;"))</f>
        <v xml:space="preserve">   &lt;td&gt;&lt;/td&gt;</v>
      </c>
      <c r="S142" s="2" t="str">
        <f>IF(M142="","&lt;td&gt;&lt;/td&gt;",CONCATENATE("&lt;td&gt;&lt;a href=""http://iowawpagraves.org/view.php?id=",M142,""" target=""WPA""&gt;W&lt;/a&gt;&lt;/td&gt;"))</f>
        <v>&lt;td&gt;&lt;a href="http://iowawpagraves.org/view.php?id=208356" target="WPA"&gt;W&lt;/a&gt;&lt;/td&gt;</v>
      </c>
      <c r="T142" s="88" t="s">
        <v>119</v>
      </c>
      <c r="U142" s="89"/>
    </row>
    <row r="143" spans="1:21" x14ac:dyDescent="0.25">
      <c r="A143" s="1">
        <v>3447</v>
      </c>
      <c r="B143" s="5" t="s">
        <v>626</v>
      </c>
      <c r="C143" s="1"/>
      <c r="D143" s="1"/>
      <c r="E143" s="32"/>
      <c r="F143" s="1">
        <v>473536</v>
      </c>
      <c r="G143" s="36"/>
      <c r="H143" s="36"/>
      <c r="I143" s="36"/>
      <c r="J143" s="36"/>
      <c r="K143" s="36"/>
      <c r="L143" s="36"/>
      <c r="M143" s="36"/>
      <c r="N143" s="29"/>
      <c r="O143" s="2" t="str">
        <f>IF(A143="S",CONCATENATE(Y$1,MID(B143,1,1),Z$1),CONCATENATE("&lt;tr class=""style3"" &gt;",S143,Q143,R143,"&lt;td&gt;",P143,"&lt;/td&gt;&lt;td&gt;",C143,"&lt;/td&gt;&lt;td&gt;",D143,"&lt;/td&gt;&lt;td&gt;",E143,"&lt;/td&gt;"))</f>
        <v>&lt;tr class="style3" &gt;&lt;td&gt;&lt;/td&gt;&lt;td&gt;&lt;a href="http://iowagravestones.org/gs_view.php?id=473536" Target="GPP"&gt;P&lt;/a&gt;&lt;/td&gt;   &lt;td&gt;&lt;/td&gt;&lt;td&gt;Daniels, James Family Stone&lt;/td&gt;&lt;td&gt;&lt;/td&gt;&lt;td&gt;&lt;/td&gt;&lt;td&gt;&lt;/td&gt;</v>
      </c>
      <c r="P143" s="88" t="str">
        <f>IF(I143="",B143,CONCATENATE("&lt;a href=""Web Pages/WP",I143,".htm""&gt;",B143,"&lt;img src=""zimages/cam.gif"" alt=""picture"" BORDER=0&gt;"))</f>
        <v>Daniels, James Family Stone</v>
      </c>
      <c r="Q143" s="2" t="str">
        <f>IF(F143="","&lt;td&gt;&lt;/td&gt;",CONCATENATE("&lt;td&gt;&lt;a href=""http://iowagravestones.org/gs_view.php?id=",F143,""" Target=""GPP""&gt;P&lt;/a&gt;&lt;/td&gt;"))</f>
        <v>&lt;td&gt;&lt;a href="http://iowagravestones.org/gs_view.php?id=473536" Target="GPP"&gt;P&lt;/a&gt;&lt;/td&gt;</v>
      </c>
      <c r="R143" s="2" t="str">
        <f>IF(H143="","   &lt;td&gt;&lt;/td&gt;",CONCATENATE("   &lt;td&gt;&lt;a href=""http://iagenweb.org/boards/",G143,"/obituaries/index.cgi?read=",H143,""" Target=""Obits""&gt;O&lt;/a&gt;&lt;/td&gt;"))</f>
        <v xml:space="preserve">   &lt;td&gt;&lt;/td&gt;</v>
      </c>
      <c r="S143" s="2" t="str">
        <f>IF(M143="","&lt;td&gt;&lt;/td&gt;",CONCATENATE("&lt;td&gt;&lt;a href=""http://iowawpagraves.org/view.php?id=",M143,""" target=""WPA""&gt;W&lt;/a&gt;&lt;/td&gt;"))</f>
        <v>&lt;td&gt;&lt;/td&gt;</v>
      </c>
      <c r="T143" s="88" t="s">
        <v>119</v>
      </c>
      <c r="U143" s="89"/>
    </row>
    <row r="144" spans="1:21" x14ac:dyDescent="0.25">
      <c r="A144" s="1">
        <v>3449</v>
      </c>
      <c r="B144" s="5" t="s">
        <v>627</v>
      </c>
      <c r="C144" s="1" t="s">
        <v>121</v>
      </c>
      <c r="D144" s="1" t="s">
        <v>628</v>
      </c>
      <c r="E144" s="32" t="s">
        <v>119</v>
      </c>
      <c r="F144" s="1">
        <v>473538</v>
      </c>
      <c r="G144" s="36"/>
      <c r="H144" s="36"/>
      <c r="I144" s="36"/>
      <c r="J144" s="36"/>
      <c r="K144" s="36"/>
      <c r="L144" s="36"/>
      <c r="M144" s="27">
        <v>208357</v>
      </c>
      <c r="N144" s="29"/>
      <c r="O144" s="2" t="str">
        <f>IF(A144="S",CONCATENATE(Y$1,MID(B144,1,1),Z$1),CONCATENATE("&lt;tr class=""style3"" &gt;",S144,Q144,R144,"&lt;td&gt;",P144,"&lt;/td&gt;&lt;td&gt;",C144,"&lt;/td&gt;&lt;td&gt;",D144,"&lt;/td&gt;&lt;td&gt;",E144,"&lt;/td&gt;"))</f>
        <v>&lt;tr class="style3" &gt;&lt;td&gt;&lt;a href="http://iowawpagraves.org/view.php?id=208357" target="WPA"&gt;W&lt;/a&gt;&lt;/td&gt;&lt;td&gt;&lt;a href="http://iowagravestones.org/gs_view.php?id=473538" Target="GPP"&gt;P&lt;/a&gt;&lt;/td&gt;   &lt;td&gt;&lt;/td&gt;&lt;td&gt;Daniels, James N.&lt;/td&gt;&lt;td&gt;Jan 13, 1826&lt;/td&gt;&lt;td&gt;Apr. 22, 1907&lt;/td&gt;&lt;td&gt; &lt;/td&gt;</v>
      </c>
      <c r="P144" s="88" t="str">
        <f>IF(I144="",B144,CONCATENATE("&lt;a href=""Web Pages/WP",I144,".htm""&gt;",B144,"&lt;img src=""zimages/cam.gif"" alt=""picture"" BORDER=0&gt;"))</f>
        <v>Daniels, James N.</v>
      </c>
      <c r="Q144" s="2" t="str">
        <f>IF(F144="","&lt;td&gt;&lt;/td&gt;",CONCATENATE("&lt;td&gt;&lt;a href=""http://iowagravestones.org/gs_view.php?id=",F144,""" Target=""GPP""&gt;P&lt;/a&gt;&lt;/td&gt;"))</f>
        <v>&lt;td&gt;&lt;a href="http://iowagravestones.org/gs_view.php?id=473538" Target="GPP"&gt;P&lt;/a&gt;&lt;/td&gt;</v>
      </c>
      <c r="R144" s="2" t="str">
        <f>IF(H144="","   &lt;td&gt;&lt;/td&gt;",CONCATENATE("   &lt;td&gt;&lt;a href=""http://iagenweb.org/boards/",G144,"/obituaries/index.cgi?read=",H144,""" Target=""Obits""&gt;O&lt;/a&gt;&lt;/td&gt;"))</f>
        <v xml:space="preserve">   &lt;td&gt;&lt;/td&gt;</v>
      </c>
      <c r="S144" s="2" t="str">
        <f>IF(M144="","&lt;td&gt;&lt;/td&gt;",CONCATENATE("&lt;td&gt;&lt;a href=""http://iowawpagraves.org/view.php?id=",M144,""" target=""WPA""&gt;W&lt;/a&gt;&lt;/td&gt;"))</f>
        <v>&lt;td&gt;&lt;a href="http://iowawpagraves.org/view.php?id=208357" target="WPA"&gt;W&lt;/a&gt;&lt;/td&gt;</v>
      </c>
      <c r="T144" s="88" t="s">
        <v>119</v>
      </c>
      <c r="U144" s="89"/>
    </row>
    <row r="145" spans="1:21" x14ac:dyDescent="0.25">
      <c r="A145" s="1">
        <v>3685</v>
      </c>
      <c r="B145" s="5" t="s">
        <v>629</v>
      </c>
      <c r="C145" s="3" t="s">
        <v>630</v>
      </c>
      <c r="D145" s="3" t="s">
        <v>622</v>
      </c>
      <c r="E145" s="81"/>
      <c r="F145" s="1">
        <v>474487</v>
      </c>
      <c r="G145" s="36"/>
      <c r="H145" s="36"/>
      <c r="I145" s="36"/>
      <c r="J145" s="36"/>
      <c r="K145" s="36"/>
      <c r="L145" s="36"/>
      <c r="M145" s="36"/>
      <c r="N145" s="29"/>
      <c r="O145" s="2" t="str">
        <f>IF(A145="S",CONCATENATE(Y$1,MID(B145,1,1),Z$1),CONCATENATE("&lt;tr class=""style3"" &gt;",S145,Q145,R145,"&lt;td&gt;",P145,"&lt;/td&gt;&lt;td&gt;",C145,"&lt;/td&gt;&lt;td&gt;",D145,"&lt;/td&gt;&lt;td&gt;",E145,"&lt;/td&gt;"))</f>
        <v>&lt;tr class="style3" &gt;&lt;td&gt;&lt;/td&gt;&lt;td&gt;&lt;a href="http://iowagravestones.org/gs_view.php?id=474487" Target="GPP"&gt;P&lt;/a&gt;&lt;/td&gt;   &lt;td&gt;&lt;/td&gt;&lt;td&gt;Daniels, Joseph P.&lt;/td&gt;&lt;td&gt;1952&lt;/td&gt;&lt;td&gt;1996&lt;/td&gt;&lt;td&gt;&lt;/td&gt;</v>
      </c>
      <c r="P145" s="88" t="str">
        <f>IF(I145="",B145,CONCATENATE("&lt;a href=""Web Pages/WP",I145,".htm""&gt;",B145,"&lt;img src=""zimages/cam.gif"" alt=""picture"" BORDER=0&gt;"))</f>
        <v>Daniels, Joseph P.</v>
      </c>
      <c r="Q145" s="2" t="str">
        <f>IF(F145="","&lt;td&gt;&lt;/td&gt;",CONCATENATE("&lt;td&gt;&lt;a href=""http://iowagravestones.org/gs_view.php?id=",F145,""" Target=""GPP""&gt;P&lt;/a&gt;&lt;/td&gt;"))</f>
        <v>&lt;td&gt;&lt;a href="http://iowagravestones.org/gs_view.php?id=474487" Target="GPP"&gt;P&lt;/a&gt;&lt;/td&gt;</v>
      </c>
      <c r="R145" s="2" t="str">
        <f>IF(H145="","   &lt;td&gt;&lt;/td&gt;",CONCATENATE("   &lt;td&gt;&lt;a href=""http://iagenweb.org/boards/",G145,"/obituaries/index.cgi?read=",H145,""" Target=""Obits""&gt;O&lt;/a&gt;&lt;/td&gt;"))</f>
        <v xml:space="preserve">   &lt;td&gt;&lt;/td&gt;</v>
      </c>
      <c r="S145" s="2" t="str">
        <f>IF(M145="","&lt;td&gt;&lt;/td&gt;",CONCATENATE("&lt;td&gt;&lt;a href=""http://iowawpagraves.org/view.php?id=",M145,""" target=""WPA""&gt;W&lt;/a&gt;&lt;/td&gt;"))</f>
        <v>&lt;td&gt;&lt;/td&gt;</v>
      </c>
      <c r="T145" s="88" t="s">
        <v>119</v>
      </c>
      <c r="U145" s="89"/>
    </row>
    <row r="146" spans="1:21" x14ac:dyDescent="0.25">
      <c r="A146" s="1">
        <v>3450</v>
      </c>
      <c r="B146" s="5" t="s">
        <v>90</v>
      </c>
      <c r="C146" s="1"/>
      <c r="D146" s="1"/>
      <c r="E146" s="32" t="s">
        <v>119</v>
      </c>
      <c r="F146" s="1">
        <v>473539</v>
      </c>
      <c r="G146" s="36"/>
      <c r="H146" s="36"/>
      <c r="I146" s="36"/>
      <c r="J146" s="36"/>
      <c r="K146" s="36"/>
      <c r="L146" s="36"/>
      <c r="M146" s="27">
        <v>208355</v>
      </c>
      <c r="N146" s="29"/>
      <c r="O146" s="2" t="str">
        <f>IF(A146="S",CONCATENATE(Y$1,MID(B146,1,1),Z$1),CONCATENATE("&lt;tr class=""style3"" &gt;",S146,Q146,R146,"&lt;td&gt;",P146,"&lt;/td&gt;&lt;td&gt;",C146,"&lt;/td&gt;&lt;td&gt;",D146,"&lt;/td&gt;&lt;td&gt;",E146,"&lt;/td&gt;"))</f>
        <v>&lt;tr class="style3" &gt;&lt;td&gt;&lt;a href="http://iowawpagraves.org/view.php?id=208355" target="WPA"&gt;W&lt;/a&gt;&lt;/td&gt;&lt;td&gt;&lt;a href="http://iowagravestones.org/gs_view.php?id=473539" Target="GPP"&gt;P&lt;/a&gt;&lt;/td&gt;   &lt;td&gt;&lt;/td&gt;&lt;td&gt;Daniels, Maria C.&lt;/td&gt;&lt;td&gt;&lt;/td&gt;&lt;td&gt;&lt;/td&gt;&lt;td&gt; &lt;/td&gt;</v>
      </c>
      <c r="P146" s="88" t="str">
        <f>IF(I146="",B146,CONCATENATE("&lt;a href=""Web Pages/WP",I146,".htm""&gt;",B146,"&lt;img src=""zimages/cam.gif"" alt=""picture"" BORDER=0&gt;"))</f>
        <v>Daniels, Maria C.</v>
      </c>
      <c r="Q146" s="2" t="str">
        <f>IF(F146="","&lt;td&gt;&lt;/td&gt;",CONCATENATE("&lt;td&gt;&lt;a href=""http://iowagravestones.org/gs_view.php?id=",F146,""" Target=""GPP""&gt;P&lt;/a&gt;&lt;/td&gt;"))</f>
        <v>&lt;td&gt;&lt;a href="http://iowagravestones.org/gs_view.php?id=473539" Target="GPP"&gt;P&lt;/a&gt;&lt;/td&gt;</v>
      </c>
      <c r="R146" s="2" t="str">
        <f>IF(H146="","   &lt;td&gt;&lt;/td&gt;",CONCATENATE("   &lt;td&gt;&lt;a href=""http://iagenweb.org/boards/",G146,"/obituaries/index.cgi?read=",H146,""" Target=""Obits""&gt;O&lt;/a&gt;&lt;/td&gt;"))</f>
        <v xml:space="preserve">   &lt;td&gt;&lt;/td&gt;</v>
      </c>
      <c r="S146" s="2" t="str">
        <f>IF(M146="","&lt;td&gt;&lt;/td&gt;",CONCATENATE("&lt;td&gt;&lt;a href=""http://iowawpagraves.org/view.php?id=",M146,""" target=""WPA""&gt;W&lt;/a&gt;&lt;/td&gt;"))</f>
        <v>&lt;td&gt;&lt;a href="http://iowawpagraves.org/view.php?id=208355" target="WPA"&gt;W&lt;/a&gt;&lt;/td&gt;</v>
      </c>
      <c r="T146" s="88" t="s">
        <v>119</v>
      </c>
      <c r="U146" s="89"/>
    </row>
    <row r="147" spans="1:21" x14ac:dyDescent="0.25">
      <c r="A147" s="1">
        <v>3755</v>
      </c>
      <c r="B147" s="5" t="s">
        <v>631</v>
      </c>
      <c r="C147" s="1" t="s">
        <v>632</v>
      </c>
      <c r="D147" s="1" t="s">
        <v>633</v>
      </c>
      <c r="E147" s="32"/>
      <c r="F147" s="1">
        <v>474603</v>
      </c>
      <c r="G147" s="36"/>
      <c r="H147" s="36"/>
      <c r="I147" s="36"/>
      <c r="J147" s="36"/>
      <c r="K147" s="36"/>
      <c r="L147" s="36"/>
      <c r="M147" s="36"/>
      <c r="N147" s="29"/>
      <c r="O147" s="2" t="str">
        <f>IF(A147="S",CONCATENATE(Y$1,MID(B147,1,1),Z$1),CONCATENATE("&lt;tr class=""style3"" &gt;",S147,Q147,R147,"&lt;td&gt;",P147,"&lt;/td&gt;&lt;td&gt;",C147,"&lt;/td&gt;&lt;td&gt;",D147,"&lt;/td&gt;&lt;td&gt;",E147,"&lt;/td&gt;"))</f>
        <v>&lt;tr class="style3" &gt;&lt;td&gt;&lt;/td&gt;&lt;td&gt;&lt;a href="http://iowagravestones.org/gs_view.php?id=474603" Target="GPP"&gt;P&lt;/a&gt;&lt;/td&gt;   &lt;td&gt;&lt;/td&gt;&lt;td&gt;Daniels, Marie&lt;/td&gt;&lt;td&gt;Mar. 30, 1903&lt;/td&gt;&lt;td&gt;Nov. 30, 1905&lt;/td&gt;&lt;td&gt;&lt;/td&gt;</v>
      </c>
      <c r="P147" s="88" t="str">
        <f>IF(I147="",B147,CONCATENATE("&lt;a href=""Web Pages/WP",I147,".htm""&gt;",B147,"&lt;img src=""zimages/cam.gif"" alt=""picture"" BORDER=0&gt;"))</f>
        <v>Daniels, Marie</v>
      </c>
      <c r="Q147" s="2" t="str">
        <f>IF(F147="","&lt;td&gt;&lt;/td&gt;",CONCATENATE("&lt;td&gt;&lt;a href=""http://iowagravestones.org/gs_view.php?id=",F147,""" Target=""GPP""&gt;P&lt;/a&gt;&lt;/td&gt;"))</f>
        <v>&lt;td&gt;&lt;a href="http://iowagravestones.org/gs_view.php?id=474603" Target="GPP"&gt;P&lt;/a&gt;&lt;/td&gt;</v>
      </c>
      <c r="R147" s="2" t="str">
        <f>IF(H147="","   &lt;td&gt;&lt;/td&gt;",CONCATENATE("   &lt;td&gt;&lt;a href=""http://iagenweb.org/boards/",G147,"/obituaries/index.cgi?read=",H147,""" Target=""Obits""&gt;O&lt;/a&gt;&lt;/td&gt;"))</f>
        <v xml:space="preserve">   &lt;td&gt;&lt;/td&gt;</v>
      </c>
      <c r="S147" s="2" t="str">
        <f>IF(M147="","&lt;td&gt;&lt;/td&gt;",CONCATENATE("&lt;td&gt;&lt;a href=""http://iowawpagraves.org/view.php?id=",M147,""" target=""WPA""&gt;W&lt;/a&gt;&lt;/td&gt;"))</f>
        <v>&lt;td&gt;&lt;/td&gt;</v>
      </c>
      <c r="T147" s="88" t="s">
        <v>119</v>
      </c>
      <c r="U147" s="89"/>
    </row>
    <row r="148" spans="1:21" x14ac:dyDescent="0.25">
      <c r="A148" s="1">
        <v>3751</v>
      </c>
      <c r="B148" s="5" t="s">
        <v>634</v>
      </c>
      <c r="C148" s="1"/>
      <c r="D148" s="1"/>
      <c r="E148" s="30"/>
      <c r="F148" s="1">
        <v>474597</v>
      </c>
      <c r="G148" s="36"/>
      <c r="H148" s="36"/>
      <c r="I148" s="36"/>
      <c r="J148" s="36"/>
      <c r="K148" s="36"/>
      <c r="L148" s="36"/>
      <c r="M148" s="36"/>
      <c r="N148" s="29"/>
      <c r="O148" s="2" t="str">
        <f>IF(A148="S",CONCATENATE(Y$1,MID(B148,1,1),Z$1),CONCATENATE("&lt;tr class=""style3"" &gt;",S148,Q148,R148,"&lt;td&gt;",P148,"&lt;/td&gt;&lt;td&gt;",C148,"&lt;/td&gt;&lt;td&gt;",D148,"&lt;/td&gt;&lt;td&gt;",E148,"&lt;/td&gt;"))</f>
        <v>&lt;tr class="style3" &gt;&lt;td&gt;&lt;/td&gt;&lt;td&gt;&lt;a href="http://iowagravestones.org/gs_view.php?id=474597" Target="GPP"&gt;P&lt;/a&gt;&lt;/td&gt;   &lt;td&gt;&lt;/td&gt;&lt;td&gt;Daniels, Theodore Family Stone&lt;/td&gt;&lt;td&gt;&lt;/td&gt;&lt;td&gt;&lt;/td&gt;&lt;td&gt;&lt;/td&gt;</v>
      </c>
      <c r="P148" s="88" t="str">
        <f>IF(I148="",B148,CONCATENATE("&lt;a href=""Web Pages/WP",I148,".htm""&gt;",B148,"&lt;img src=""zimages/cam.gif"" alt=""picture"" BORDER=0&gt;"))</f>
        <v>Daniels, Theodore Family Stone</v>
      </c>
      <c r="Q148" s="2" t="str">
        <f>IF(F148="","&lt;td&gt;&lt;/td&gt;",CONCATENATE("&lt;td&gt;&lt;a href=""http://iowagravestones.org/gs_view.php?id=",F148,""" Target=""GPP""&gt;P&lt;/a&gt;&lt;/td&gt;"))</f>
        <v>&lt;td&gt;&lt;a href="http://iowagravestones.org/gs_view.php?id=474597" Target="GPP"&gt;P&lt;/a&gt;&lt;/td&gt;</v>
      </c>
      <c r="R148" s="2" t="str">
        <f>IF(H148="","   &lt;td&gt;&lt;/td&gt;",CONCATENATE("   &lt;td&gt;&lt;a href=""http://iagenweb.org/boards/",G148,"/obituaries/index.cgi?read=",H148,""" Target=""Obits""&gt;O&lt;/a&gt;&lt;/td&gt;"))</f>
        <v xml:space="preserve">   &lt;td&gt;&lt;/td&gt;</v>
      </c>
      <c r="S148" s="2" t="str">
        <f>IF(M148="","&lt;td&gt;&lt;/td&gt;",CONCATENATE("&lt;td&gt;&lt;a href=""http://iowawpagraves.org/view.php?id=",M148,""" target=""WPA""&gt;W&lt;/a&gt;&lt;/td&gt;"))</f>
        <v>&lt;td&gt;&lt;/td&gt;</v>
      </c>
      <c r="T148" s="88" t="s">
        <v>119</v>
      </c>
      <c r="U148" s="89"/>
    </row>
    <row r="149" spans="1:21" x14ac:dyDescent="0.25">
      <c r="A149" s="1">
        <v>3753</v>
      </c>
      <c r="B149" s="5" t="s">
        <v>635</v>
      </c>
      <c r="C149" s="1" t="s">
        <v>636</v>
      </c>
      <c r="D149" s="1" t="s">
        <v>637</v>
      </c>
      <c r="E149" s="32" t="s">
        <v>119</v>
      </c>
      <c r="F149" s="1">
        <v>474599</v>
      </c>
      <c r="G149" s="36"/>
      <c r="H149" s="36"/>
      <c r="I149" s="36"/>
      <c r="J149" s="36"/>
      <c r="K149" s="36"/>
      <c r="L149" s="36"/>
      <c r="M149" s="27">
        <v>208354</v>
      </c>
      <c r="N149" s="29"/>
      <c r="O149" s="2" t="str">
        <f>IF(A149="S",CONCATENATE(Y$1,MID(B149,1,1),Z$1),CONCATENATE("&lt;tr class=""style3"" &gt;",S149,Q149,R149,"&lt;td&gt;",P149,"&lt;/td&gt;&lt;td&gt;",C149,"&lt;/td&gt;&lt;td&gt;",D149,"&lt;/td&gt;&lt;td&gt;",E149,"&lt;/td&gt;"))</f>
        <v>&lt;tr class="style3" &gt;&lt;td&gt;&lt;a href="http://iowawpagraves.org/view.php?id=208354" target="WPA"&gt;W&lt;/a&gt;&lt;/td&gt;&lt;td&gt;&lt;a href="http://iowagravestones.org/gs_view.php?id=474599" Target="GPP"&gt;P&lt;/a&gt;&lt;/td&gt;   &lt;td&gt;&lt;/td&gt;&lt;td&gt;Daniels, Theodore J.&lt;/td&gt;&lt;td&gt;Apr 30, 1872&lt;/td&gt;&lt;td&gt;Mar. 22, 1914&lt;/td&gt;&lt;td&gt; &lt;/td&gt;</v>
      </c>
      <c r="P149" s="88" t="str">
        <f>IF(I149="",B149,CONCATENATE("&lt;a href=""Web Pages/WP",I149,".htm""&gt;",B149,"&lt;img src=""zimages/cam.gif"" alt=""picture"" BORDER=0&gt;"))</f>
        <v>Daniels, Theodore J.</v>
      </c>
      <c r="Q149" s="2" t="str">
        <f>IF(F149="","&lt;td&gt;&lt;/td&gt;",CONCATENATE("&lt;td&gt;&lt;a href=""http://iowagravestones.org/gs_view.php?id=",F149,""" Target=""GPP""&gt;P&lt;/a&gt;&lt;/td&gt;"))</f>
        <v>&lt;td&gt;&lt;a href="http://iowagravestones.org/gs_view.php?id=474599" Target="GPP"&gt;P&lt;/a&gt;&lt;/td&gt;</v>
      </c>
      <c r="R149" s="2" t="str">
        <f>IF(H149="","   &lt;td&gt;&lt;/td&gt;",CONCATENATE("   &lt;td&gt;&lt;a href=""http://iagenweb.org/boards/",G149,"/obituaries/index.cgi?read=",H149,""" Target=""Obits""&gt;O&lt;/a&gt;&lt;/td&gt;"))</f>
        <v xml:space="preserve">   &lt;td&gt;&lt;/td&gt;</v>
      </c>
      <c r="S149" s="2" t="str">
        <f>IF(M149="","&lt;td&gt;&lt;/td&gt;",CONCATENATE("&lt;td&gt;&lt;a href=""http://iowawpagraves.org/view.php?id=",M149,""" target=""WPA""&gt;W&lt;/a&gt;&lt;/td&gt;"))</f>
        <v>&lt;td&gt;&lt;a href="http://iowawpagraves.org/view.php?id=208354" target="WPA"&gt;W&lt;/a&gt;&lt;/td&gt;</v>
      </c>
      <c r="T149" s="88" t="s">
        <v>119</v>
      </c>
      <c r="U149" s="89"/>
    </row>
    <row r="150" spans="1:21" x14ac:dyDescent="0.25">
      <c r="A150" s="1">
        <v>3424</v>
      </c>
      <c r="B150" s="5" t="s">
        <v>638</v>
      </c>
      <c r="C150" s="1" t="s">
        <v>639</v>
      </c>
      <c r="D150" s="1" t="s">
        <v>575</v>
      </c>
      <c r="E150" s="30" t="s">
        <v>1207</v>
      </c>
      <c r="F150" s="1">
        <v>473505</v>
      </c>
      <c r="G150" s="36"/>
      <c r="H150" s="36"/>
      <c r="I150" s="36"/>
      <c r="J150" s="36"/>
      <c r="K150" s="36"/>
      <c r="L150" s="36"/>
      <c r="M150" s="27">
        <v>208433</v>
      </c>
      <c r="N150" s="29"/>
      <c r="O150" s="2" t="str">
        <f>IF(A150="S",CONCATENATE(Y$1,MID(B150,1,1),Z$1),CONCATENATE("&lt;tr class=""style3"" &gt;",S150,Q150,R150,"&lt;td&gt;",P150,"&lt;/td&gt;&lt;td&gt;",C150,"&lt;/td&gt;&lt;td&gt;",D150,"&lt;/td&gt;&lt;td&gt;",E150,"&lt;/td&gt;"))</f>
        <v>&lt;tr class="style3" &gt;&lt;td&gt;&lt;a href="http://iowawpagraves.org/view.php?id=208433" target="WPA"&gt;W&lt;/a&gt;&lt;/td&gt;&lt;td&gt;&lt;a href="http://iowagravestones.org/gs_view.php?id=473505" Target="GPP"&gt;P&lt;/a&gt;&lt;/td&gt;   &lt;td&gt;&lt;/td&gt;&lt;td&gt;De Cou, John&lt;/td&gt;&lt;td&gt;Apr 16, 1824&lt;/td&gt;&lt;td&gt;Dec. 21, 1912&lt;/td&gt;&lt;td&gt; The WPA spelled De Cou, John as DeCow, John&lt;/td&gt;</v>
      </c>
      <c r="P150" s="88" t="str">
        <f>IF(I150="",B150,CONCATENATE("&lt;a href=""Web Pages/WP",I150,".htm""&gt;",B150,"&lt;img src=""zimages/cam.gif"" alt=""picture"" BORDER=0&gt;"))</f>
        <v>De Cou, John</v>
      </c>
      <c r="Q150" s="2" t="str">
        <f>IF(F150="","&lt;td&gt;&lt;/td&gt;",CONCATENATE("&lt;td&gt;&lt;a href=""http://iowagravestones.org/gs_view.php?id=",F150,""" Target=""GPP""&gt;P&lt;/a&gt;&lt;/td&gt;"))</f>
        <v>&lt;td&gt;&lt;a href="http://iowagravestones.org/gs_view.php?id=473505" Target="GPP"&gt;P&lt;/a&gt;&lt;/td&gt;</v>
      </c>
      <c r="R150" s="2" t="str">
        <f>IF(H150="","   &lt;td&gt;&lt;/td&gt;",CONCATENATE("   &lt;td&gt;&lt;a href=""http://iagenweb.org/boards/",G150,"/obituaries/index.cgi?read=",H150,""" Target=""Obits""&gt;O&lt;/a&gt;&lt;/td&gt;"))</f>
        <v xml:space="preserve">   &lt;td&gt;&lt;/td&gt;</v>
      </c>
      <c r="S150" s="2" t="str">
        <f>IF(M150="","&lt;td&gt;&lt;/td&gt;",CONCATENATE("&lt;td&gt;&lt;a href=""http://iowawpagraves.org/view.php?id=",M150,""" target=""WPA""&gt;W&lt;/a&gt;&lt;/td&gt;"))</f>
        <v>&lt;td&gt;&lt;a href="http://iowawpagraves.org/view.php?id=208433" target="WPA"&gt;W&lt;/a&gt;&lt;/td&gt;</v>
      </c>
      <c r="T150" s="88" t="s">
        <v>119</v>
      </c>
      <c r="U150" s="89"/>
    </row>
    <row r="151" spans="1:21" x14ac:dyDescent="0.25">
      <c r="A151" s="1">
        <v>3418</v>
      </c>
      <c r="B151" s="5" t="s">
        <v>640</v>
      </c>
      <c r="C151" s="1"/>
      <c r="D151" s="1"/>
      <c r="E151" s="30"/>
      <c r="F151" s="1">
        <v>473495</v>
      </c>
      <c r="G151" s="36"/>
      <c r="H151" s="36"/>
      <c r="I151" s="36"/>
      <c r="J151" s="36"/>
      <c r="K151" s="36"/>
      <c r="L151" s="36"/>
      <c r="M151" s="36"/>
      <c r="N151" s="29"/>
      <c r="O151" s="2" t="str">
        <f>IF(A151="S",CONCATENATE(Y$1,MID(B151,1,1),Z$1),CONCATENATE("&lt;tr class=""style3"" &gt;",S151,Q151,R151,"&lt;td&gt;",P151,"&lt;/td&gt;&lt;td&gt;",C151,"&lt;/td&gt;&lt;td&gt;",D151,"&lt;/td&gt;&lt;td&gt;",E151,"&lt;/td&gt;"))</f>
        <v>&lt;tr class="style3" &gt;&lt;td&gt;&lt;/td&gt;&lt;td&gt;&lt;a href="http://iowagravestones.org/gs_view.php?id=473495" Target="GPP"&gt;P&lt;/a&gt;&lt;/td&gt;   &lt;td&gt;&lt;/td&gt;&lt;td&gt;De Cou, John Family Stone&lt;/td&gt;&lt;td&gt;&lt;/td&gt;&lt;td&gt;&lt;/td&gt;&lt;td&gt;&lt;/td&gt;</v>
      </c>
      <c r="P151" s="88" t="str">
        <f>IF(I151="",B151,CONCATENATE("&lt;a href=""Web Pages/WP",I151,".htm""&gt;",B151,"&lt;img src=""zimages/cam.gif"" alt=""picture"" BORDER=0&gt;"))</f>
        <v>De Cou, John Family Stone</v>
      </c>
      <c r="Q151" s="2" t="str">
        <f>IF(F151="","&lt;td&gt;&lt;/td&gt;",CONCATENATE("&lt;td&gt;&lt;a href=""http://iowagravestones.org/gs_view.php?id=",F151,""" Target=""GPP""&gt;P&lt;/a&gt;&lt;/td&gt;"))</f>
        <v>&lt;td&gt;&lt;a href="http://iowagravestones.org/gs_view.php?id=473495" Target="GPP"&gt;P&lt;/a&gt;&lt;/td&gt;</v>
      </c>
      <c r="R151" s="2" t="str">
        <f>IF(H151="","   &lt;td&gt;&lt;/td&gt;",CONCATENATE("   &lt;td&gt;&lt;a href=""http://iagenweb.org/boards/",G151,"/obituaries/index.cgi?read=",H151,""" Target=""Obits""&gt;O&lt;/a&gt;&lt;/td&gt;"))</f>
        <v xml:space="preserve">   &lt;td&gt;&lt;/td&gt;</v>
      </c>
      <c r="S151" s="2" t="str">
        <f>IF(M151="","&lt;td&gt;&lt;/td&gt;",CONCATENATE("&lt;td&gt;&lt;a href=""http://iowawpagraves.org/view.php?id=",M151,""" target=""WPA""&gt;W&lt;/a&gt;&lt;/td&gt;"))</f>
        <v>&lt;td&gt;&lt;/td&gt;</v>
      </c>
      <c r="T151" s="88" t="s">
        <v>119</v>
      </c>
      <c r="U151" s="89"/>
    </row>
    <row r="152" spans="1:21" x14ac:dyDescent="0.25">
      <c r="A152" s="1">
        <v>3422</v>
      </c>
      <c r="B152" s="5" t="s">
        <v>641</v>
      </c>
      <c r="C152" s="1" t="s">
        <v>1142</v>
      </c>
      <c r="D152" s="1" t="s">
        <v>124</v>
      </c>
      <c r="E152" s="30" t="s">
        <v>1205</v>
      </c>
      <c r="F152" s="1">
        <v>473499</v>
      </c>
      <c r="G152" s="36"/>
      <c r="H152" s="36"/>
      <c r="I152" s="36"/>
      <c r="J152" s="36"/>
      <c r="K152" s="36"/>
      <c r="L152" s="36"/>
      <c r="M152" s="27">
        <v>208430</v>
      </c>
      <c r="N152" s="29"/>
      <c r="O152" s="2" t="str">
        <f>IF(A152="S",CONCATENATE(Y$1,MID(B152,1,1),Z$1),CONCATENATE("&lt;tr class=""style3"" &gt;",S152,Q152,R152,"&lt;td&gt;",P152,"&lt;/td&gt;&lt;td&gt;",C152,"&lt;/td&gt;&lt;td&gt;",D152,"&lt;/td&gt;&lt;td&gt;",E152,"&lt;/td&gt;"))</f>
        <v>&lt;tr class="style3" &gt;&lt;td&gt;&lt;a href="http://iowawpagraves.org/view.php?id=208430" target="WPA"&gt;W&lt;/a&gt;&lt;/td&gt;&lt;td&gt;&lt;a href="http://iowagravestones.org/gs_view.php?id=473499" Target="GPP"&gt;P&lt;/a&gt;&lt;/td&gt;   &lt;td&gt;&lt;/td&gt;&lt;td&gt;De Cow, C. A.&lt;/td&gt;&lt;td&gt;May 5, 1855&lt;/td&gt;&lt;td&gt;Oct 27, 1877&lt;/td&gt;&lt;td&gt; The WPA spelled De Cow, C. A. as DeCow, C. A.&lt;/td&gt;</v>
      </c>
      <c r="P152" s="88" t="str">
        <f>IF(I152="",B152,CONCATENATE("&lt;a href=""Web Pages/WP",I152,".htm""&gt;",B152,"&lt;img src=""zimages/cam.gif"" alt=""picture"" BORDER=0&gt;"))</f>
        <v>De Cow, C. A.</v>
      </c>
      <c r="Q152" s="2" t="str">
        <f>IF(F152="","&lt;td&gt;&lt;/td&gt;",CONCATENATE("&lt;td&gt;&lt;a href=""http://iowagravestones.org/gs_view.php?id=",F152,""" Target=""GPP""&gt;P&lt;/a&gt;&lt;/td&gt;"))</f>
        <v>&lt;td&gt;&lt;a href="http://iowagravestones.org/gs_view.php?id=473499" Target="GPP"&gt;P&lt;/a&gt;&lt;/td&gt;</v>
      </c>
      <c r="R152" s="2" t="str">
        <f>IF(H152="","   &lt;td&gt;&lt;/td&gt;",CONCATENATE("   &lt;td&gt;&lt;a href=""http://iagenweb.org/boards/",G152,"/obituaries/index.cgi?read=",H152,""" Target=""Obits""&gt;O&lt;/a&gt;&lt;/td&gt;"))</f>
        <v xml:space="preserve">   &lt;td&gt;&lt;/td&gt;</v>
      </c>
      <c r="S152" s="2" t="str">
        <f>IF(M152="","&lt;td&gt;&lt;/td&gt;",CONCATENATE("&lt;td&gt;&lt;a href=""http://iowawpagraves.org/view.php?id=",M152,""" target=""WPA""&gt;W&lt;/a&gt;&lt;/td&gt;"))</f>
        <v>&lt;td&gt;&lt;a href="http://iowawpagraves.org/view.php?id=208430" target="WPA"&gt;W&lt;/a&gt;&lt;/td&gt;</v>
      </c>
      <c r="T152" s="88" t="s">
        <v>119</v>
      </c>
      <c r="U152" s="89"/>
    </row>
    <row r="153" spans="1:21" x14ac:dyDescent="0.25">
      <c r="A153" s="1">
        <v>3423</v>
      </c>
      <c r="B153" s="5" t="s">
        <v>642</v>
      </c>
      <c r="C153" s="1" t="s">
        <v>1143</v>
      </c>
      <c r="D153" s="1" t="s">
        <v>643</v>
      </c>
      <c r="E153" s="30"/>
      <c r="F153" s="1">
        <v>473502</v>
      </c>
      <c r="G153" s="36"/>
      <c r="H153" s="36"/>
      <c r="I153" s="36"/>
      <c r="J153" s="36"/>
      <c r="K153" s="36"/>
      <c r="L153" s="36"/>
      <c r="M153" s="36"/>
      <c r="N153" s="29"/>
      <c r="O153" s="2" t="str">
        <f>IF(A153="S",CONCATENATE(Y$1,MID(B153,1,1),Z$1),CONCATENATE("&lt;tr class=""style3"" &gt;",S153,Q153,R153,"&lt;td&gt;",P153,"&lt;/td&gt;&lt;td&gt;",C153,"&lt;/td&gt;&lt;td&gt;",D153,"&lt;/td&gt;&lt;td&gt;",E153,"&lt;/td&gt;"))</f>
        <v>&lt;tr class="style3" &gt;&lt;td&gt;&lt;/td&gt;&lt;td&gt;&lt;a href="http://iowagravestones.org/gs_view.php?id=473502" Target="GPP"&gt;P&lt;/a&gt;&lt;/td&gt;   &lt;td&gt;&lt;/td&gt;&lt;td&gt;De Cow, Mary&lt;/td&gt;&lt;td&gt;Jan 3, 1821&lt;/td&gt;&lt;td&gt;Nov 8, 1897&lt;/td&gt;&lt;td&gt;&lt;/td&gt;</v>
      </c>
      <c r="P153" s="88" t="str">
        <f>IF(I153="",B153,CONCATENATE("&lt;a href=""Web Pages/WP",I153,".htm""&gt;",B153,"&lt;img src=""zimages/cam.gif"" alt=""picture"" BORDER=0&gt;"))</f>
        <v>De Cow, Mary</v>
      </c>
      <c r="Q153" s="2" t="str">
        <f>IF(F153="","&lt;td&gt;&lt;/td&gt;",CONCATENATE("&lt;td&gt;&lt;a href=""http://iowagravestones.org/gs_view.php?id=",F153,""" Target=""GPP""&gt;P&lt;/a&gt;&lt;/td&gt;"))</f>
        <v>&lt;td&gt;&lt;a href="http://iowagravestones.org/gs_view.php?id=473502" Target="GPP"&gt;P&lt;/a&gt;&lt;/td&gt;</v>
      </c>
      <c r="R153" s="2" t="str">
        <f>IF(H153="","   &lt;td&gt;&lt;/td&gt;",CONCATENATE("   &lt;td&gt;&lt;a href=""http://iagenweb.org/boards/",G153,"/obituaries/index.cgi?read=",H153,""" Target=""Obits""&gt;O&lt;/a&gt;&lt;/td&gt;"))</f>
        <v xml:space="preserve">   &lt;td&gt;&lt;/td&gt;</v>
      </c>
      <c r="S153" s="2" t="str">
        <f>IF(M153="","&lt;td&gt;&lt;/td&gt;",CONCATENATE("&lt;td&gt;&lt;a href=""http://iowawpagraves.org/view.php?id=",M153,""" target=""WPA""&gt;W&lt;/a&gt;&lt;/td&gt;"))</f>
        <v>&lt;td&gt;&lt;/td&gt;</v>
      </c>
      <c r="T153" s="88" t="s">
        <v>119</v>
      </c>
      <c r="U153" s="89"/>
    </row>
    <row r="154" spans="1:21" x14ac:dyDescent="0.25">
      <c r="A154" s="1">
        <v>3423</v>
      </c>
      <c r="B154" s="5" t="s">
        <v>642</v>
      </c>
      <c r="C154" s="1" t="s">
        <v>1143</v>
      </c>
      <c r="D154" s="1" t="s">
        <v>643</v>
      </c>
      <c r="E154" s="32" t="s">
        <v>1253</v>
      </c>
      <c r="F154" s="1">
        <v>473502</v>
      </c>
      <c r="G154" s="36"/>
      <c r="H154" s="36"/>
      <c r="I154" s="36"/>
      <c r="J154" s="36"/>
      <c r="K154" s="36"/>
      <c r="L154" s="36"/>
      <c r="M154" s="27">
        <v>208432</v>
      </c>
      <c r="N154" s="29"/>
      <c r="O154" s="2" t="str">
        <f>IF(A154="S",CONCATENATE(Y$1,MID(B154,1,1),Z$1),CONCATENATE("&lt;tr class=""style3"" &gt;",S154,Q154,R154,"&lt;td&gt;",P154,"&lt;/td&gt;&lt;td&gt;",C154,"&lt;/td&gt;&lt;td&gt;",D154,"&lt;/td&gt;&lt;td&gt;",E154,"&lt;/td&gt;"))</f>
        <v>&lt;tr class="style3" &gt;&lt;td&gt;&lt;a href="http://iowawpagraves.org/view.php?id=208432" target="WPA"&gt;W&lt;/a&gt;&lt;/td&gt;&lt;td&gt;&lt;a href="http://iowagravestones.org/gs_view.php?id=473502" Target="GPP"&gt;P&lt;/a&gt;&lt;/td&gt;   &lt;td&gt;&lt;/td&gt;&lt;td&gt;De Cow, Mary&lt;/td&gt;&lt;td&gt;Jan 3, 1821&lt;/td&gt;&lt;td&gt;Nov 8, 1897&lt;/td&gt;&lt;td&gt; The WPA spelled De Cow, Mary as DeCow, Mary&lt;/td&gt;</v>
      </c>
      <c r="P154" s="88" t="str">
        <f>IF(I154="",B154,CONCATENATE("&lt;a href=""Web Pages/WP",I154,".htm""&gt;",B154,"&lt;img src=""zimages/cam.gif"" alt=""picture"" BORDER=0&gt;"))</f>
        <v>De Cow, Mary</v>
      </c>
      <c r="Q154" s="2" t="str">
        <f>IF(F154="","&lt;td&gt;&lt;/td&gt;",CONCATENATE("&lt;td&gt;&lt;a href=""http://iowagravestones.org/gs_view.php?id=",F154,""" Target=""GPP""&gt;P&lt;/a&gt;&lt;/td&gt;"))</f>
        <v>&lt;td&gt;&lt;a href="http://iowagravestones.org/gs_view.php?id=473502" Target="GPP"&gt;P&lt;/a&gt;&lt;/td&gt;</v>
      </c>
      <c r="R154" s="2" t="str">
        <f>IF(H154="","   &lt;td&gt;&lt;/td&gt;",CONCATENATE("   &lt;td&gt;&lt;a href=""http://iagenweb.org/boards/",G154,"/obituaries/index.cgi?read=",H154,""" Target=""Obits""&gt;O&lt;/a&gt;&lt;/td&gt;"))</f>
        <v xml:space="preserve">   &lt;td&gt;&lt;/td&gt;</v>
      </c>
      <c r="S154" s="2" t="str">
        <f>IF(M154="","&lt;td&gt;&lt;/td&gt;",CONCATENATE("&lt;td&gt;&lt;a href=""http://iowawpagraves.org/view.php?id=",M154,""" target=""WPA""&gt;W&lt;/a&gt;&lt;/td&gt;"))</f>
        <v>&lt;td&gt;&lt;a href="http://iowawpagraves.org/view.php?id=208432" target="WPA"&gt;W&lt;/a&gt;&lt;/td&gt;</v>
      </c>
      <c r="T154" s="88" t="s">
        <v>119</v>
      </c>
      <c r="U154" s="89"/>
    </row>
    <row r="155" spans="1:21" x14ac:dyDescent="0.25">
      <c r="A155" s="78">
        <v>3524</v>
      </c>
      <c r="B155" s="22" t="s">
        <v>272</v>
      </c>
      <c r="C155" s="29" t="s">
        <v>273</v>
      </c>
      <c r="D155" s="105" t="s">
        <v>308</v>
      </c>
      <c r="E155" s="83"/>
      <c r="F155" s="28">
        <v>474228</v>
      </c>
      <c r="G155" s="55" t="s">
        <v>325</v>
      </c>
      <c r="H155" s="55">
        <v>52446</v>
      </c>
      <c r="I155" s="55"/>
      <c r="J155" s="55"/>
      <c r="K155" s="55"/>
      <c r="L155" s="55"/>
      <c r="M155" s="55"/>
      <c r="N155" s="29"/>
      <c r="O155" s="2" t="str">
        <f>IF(A155="S",CONCATENATE(Y$1,MID(B155,1,1),Z$1),CONCATENATE("&lt;tr class=""style3"" &gt;",S155,Q155,R155,"&lt;td&gt;",P155,"&lt;/td&gt;&lt;td&gt;",C155,"&lt;/td&gt;&lt;td&gt;",D155,"&lt;/td&gt;&lt;td&gt;",E155,"&lt;/td&gt;"))</f>
        <v>&lt;tr class="style3" &gt;&lt;td&gt;&lt;/td&gt;&lt;td&gt;&lt;a href="http://iowagravestones.org/gs_view.php?id=474228" Target="GPP"&gt;P&lt;/a&gt;&lt;/td&gt;   &lt;td&gt;&lt;a href="http://iagenweb.org/boards/winneshiek/obituaries/index.cgi?read=52446" Target="Obits"&gt;O&lt;/a&gt;&lt;/td&gt;&lt;td&gt;Dean, Clara Edith (Burrows) &lt;/td&gt;&lt;td&gt;May 28, 1876&lt;/td&gt;&lt;td&gt;Dec 1, 1950&lt;/td&gt;&lt;td&gt;&lt;/td&gt;</v>
      </c>
      <c r="P155" s="88" t="str">
        <f>IF(I155="",B155,CONCATENATE("&lt;a href=""Web Pages/WP",I155,".htm""&gt;",B155,"&lt;img src=""zimages/cam.gif"" alt=""picture"" BORDER=0&gt;"))</f>
        <v xml:space="preserve">Dean, Clara Edith (Burrows) </v>
      </c>
      <c r="Q155" s="2" t="str">
        <f>IF(F155="","&lt;td&gt;&lt;/td&gt;",CONCATENATE("&lt;td&gt;&lt;a href=""http://iowagravestones.org/gs_view.php?id=",F155,""" Target=""GPP""&gt;P&lt;/a&gt;&lt;/td&gt;"))</f>
        <v>&lt;td&gt;&lt;a href="http://iowagravestones.org/gs_view.php?id=474228" Target="GPP"&gt;P&lt;/a&gt;&lt;/td&gt;</v>
      </c>
      <c r="R155" s="2" t="str">
        <f>IF(H155="","   &lt;td&gt;&lt;/td&gt;",CONCATENATE("   &lt;td&gt;&lt;a href=""http://iagenweb.org/boards/",G155,"/obituaries/index.cgi?read=",H155,""" Target=""Obits""&gt;O&lt;/a&gt;&lt;/td&gt;"))</f>
        <v xml:space="preserve">   &lt;td&gt;&lt;a href="http://iagenweb.org/boards/winneshiek/obituaries/index.cgi?read=52446" Target="Obits"&gt;O&lt;/a&gt;&lt;/td&gt;</v>
      </c>
      <c r="S155" s="2" t="str">
        <f>IF(M155="","&lt;td&gt;&lt;/td&gt;",CONCATENATE("&lt;td&gt;&lt;a href=""http://iowawpagraves.org/view.php?id=",M155,""" target=""WPA""&gt;W&lt;/a&gt;&lt;/td&gt;"))</f>
        <v>&lt;td&gt;&lt;/td&gt;</v>
      </c>
      <c r="T155" s="88" t="s">
        <v>119</v>
      </c>
      <c r="U155" s="89"/>
    </row>
    <row r="156" spans="1:21" x14ac:dyDescent="0.25">
      <c r="A156" s="1">
        <v>3526</v>
      </c>
      <c r="B156" s="5" t="s">
        <v>644</v>
      </c>
      <c r="C156" s="44" t="s">
        <v>122</v>
      </c>
      <c r="D156" s="44" t="s">
        <v>123</v>
      </c>
      <c r="E156" s="30" t="s">
        <v>119</v>
      </c>
      <c r="F156" s="1">
        <v>474232</v>
      </c>
      <c r="G156" s="36"/>
      <c r="H156" s="36"/>
      <c r="I156" s="36"/>
      <c r="J156" s="36"/>
      <c r="K156" s="36"/>
      <c r="L156" s="36"/>
      <c r="M156" s="27">
        <v>208417</v>
      </c>
      <c r="N156" s="29"/>
      <c r="O156" s="2" t="str">
        <f>IF(A156="S",CONCATENATE(Y$1,MID(B156,1,1),Z$1),CONCATENATE("&lt;tr class=""style3"" &gt;",S156,Q156,R156,"&lt;td&gt;",P156,"&lt;/td&gt;&lt;td&gt;",C156,"&lt;/td&gt;&lt;td&gt;",D156,"&lt;/td&gt;&lt;td&gt;",E156,"&lt;/td&gt;"))</f>
        <v>&lt;tr class="style3" &gt;&lt;td&gt;&lt;a href="http://iowawpagraves.org/view.php?id=208417" target="WPA"&gt;W&lt;/a&gt;&lt;/td&gt;&lt;td&gt;&lt;a href="http://iowagravestones.org/gs_view.php?id=474232" Target="GPP"&gt;P&lt;/a&gt;&lt;/td&gt;   &lt;td&gt;&lt;/td&gt;&lt;td&gt;Dean, Judson E.&lt;/td&gt;&lt;td&gt;Aug 15, 1836&lt;/td&gt;&lt;td&gt;Feb 20, 1881&lt;/td&gt;&lt;td&gt; &lt;/td&gt;</v>
      </c>
      <c r="P156" s="88" t="str">
        <f>IF(I156="",B156,CONCATENATE("&lt;a href=""Web Pages/WP",I156,".htm""&gt;",B156,"&lt;img src=""zimages/cam.gif"" alt=""picture"" BORDER=0&gt;"))</f>
        <v>Dean, Judson E.</v>
      </c>
      <c r="Q156" s="2" t="str">
        <f>IF(F156="","&lt;td&gt;&lt;/td&gt;",CONCATENATE("&lt;td&gt;&lt;a href=""http://iowagravestones.org/gs_view.php?id=",F156,""" Target=""GPP""&gt;P&lt;/a&gt;&lt;/td&gt;"))</f>
        <v>&lt;td&gt;&lt;a href="http://iowagravestones.org/gs_view.php?id=474232" Target="GPP"&gt;P&lt;/a&gt;&lt;/td&gt;</v>
      </c>
      <c r="R156" s="2" t="str">
        <f>IF(H156="","   &lt;td&gt;&lt;/td&gt;",CONCATENATE("   &lt;td&gt;&lt;a href=""http://iagenweb.org/boards/",G156,"/obituaries/index.cgi?read=",H156,""" Target=""Obits""&gt;O&lt;/a&gt;&lt;/td&gt;"))</f>
        <v xml:space="preserve">   &lt;td&gt;&lt;/td&gt;</v>
      </c>
      <c r="S156" s="2" t="str">
        <f>IF(M156="","&lt;td&gt;&lt;/td&gt;",CONCATENATE("&lt;td&gt;&lt;a href=""http://iowawpagraves.org/view.php?id=",M156,""" target=""WPA""&gt;W&lt;/a&gt;&lt;/td&gt;"))</f>
        <v>&lt;td&gt;&lt;a href="http://iowawpagraves.org/view.php?id=208417" target="WPA"&gt;W&lt;/a&gt;&lt;/td&gt;</v>
      </c>
      <c r="T156" s="88" t="s">
        <v>119</v>
      </c>
      <c r="U156" s="89"/>
    </row>
    <row r="157" spans="1:21" x14ac:dyDescent="0.25">
      <c r="A157" s="1">
        <v>3524</v>
      </c>
      <c r="B157" s="5" t="s">
        <v>645</v>
      </c>
      <c r="C157" s="3" t="s">
        <v>646</v>
      </c>
      <c r="D157" s="3" t="s">
        <v>647</v>
      </c>
      <c r="E157" s="84"/>
      <c r="F157" s="1">
        <v>474229</v>
      </c>
      <c r="G157" s="36"/>
      <c r="H157" s="36"/>
      <c r="I157" s="36"/>
      <c r="J157" s="36"/>
      <c r="K157" s="36"/>
      <c r="L157" s="36"/>
      <c r="M157" s="36"/>
      <c r="N157" s="29"/>
      <c r="O157" s="2" t="str">
        <f>IF(A157="S",CONCATENATE(Y$1,MID(B157,1,1),Z$1),CONCATENATE("&lt;tr class=""style3"" &gt;",S157,Q157,R157,"&lt;td&gt;",P157,"&lt;/td&gt;&lt;td&gt;",C157,"&lt;/td&gt;&lt;td&gt;",D157,"&lt;/td&gt;&lt;td&gt;",E157,"&lt;/td&gt;"))</f>
        <v>&lt;tr class="style3" &gt;&lt;td&gt;&lt;/td&gt;&lt;td&gt;&lt;a href="http://iowagravestones.org/gs_view.php?id=474229" Target="GPP"&gt;P&lt;/a&gt;&lt;/td&gt;   &lt;td&gt;&lt;/td&gt;&lt;td&gt;Dean, Leroy A.&lt;/td&gt;&lt;td&gt;1875&lt;/td&gt;&lt;td&gt;1969&lt;/td&gt;&lt;td&gt;&lt;/td&gt;</v>
      </c>
      <c r="P157" s="88" t="str">
        <f>IF(I157="",B157,CONCATENATE("&lt;a href=""Web Pages/WP",I157,".htm""&gt;",B157,"&lt;img src=""zimages/cam.gif"" alt=""picture"" BORDER=0&gt;"))</f>
        <v>Dean, Leroy A.</v>
      </c>
      <c r="Q157" s="2" t="str">
        <f>IF(F157="","&lt;td&gt;&lt;/td&gt;",CONCATENATE("&lt;td&gt;&lt;a href=""http://iowagravestones.org/gs_view.php?id=",F157,""" Target=""GPP""&gt;P&lt;/a&gt;&lt;/td&gt;"))</f>
        <v>&lt;td&gt;&lt;a href="http://iowagravestones.org/gs_view.php?id=474229" Target="GPP"&gt;P&lt;/a&gt;&lt;/td&gt;</v>
      </c>
      <c r="R157" s="2" t="str">
        <f>IF(H157="","   &lt;td&gt;&lt;/td&gt;",CONCATENATE("   &lt;td&gt;&lt;a href=""http://iagenweb.org/boards/",G157,"/obituaries/index.cgi?read=",H157,""" Target=""Obits""&gt;O&lt;/a&gt;&lt;/td&gt;"))</f>
        <v xml:space="preserve">   &lt;td&gt;&lt;/td&gt;</v>
      </c>
      <c r="S157" s="2" t="str">
        <f>IF(M157="","&lt;td&gt;&lt;/td&gt;",CONCATENATE("&lt;td&gt;&lt;a href=""http://iowawpagraves.org/view.php?id=",M157,""" target=""WPA""&gt;W&lt;/a&gt;&lt;/td&gt;"))</f>
        <v>&lt;td&gt;&lt;/td&gt;</v>
      </c>
      <c r="T157" s="88" t="s">
        <v>119</v>
      </c>
      <c r="U157" s="89"/>
    </row>
    <row r="158" spans="1:21" x14ac:dyDescent="0.25">
      <c r="A158" s="1">
        <v>3525</v>
      </c>
      <c r="B158" s="5" t="s">
        <v>93</v>
      </c>
      <c r="C158" s="1" t="s">
        <v>1144</v>
      </c>
      <c r="D158" s="1" t="s">
        <v>648</v>
      </c>
      <c r="E158" s="30" t="s">
        <v>119</v>
      </c>
      <c r="F158" s="1">
        <v>474230</v>
      </c>
      <c r="G158" s="36"/>
      <c r="H158" s="36"/>
      <c r="I158" s="36"/>
      <c r="J158" s="36"/>
      <c r="K158" s="36"/>
      <c r="L158" s="36"/>
      <c r="M158" s="27">
        <v>208418</v>
      </c>
      <c r="N158" s="29"/>
      <c r="O158" s="2" t="str">
        <f>IF(A158="S",CONCATENATE(Y$1,MID(B158,1,1),Z$1),CONCATENATE("&lt;tr class=""style3"" &gt;",S158,Q158,R158,"&lt;td&gt;",P158,"&lt;/td&gt;&lt;td&gt;",C158,"&lt;/td&gt;&lt;td&gt;",D158,"&lt;/td&gt;&lt;td&gt;",E158,"&lt;/td&gt;"))</f>
        <v>&lt;tr class="style3" &gt;&lt;td&gt;&lt;a href="http://iowawpagraves.org/view.php?id=208418" target="WPA"&gt;W&lt;/a&gt;&lt;/td&gt;&lt;td&gt;&lt;a href="http://iowagravestones.org/gs_view.php?id=474230" Target="GPP"&gt;P&lt;/a&gt;&lt;/td&gt;   &lt;td&gt;&lt;/td&gt;&lt;td&gt;Dean, Nancy&lt;/td&gt;&lt;td&gt;Sep 18, 1841&lt;/td&gt;&lt;td&gt;Aug 9, 1895&lt;/td&gt;&lt;td&gt; &lt;/td&gt;</v>
      </c>
      <c r="P158" s="88" t="str">
        <f>IF(I158="",B158,CONCATENATE("&lt;a href=""Web Pages/WP",I158,".htm""&gt;",B158,"&lt;img src=""zimages/cam.gif"" alt=""picture"" BORDER=0&gt;"))</f>
        <v>Dean, Nancy</v>
      </c>
      <c r="Q158" s="2" t="str">
        <f>IF(F158="","&lt;td&gt;&lt;/td&gt;",CONCATENATE("&lt;td&gt;&lt;a href=""http://iowagravestones.org/gs_view.php?id=",F158,""" Target=""GPP""&gt;P&lt;/a&gt;&lt;/td&gt;"))</f>
        <v>&lt;td&gt;&lt;a href="http://iowagravestones.org/gs_view.php?id=474230" Target="GPP"&gt;P&lt;/a&gt;&lt;/td&gt;</v>
      </c>
      <c r="R158" s="2" t="str">
        <f>IF(H158="","   &lt;td&gt;&lt;/td&gt;",CONCATENATE("   &lt;td&gt;&lt;a href=""http://iagenweb.org/boards/",G158,"/obituaries/index.cgi?read=",H158,""" Target=""Obits""&gt;O&lt;/a&gt;&lt;/td&gt;"))</f>
        <v xml:space="preserve">   &lt;td&gt;&lt;/td&gt;</v>
      </c>
      <c r="S158" s="2" t="str">
        <f>IF(M158="","&lt;td&gt;&lt;/td&gt;",CONCATENATE("&lt;td&gt;&lt;a href=""http://iowawpagraves.org/view.php?id=",M158,""" target=""WPA""&gt;W&lt;/a&gt;&lt;/td&gt;"))</f>
        <v>&lt;td&gt;&lt;a href="http://iowawpagraves.org/view.php?id=208418" target="WPA"&gt;W&lt;/a&gt;&lt;/td&gt;</v>
      </c>
      <c r="T158" s="88" t="s">
        <v>119</v>
      </c>
      <c r="U158" s="89"/>
    </row>
    <row r="159" spans="1:21" x14ac:dyDescent="0.25">
      <c r="A159" s="1">
        <v>3586</v>
      </c>
      <c r="B159" s="5" t="s">
        <v>649</v>
      </c>
      <c r="C159" s="3" t="s">
        <v>95</v>
      </c>
      <c r="D159" s="3" t="s">
        <v>96</v>
      </c>
      <c r="E159" s="32" t="s">
        <v>1208</v>
      </c>
      <c r="F159" s="1">
        <v>474303</v>
      </c>
      <c r="G159" s="36"/>
      <c r="H159" s="36"/>
      <c r="I159" s="36"/>
      <c r="J159" s="36"/>
      <c r="K159" s="36"/>
      <c r="L159" s="36"/>
      <c r="M159" s="27">
        <v>208434</v>
      </c>
      <c r="N159" s="29"/>
      <c r="O159" s="2" t="str">
        <f>IF(A159="S",CONCATENATE(Y$1,MID(B159,1,1),Z$1),CONCATENATE("&lt;tr class=""style3"" &gt;",S159,Q159,R159,"&lt;td&gt;",P159,"&lt;/td&gt;&lt;td&gt;",C159,"&lt;/td&gt;&lt;td&gt;",D159,"&lt;/td&gt;&lt;td&gt;",E159,"&lt;/td&gt;"))</f>
        <v>&lt;tr class="style3" &gt;&lt;td&gt;&lt;a href="http://iowawpagraves.org/view.php?id=208434" target="WPA"&gt;W&lt;/a&gt;&lt;/td&gt;&lt;td&gt;&lt;a href="http://iowagravestones.org/gs_view.php?id=474303" Target="GPP"&gt;P&lt;/a&gt;&lt;/td&gt;   &lt;td&gt;&lt;/td&gt;&lt;td&gt;DeCou, Anna W.&lt;/td&gt;&lt;td&gt;1851&lt;/td&gt;&lt;td&gt;1931&lt;/td&gt;&lt;td&gt; The WPA spelled DeCou, Anna W. as DeCow, Anna&lt;/td&gt;</v>
      </c>
      <c r="P159" s="88" t="str">
        <f>IF(I159="",B159,CONCATENATE("&lt;a href=""Web Pages/WP",I159,".htm""&gt;",B159,"&lt;img src=""zimages/cam.gif"" alt=""picture"" BORDER=0&gt;"))</f>
        <v>DeCou, Anna W.</v>
      </c>
      <c r="Q159" s="2" t="str">
        <f>IF(F159="","&lt;td&gt;&lt;/td&gt;",CONCATENATE("&lt;td&gt;&lt;a href=""http://iowagravestones.org/gs_view.php?id=",F159,""" Target=""GPP""&gt;P&lt;/a&gt;&lt;/td&gt;"))</f>
        <v>&lt;td&gt;&lt;a href="http://iowagravestones.org/gs_view.php?id=474303" Target="GPP"&gt;P&lt;/a&gt;&lt;/td&gt;</v>
      </c>
      <c r="R159" s="2" t="str">
        <f>IF(H159="","   &lt;td&gt;&lt;/td&gt;",CONCATENATE("   &lt;td&gt;&lt;a href=""http://iagenweb.org/boards/",G159,"/obituaries/index.cgi?read=",H159,""" Target=""Obits""&gt;O&lt;/a&gt;&lt;/td&gt;"))</f>
        <v xml:space="preserve">   &lt;td&gt;&lt;/td&gt;</v>
      </c>
      <c r="S159" s="2" t="str">
        <f>IF(M159="","&lt;td&gt;&lt;/td&gt;",CONCATENATE("&lt;td&gt;&lt;a href=""http://iowawpagraves.org/view.php?id=",M159,""" target=""WPA""&gt;W&lt;/a&gt;&lt;/td&gt;"))</f>
        <v>&lt;td&gt;&lt;a href="http://iowawpagraves.org/view.php?id=208434" target="WPA"&gt;W&lt;/a&gt;&lt;/td&gt;</v>
      </c>
      <c r="T159" s="88" t="s">
        <v>119</v>
      </c>
      <c r="U159" s="89"/>
    </row>
    <row r="160" spans="1:21" x14ac:dyDescent="0.25">
      <c r="A160" s="1">
        <v>3689</v>
      </c>
      <c r="B160" s="5" t="s">
        <v>650</v>
      </c>
      <c r="C160" s="3" t="s">
        <v>166</v>
      </c>
      <c r="D160" s="3" t="s">
        <v>557</v>
      </c>
      <c r="E160" s="81"/>
      <c r="F160" s="1">
        <v>474495</v>
      </c>
      <c r="G160" s="36"/>
      <c r="H160" s="36"/>
      <c r="I160" s="36"/>
      <c r="J160" s="36"/>
      <c r="K160" s="36"/>
      <c r="L160" s="36"/>
      <c r="M160" s="36"/>
      <c r="N160" s="29"/>
      <c r="O160" s="2" t="str">
        <f>IF(A160="S",CONCATENATE(Y$1,MID(B160,1,1),Z$1),CONCATENATE("&lt;tr class=""style3"" &gt;",S160,Q160,R160,"&lt;td&gt;",P160,"&lt;/td&gt;&lt;td&gt;",C160,"&lt;/td&gt;&lt;td&gt;",D160,"&lt;/td&gt;&lt;td&gt;",E160,"&lt;/td&gt;"))</f>
        <v>&lt;tr class="style3" &gt;&lt;td&gt;&lt;/td&gt;&lt;td&gt;&lt;a href="http://iowagravestones.org/gs_view.php?id=474495" Target="GPP"&gt;P&lt;/a&gt;&lt;/td&gt;   &lt;td&gt;&lt;/td&gt;&lt;td&gt;Decou, Cornellia&lt;/td&gt;&lt;td&gt;1859&lt;/td&gt;&lt;td&gt;1939&lt;/td&gt;&lt;td&gt;&lt;/td&gt;</v>
      </c>
      <c r="P160" s="88" t="str">
        <f>IF(I160="",B160,CONCATENATE("&lt;a href=""Web Pages/WP",I160,".htm""&gt;",B160,"&lt;img src=""zimages/cam.gif"" alt=""picture"" BORDER=0&gt;"))</f>
        <v>Decou, Cornellia</v>
      </c>
      <c r="Q160" s="2" t="str">
        <f>IF(F160="","&lt;td&gt;&lt;/td&gt;",CONCATENATE("&lt;td&gt;&lt;a href=""http://iowagravestones.org/gs_view.php?id=",F160,""" Target=""GPP""&gt;P&lt;/a&gt;&lt;/td&gt;"))</f>
        <v>&lt;td&gt;&lt;a href="http://iowagravestones.org/gs_view.php?id=474495" Target="GPP"&gt;P&lt;/a&gt;&lt;/td&gt;</v>
      </c>
      <c r="R160" s="2" t="str">
        <f>IF(H160="","   &lt;td&gt;&lt;/td&gt;",CONCATENATE("   &lt;td&gt;&lt;a href=""http://iagenweb.org/boards/",G160,"/obituaries/index.cgi?read=",H160,""" Target=""Obits""&gt;O&lt;/a&gt;&lt;/td&gt;"))</f>
        <v xml:space="preserve">   &lt;td&gt;&lt;/td&gt;</v>
      </c>
      <c r="S160" s="2" t="str">
        <f>IF(M160="","&lt;td&gt;&lt;/td&gt;",CONCATENATE("&lt;td&gt;&lt;a href=""http://iowawpagraves.org/view.php?id=",M160,""" target=""WPA""&gt;W&lt;/a&gt;&lt;/td&gt;"))</f>
        <v>&lt;td&gt;&lt;/td&gt;</v>
      </c>
      <c r="T160" s="88" t="s">
        <v>119</v>
      </c>
      <c r="U160" s="89"/>
    </row>
    <row r="161" spans="1:21" x14ac:dyDescent="0.25">
      <c r="A161" s="1">
        <v>3588</v>
      </c>
      <c r="B161" s="5" t="s">
        <v>651</v>
      </c>
      <c r="C161" s="3" t="s">
        <v>108</v>
      </c>
      <c r="D161" s="3" t="s">
        <v>99</v>
      </c>
      <c r="E161" s="32" t="s">
        <v>1209</v>
      </c>
      <c r="F161" s="1">
        <v>474305</v>
      </c>
      <c r="G161" s="36"/>
      <c r="H161" s="36"/>
      <c r="I161" s="36"/>
      <c r="J161" s="36"/>
      <c r="K161" s="36"/>
      <c r="L161" s="36"/>
      <c r="M161" s="27">
        <v>208435</v>
      </c>
      <c r="N161" s="29"/>
      <c r="O161" s="2" t="str">
        <f>IF(A161="S",CONCATENATE(Y$1,MID(B161,1,1),Z$1),CONCATENATE("&lt;tr class=""style3"" &gt;",S161,Q161,R161,"&lt;td&gt;",P161,"&lt;/td&gt;&lt;td&gt;",C161,"&lt;/td&gt;&lt;td&gt;",D161,"&lt;/td&gt;&lt;td&gt;",E161,"&lt;/td&gt;"))</f>
        <v>&lt;tr class="style3" &gt;&lt;td&gt;&lt;a href="http://iowawpagraves.org/view.php?id=208435" target="WPA"&gt;W&lt;/a&gt;&lt;/td&gt;&lt;td&gt;&lt;a href="http://iowagravestones.org/gs_view.php?id=474305" Target="GPP"&gt;P&lt;/a&gt;&lt;/td&gt;   &lt;td&gt;&lt;/td&gt;&lt;td&gt;DeCou, Eber&lt;/td&gt;&lt;td&gt;1853&lt;/td&gt;&lt;td&gt;1938&lt;/td&gt;&lt;td&gt; The WPA spelled DeCou, Eber as DeCow, Eben&lt;/td&gt;</v>
      </c>
      <c r="P161" s="88" t="str">
        <f>IF(I161="",B161,CONCATENATE("&lt;a href=""Web Pages/WP",I161,".htm""&gt;",B161,"&lt;img src=""zimages/cam.gif"" alt=""picture"" BORDER=0&gt;"))</f>
        <v>DeCou, Eber</v>
      </c>
      <c r="Q161" s="2" t="str">
        <f>IF(F161="","&lt;td&gt;&lt;/td&gt;",CONCATENATE("&lt;td&gt;&lt;a href=""http://iowagravestones.org/gs_view.php?id=",F161,""" Target=""GPP""&gt;P&lt;/a&gt;&lt;/td&gt;"))</f>
        <v>&lt;td&gt;&lt;a href="http://iowagravestones.org/gs_view.php?id=474305" Target="GPP"&gt;P&lt;/a&gt;&lt;/td&gt;</v>
      </c>
      <c r="R161" s="2" t="str">
        <f>IF(H161="","   &lt;td&gt;&lt;/td&gt;",CONCATENATE("   &lt;td&gt;&lt;a href=""http://iagenweb.org/boards/",G161,"/obituaries/index.cgi?read=",H161,""" Target=""Obits""&gt;O&lt;/a&gt;&lt;/td&gt;"))</f>
        <v xml:space="preserve">   &lt;td&gt;&lt;/td&gt;</v>
      </c>
      <c r="S161" s="2" t="str">
        <f>IF(M161="","&lt;td&gt;&lt;/td&gt;",CONCATENATE("&lt;td&gt;&lt;a href=""http://iowawpagraves.org/view.php?id=",M161,""" target=""WPA""&gt;W&lt;/a&gt;&lt;/td&gt;"))</f>
        <v>&lt;td&gt;&lt;a href="http://iowawpagraves.org/view.php?id=208435" target="WPA"&gt;W&lt;/a&gt;&lt;/td&gt;</v>
      </c>
      <c r="T161" s="88" t="s">
        <v>119</v>
      </c>
      <c r="U161" s="89"/>
    </row>
    <row r="162" spans="1:21" x14ac:dyDescent="0.25">
      <c r="A162" s="1">
        <v>3585</v>
      </c>
      <c r="B162" s="5" t="s">
        <v>652</v>
      </c>
      <c r="C162" s="1"/>
      <c r="D162" s="1"/>
      <c r="E162" s="30"/>
      <c r="F162" s="1">
        <v>474302</v>
      </c>
      <c r="G162" s="36"/>
      <c r="H162" s="36"/>
      <c r="I162" s="36"/>
      <c r="J162" s="36"/>
      <c r="K162" s="36"/>
      <c r="L162" s="36"/>
      <c r="M162" s="36"/>
      <c r="N162" s="29"/>
      <c r="O162" s="2" t="str">
        <f>IF(A162="S",CONCATENATE(Y$1,MID(B162,1,1),Z$1),CONCATENATE("&lt;tr class=""style3"" &gt;",S162,Q162,R162,"&lt;td&gt;",P162,"&lt;/td&gt;&lt;td&gt;",C162,"&lt;/td&gt;&lt;td&gt;",D162,"&lt;/td&gt;&lt;td&gt;",E162,"&lt;/td&gt;"))</f>
        <v>&lt;tr class="style3" &gt;&lt;td&gt;&lt;/td&gt;&lt;td&gt;&lt;a href="http://iowagravestones.org/gs_view.php?id=474302" Target="GPP"&gt;P&lt;/a&gt;&lt;/td&gt;   &lt;td&gt;&lt;/td&gt;&lt;td&gt;DeCou, Eber Family Stone&lt;/td&gt;&lt;td&gt;&lt;/td&gt;&lt;td&gt;&lt;/td&gt;&lt;td&gt;&lt;/td&gt;</v>
      </c>
      <c r="P162" s="88" t="str">
        <f>IF(I162="",B162,CONCATENATE("&lt;a href=""Web Pages/WP",I162,".htm""&gt;",B162,"&lt;img src=""zimages/cam.gif"" alt=""picture"" BORDER=0&gt;"))</f>
        <v>DeCou, Eber Family Stone</v>
      </c>
      <c r="Q162" s="2" t="str">
        <f>IF(F162="","&lt;td&gt;&lt;/td&gt;",CONCATENATE("&lt;td&gt;&lt;a href=""http://iowagravestones.org/gs_view.php?id=",F162,""" Target=""GPP""&gt;P&lt;/a&gt;&lt;/td&gt;"))</f>
        <v>&lt;td&gt;&lt;a href="http://iowagravestones.org/gs_view.php?id=474302" Target="GPP"&gt;P&lt;/a&gt;&lt;/td&gt;</v>
      </c>
      <c r="R162" s="2" t="str">
        <f>IF(H162="","   &lt;td&gt;&lt;/td&gt;",CONCATENATE("   &lt;td&gt;&lt;a href=""http://iagenweb.org/boards/",G162,"/obituaries/index.cgi?read=",H162,""" Target=""Obits""&gt;O&lt;/a&gt;&lt;/td&gt;"))</f>
        <v xml:space="preserve">   &lt;td&gt;&lt;/td&gt;</v>
      </c>
      <c r="S162" s="2" t="str">
        <f>IF(M162="","&lt;td&gt;&lt;/td&gt;",CONCATENATE("&lt;td&gt;&lt;a href=""http://iowawpagraves.org/view.php?id=",M162,""" target=""WPA""&gt;W&lt;/a&gt;&lt;/td&gt;"))</f>
        <v>&lt;td&gt;&lt;/td&gt;</v>
      </c>
      <c r="T162" s="88" t="s">
        <v>119</v>
      </c>
      <c r="U162" s="89"/>
    </row>
    <row r="163" spans="1:21" x14ac:dyDescent="0.25">
      <c r="A163" s="1">
        <v>3587</v>
      </c>
      <c r="B163" s="5" t="s">
        <v>653</v>
      </c>
      <c r="C163" s="3" t="s">
        <v>137</v>
      </c>
      <c r="D163" s="3" t="s">
        <v>654</v>
      </c>
      <c r="E163" s="81"/>
      <c r="F163" s="1">
        <v>474304</v>
      </c>
      <c r="G163" s="36"/>
      <c r="H163" s="36"/>
      <c r="I163" s="36"/>
      <c r="J163" s="36"/>
      <c r="K163" s="36"/>
      <c r="L163" s="36"/>
      <c r="M163" s="36"/>
      <c r="N163" s="29"/>
      <c r="O163" s="2" t="str">
        <f>IF(A163="S",CONCATENATE(Y$1,MID(B163,1,1),Z$1),CONCATENATE("&lt;tr class=""style3"" &gt;",S163,Q163,R163,"&lt;td&gt;",P163,"&lt;/td&gt;&lt;td&gt;",C163,"&lt;/td&gt;&lt;td&gt;",D163,"&lt;/td&gt;&lt;td&gt;",E163,"&lt;/td&gt;"))</f>
        <v>&lt;tr class="style3" &gt;&lt;td&gt;&lt;/td&gt;&lt;td&gt;&lt;a href="http://iowagravestones.org/gs_view.php?id=474304" Target="GPP"&gt;P&lt;/a&gt;&lt;/td&gt;   &lt;td&gt;&lt;/td&gt;&lt;td&gt;DeCou, Edith&lt;/td&gt;&lt;td&gt;1885&lt;/td&gt;&lt;td&gt;1968&lt;/td&gt;&lt;td&gt;&lt;/td&gt;</v>
      </c>
      <c r="P163" s="88" t="str">
        <f>IF(I163="",B163,CONCATENATE("&lt;a href=""Web Pages/WP",I163,".htm""&gt;",B163,"&lt;img src=""zimages/cam.gif"" alt=""picture"" BORDER=0&gt;"))</f>
        <v>DeCou, Edith</v>
      </c>
      <c r="Q163" s="2" t="str">
        <f>IF(F163="","&lt;td&gt;&lt;/td&gt;",CONCATENATE("&lt;td&gt;&lt;a href=""http://iowagravestones.org/gs_view.php?id=",F163,""" Target=""GPP""&gt;P&lt;/a&gt;&lt;/td&gt;"))</f>
        <v>&lt;td&gt;&lt;a href="http://iowagravestones.org/gs_view.php?id=474304" Target="GPP"&gt;P&lt;/a&gt;&lt;/td&gt;</v>
      </c>
      <c r="R163" s="2" t="str">
        <f>IF(H163="","   &lt;td&gt;&lt;/td&gt;",CONCATENATE("   &lt;td&gt;&lt;a href=""http://iagenweb.org/boards/",G163,"/obituaries/index.cgi?read=",H163,""" Target=""Obits""&gt;O&lt;/a&gt;&lt;/td&gt;"))</f>
        <v xml:space="preserve">   &lt;td&gt;&lt;/td&gt;</v>
      </c>
      <c r="S163" s="2" t="str">
        <f>IF(M163="","&lt;td&gt;&lt;/td&gt;",CONCATENATE("&lt;td&gt;&lt;a href=""http://iowawpagraves.org/view.php?id=",M163,""" target=""WPA""&gt;W&lt;/a&gt;&lt;/td&gt;"))</f>
        <v>&lt;td&gt;&lt;/td&gt;</v>
      </c>
      <c r="T163" s="88" t="s">
        <v>119</v>
      </c>
      <c r="U163" s="89"/>
    </row>
    <row r="164" spans="1:21" x14ac:dyDescent="0.25">
      <c r="A164" s="43"/>
      <c r="B164" s="2" t="s">
        <v>1096</v>
      </c>
      <c r="C164" s="1" t="s">
        <v>885</v>
      </c>
      <c r="D164" s="1" t="s">
        <v>886</v>
      </c>
      <c r="E164" s="30" t="s">
        <v>1095</v>
      </c>
      <c r="F164" s="32">
        <v>473290</v>
      </c>
      <c r="G164" s="24"/>
      <c r="H164" s="36"/>
      <c r="I164" s="36"/>
      <c r="J164" s="36"/>
      <c r="K164" s="36"/>
      <c r="L164" s="36"/>
      <c r="M164" s="36"/>
      <c r="N164" s="29"/>
      <c r="O164" s="2" t="str">
        <f>IF(A164="S",CONCATENATE(Y$1,MID(B164,1,1),Z$1),CONCATENATE("&lt;tr class=""style3"" &gt;",S164,Q164,R164,"&lt;td&gt;",P164,"&lt;/td&gt;&lt;td&gt;",C164,"&lt;/td&gt;&lt;td&gt;",D164,"&lt;/td&gt;&lt;td&gt;",E164,"&lt;/td&gt;"))</f>
        <v>&lt;tr class="style3" &gt;&lt;td&gt;&lt;/td&gt;&lt;td&gt;&lt;a href="http://iowagravestones.org/gs_view.php?id=473290" Target="GPP"&gt;P&lt;/a&gt;&lt;/td&gt;   &lt;td&gt;&lt;/td&gt;&lt;td&gt;Decou, Esther&lt;/td&gt;&lt;td&gt;Sep 26, 1875&lt;/td&gt;&lt;td&gt;Apr 6, 1883&lt;/td&gt;&lt;td&gt;Esther Decou's married name is Pegg, Esther&lt;/td&gt;</v>
      </c>
      <c r="P164" s="88" t="str">
        <f>IF(I164="",B164,CONCATENATE("&lt;a href=""Web Pages/WP",I164,".htm""&gt;",B164,"&lt;img src=""zimages/cam.gif"" alt=""picture"" BORDER=0&gt;"))</f>
        <v>Decou, Esther</v>
      </c>
      <c r="Q164" s="2" t="str">
        <f>IF(F164="","&lt;td&gt;&lt;/td&gt;",CONCATENATE("&lt;td&gt;&lt;a href=""http://iowagravestones.org/gs_view.php?id=",F164,""" Target=""GPP""&gt;P&lt;/a&gt;&lt;/td&gt;"))</f>
        <v>&lt;td&gt;&lt;a href="http://iowagravestones.org/gs_view.php?id=473290" Target="GPP"&gt;P&lt;/a&gt;&lt;/td&gt;</v>
      </c>
      <c r="R164" s="2" t="str">
        <f>IF(H164="","   &lt;td&gt;&lt;/td&gt;",CONCATENATE("   &lt;td&gt;&lt;a href=""http://iagenweb.org/boards/",G164,"/obituaries/index.cgi?read=",H164,""" Target=""Obits""&gt;O&lt;/a&gt;&lt;/td&gt;"))</f>
        <v xml:space="preserve">   &lt;td&gt;&lt;/td&gt;</v>
      </c>
      <c r="S164" s="2" t="str">
        <f>IF(M164="","&lt;td&gt;&lt;/td&gt;",CONCATENATE("&lt;td&gt;&lt;a href=""http://iowawpagraves.org/view.php?id=",M164,""" target=""WPA""&gt;W&lt;/a&gt;&lt;/td&gt;"))</f>
        <v>&lt;td&gt;&lt;/td&gt;</v>
      </c>
      <c r="T164" s="88" t="s">
        <v>119</v>
      </c>
      <c r="U164" s="89"/>
    </row>
    <row r="165" spans="1:21" x14ac:dyDescent="0.25">
      <c r="A165" s="1">
        <v>3528</v>
      </c>
      <c r="B165" s="5" t="s">
        <v>655</v>
      </c>
      <c r="C165" s="3" t="s">
        <v>150</v>
      </c>
      <c r="D165" s="3" t="s">
        <v>171</v>
      </c>
      <c r="E165" s="81"/>
      <c r="F165" s="1">
        <v>474234</v>
      </c>
      <c r="G165" s="36"/>
      <c r="H165" s="36"/>
      <c r="I165" s="36"/>
      <c r="J165" s="36"/>
      <c r="K165" s="36"/>
      <c r="L165" s="36"/>
      <c r="M165" s="36"/>
      <c r="N165" s="29"/>
      <c r="O165" s="2" t="str">
        <f>IF(A165="S",CONCATENATE(Y$1,MID(B165,1,1),Z$1),CONCATENATE("&lt;tr class=""style3"" &gt;",S165,Q165,R165,"&lt;td&gt;",P165,"&lt;/td&gt;&lt;td&gt;",C165,"&lt;/td&gt;&lt;td&gt;",D165,"&lt;/td&gt;&lt;td&gt;",E165,"&lt;/td&gt;"))</f>
        <v>&lt;tr class="style3" &gt;&lt;td&gt;&lt;/td&gt;&lt;td&gt;&lt;a href="http://iowagravestones.org/gs_view.php?id=474234" Target="GPP"&gt;P&lt;/a&gt;&lt;/td&gt;   &lt;td&gt;&lt;/td&gt;&lt;td&gt;Decou, Harold&lt;/td&gt;&lt;td&gt;1907&lt;/td&gt;&lt;td&gt;1908&lt;/td&gt;&lt;td&gt;&lt;/td&gt;</v>
      </c>
      <c r="P165" s="88" t="str">
        <f>IF(I165="",B165,CONCATENATE("&lt;a href=""Web Pages/WP",I165,".htm""&gt;",B165,"&lt;img src=""zimages/cam.gif"" alt=""picture"" BORDER=0&gt;"))</f>
        <v>Decou, Harold</v>
      </c>
      <c r="Q165" s="2" t="str">
        <f>IF(F165="","&lt;td&gt;&lt;/td&gt;",CONCATENATE("&lt;td&gt;&lt;a href=""http://iowagravestones.org/gs_view.php?id=",F165,""" Target=""GPP""&gt;P&lt;/a&gt;&lt;/td&gt;"))</f>
        <v>&lt;td&gt;&lt;a href="http://iowagravestones.org/gs_view.php?id=474234" Target="GPP"&gt;P&lt;/a&gt;&lt;/td&gt;</v>
      </c>
      <c r="R165" s="2" t="str">
        <f>IF(H165="","   &lt;td&gt;&lt;/td&gt;",CONCATENATE("   &lt;td&gt;&lt;a href=""http://iagenweb.org/boards/",G165,"/obituaries/index.cgi?read=",H165,""" Target=""Obits""&gt;O&lt;/a&gt;&lt;/td&gt;"))</f>
        <v xml:space="preserve">   &lt;td&gt;&lt;/td&gt;</v>
      </c>
      <c r="S165" s="2" t="str">
        <f>IF(M165="","&lt;td&gt;&lt;/td&gt;",CONCATENATE("&lt;td&gt;&lt;a href=""http://iowawpagraves.org/view.php?id=",M165,""" target=""WPA""&gt;W&lt;/a&gt;&lt;/td&gt;"))</f>
        <v>&lt;td&gt;&lt;/td&gt;</v>
      </c>
      <c r="T165" s="88" t="s">
        <v>119</v>
      </c>
      <c r="U165" s="89"/>
    </row>
    <row r="166" spans="1:21" x14ac:dyDescent="0.25">
      <c r="A166" s="1">
        <v>3528</v>
      </c>
      <c r="B166" s="5" t="s">
        <v>656</v>
      </c>
      <c r="C166" s="3" t="s">
        <v>243</v>
      </c>
      <c r="D166" s="3" t="s">
        <v>657</v>
      </c>
      <c r="E166" s="84"/>
      <c r="F166" s="1">
        <v>474236</v>
      </c>
      <c r="G166" s="36"/>
      <c r="H166" s="36"/>
      <c r="I166" s="36"/>
      <c r="J166" s="36"/>
      <c r="K166" s="36"/>
      <c r="L166" s="36"/>
      <c r="M166" s="36"/>
      <c r="N166" s="29"/>
      <c r="O166" s="2" t="str">
        <f>IF(A166="S",CONCATENATE(Y$1,MID(B166,1,1),Z$1),CONCATENATE("&lt;tr class=""style3"" &gt;",S166,Q166,R166,"&lt;td&gt;",P166,"&lt;/td&gt;&lt;td&gt;",C166,"&lt;/td&gt;&lt;td&gt;",D166,"&lt;/td&gt;&lt;td&gt;",E166,"&lt;/td&gt;"))</f>
        <v>&lt;tr class="style3" &gt;&lt;td&gt;&lt;/td&gt;&lt;td&gt;&lt;a href="http://iowagravestones.org/gs_view.php?id=474236" Target="GPP"&gt;P&lt;/a&gt;&lt;/td&gt;   &lt;td&gt;&lt;/td&gt;&lt;td&gt;Decou, John V.&lt;/td&gt;&lt;td&gt;1879&lt;/td&gt;&lt;td&gt;1953&lt;/td&gt;&lt;td&gt;&lt;/td&gt;</v>
      </c>
      <c r="P166" s="88" t="str">
        <f>IF(I166="",B166,CONCATENATE("&lt;a href=""Web Pages/WP",I166,".htm""&gt;",B166,"&lt;img src=""zimages/cam.gif"" alt=""picture"" BORDER=0&gt;"))</f>
        <v>Decou, John V.</v>
      </c>
      <c r="Q166" s="2" t="str">
        <f>IF(F166="","&lt;td&gt;&lt;/td&gt;",CONCATENATE("&lt;td&gt;&lt;a href=""http://iowagravestones.org/gs_view.php?id=",F166,""" Target=""GPP""&gt;P&lt;/a&gt;&lt;/td&gt;"))</f>
        <v>&lt;td&gt;&lt;a href="http://iowagravestones.org/gs_view.php?id=474236" Target="GPP"&gt;P&lt;/a&gt;&lt;/td&gt;</v>
      </c>
      <c r="R166" s="2" t="str">
        <f>IF(H166="","   &lt;td&gt;&lt;/td&gt;",CONCATENATE("   &lt;td&gt;&lt;a href=""http://iagenweb.org/boards/",G166,"/obituaries/index.cgi?read=",H166,""" Target=""Obits""&gt;O&lt;/a&gt;&lt;/td&gt;"))</f>
        <v xml:space="preserve">   &lt;td&gt;&lt;/td&gt;</v>
      </c>
      <c r="S166" s="2" t="str">
        <f>IF(M166="","&lt;td&gt;&lt;/td&gt;",CONCATENATE("&lt;td&gt;&lt;a href=""http://iowawpagraves.org/view.php?id=",M166,""" target=""WPA""&gt;W&lt;/a&gt;&lt;/td&gt;"))</f>
        <v>&lt;td&gt;&lt;/td&gt;</v>
      </c>
      <c r="T166" s="88" t="s">
        <v>119</v>
      </c>
      <c r="U166" s="89"/>
    </row>
    <row r="167" spans="1:21" x14ac:dyDescent="0.25">
      <c r="A167" s="1">
        <v>3689</v>
      </c>
      <c r="B167" s="5" t="s">
        <v>1201</v>
      </c>
      <c r="C167" s="3" t="s">
        <v>86</v>
      </c>
      <c r="D167" s="3" t="s">
        <v>100</v>
      </c>
      <c r="E167" s="30" t="s">
        <v>1206</v>
      </c>
      <c r="F167" s="1">
        <v>474497</v>
      </c>
      <c r="G167" s="36"/>
      <c r="H167" s="36"/>
      <c r="I167" s="36"/>
      <c r="J167" s="36"/>
      <c r="K167" s="36"/>
      <c r="L167" s="36"/>
      <c r="M167" s="27">
        <v>208431</v>
      </c>
      <c r="N167" s="29"/>
      <c r="O167" s="2" t="str">
        <f>IF(A167="S",CONCATENATE(Y$1,MID(B167,1,1),Z$1),CONCATENATE("&lt;tr class=""style3"" &gt;",S167,Q167,R167,"&lt;td&gt;",P167,"&lt;/td&gt;&lt;td&gt;",C167,"&lt;/td&gt;&lt;td&gt;",D167,"&lt;/td&gt;&lt;td&gt;",E167,"&lt;/td&gt;"))</f>
        <v>&lt;tr class="style3" &gt;&lt;td&gt;&lt;a href="http://iowawpagraves.org/view.php?id=208431" target="WPA"&gt;W&lt;/a&gt;&lt;/td&gt;&lt;td&gt;&lt;a href="http://iowagravestones.org/gs_view.php?id=474497" Target="GPP"&gt;P&lt;/a&gt;&lt;/td&gt;   &lt;td&gt;&lt;/td&gt;&lt;td&gt;DeCou, Oliver&lt;/td&gt;&lt;td&gt;1893&lt;/td&gt;&lt;td&gt;1937&lt;/td&gt;&lt;td&gt; The WPA spelled DeCou, Oliver as DeCow, Oliver&lt;/td&gt;</v>
      </c>
      <c r="P167" s="88" t="str">
        <f>IF(I167="",B167,CONCATENATE("&lt;a href=""Web Pages/WP",I167,".htm""&gt;",B167,"&lt;img src=""zimages/cam.gif"" alt=""picture"" BORDER=0&gt;"))</f>
        <v>DeCou, Oliver</v>
      </c>
      <c r="Q167" s="2" t="str">
        <f>IF(F167="","&lt;td&gt;&lt;/td&gt;",CONCATENATE("&lt;td&gt;&lt;a href=""http://iowagravestones.org/gs_view.php?id=",F167,""" Target=""GPP""&gt;P&lt;/a&gt;&lt;/td&gt;"))</f>
        <v>&lt;td&gt;&lt;a href="http://iowagravestones.org/gs_view.php?id=474497" Target="GPP"&gt;P&lt;/a&gt;&lt;/td&gt;</v>
      </c>
      <c r="R167" s="2" t="str">
        <f>IF(H167="","   &lt;td&gt;&lt;/td&gt;",CONCATENATE("   &lt;td&gt;&lt;a href=""http://iagenweb.org/boards/",G167,"/obituaries/index.cgi?read=",H167,""" Target=""Obits""&gt;O&lt;/a&gt;&lt;/td&gt;"))</f>
        <v xml:space="preserve">   &lt;td&gt;&lt;/td&gt;</v>
      </c>
      <c r="S167" s="2" t="str">
        <f>IF(M167="","&lt;td&gt;&lt;/td&gt;",CONCATENATE("&lt;td&gt;&lt;a href=""http://iowawpagraves.org/view.php?id=",M167,""" target=""WPA""&gt;W&lt;/a&gt;&lt;/td&gt;"))</f>
        <v>&lt;td&gt;&lt;a href="http://iowawpagraves.org/view.php?id=208431" target="WPA"&gt;W&lt;/a&gt;&lt;/td&gt;</v>
      </c>
      <c r="T167" s="88" t="s">
        <v>119</v>
      </c>
      <c r="U167" s="89"/>
    </row>
    <row r="168" spans="1:21" x14ac:dyDescent="0.25">
      <c r="A168" s="1">
        <v>3528</v>
      </c>
      <c r="B168" s="5" t="s">
        <v>658</v>
      </c>
      <c r="C168" s="3" t="s">
        <v>619</v>
      </c>
      <c r="D168" s="3" t="s">
        <v>659</v>
      </c>
      <c r="E168" s="84"/>
      <c r="F168" s="1">
        <v>474235</v>
      </c>
      <c r="G168" s="36"/>
      <c r="H168" s="36"/>
      <c r="I168" s="36"/>
      <c r="J168" s="36"/>
      <c r="K168" s="36"/>
      <c r="L168" s="36"/>
      <c r="M168" s="36"/>
      <c r="N168" s="29"/>
      <c r="O168" s="2" t="str">
        <f>IF(A168="S",CONCATENATE(Y$1,MID(B168,1,1),Z$1),CONCATENATE("&lt;tr class=""style3"" &gt;",S168,Q168,R168,"&lt;td&gt;",P168,"&lt;/td&gt;&lt;td&gt;",C168,"&lt;/td&gt;&lt;td&gt;",D168,"&lt;/td&gt;&lt;td&gt;",E168,"&lt;/td&gt;"))</f>
        <v>&lt;tr class="style3" &gt;&lt;td&gt;&lt;/td&gt;&lt;td&gt;&lt;a href="http://iowagravestones.org/gs_view.php?id=474235" Target="GPP"&gt;P&lt;/a&gt;&lt;/td&gt;   &lt;td&gt;&lt;/td&gt;&lt;td&gt;Decou, Tillie&lt;/td&gt;&lt;td&gt;1887&lt;/td&gt;&lt;td&gt;1976&lt;/td&gt;&lt;td&gt;&lt;/td&gt;</v>
      </c>
      <c r="P168" s="88" t="str">
        <f>IF(I168="",B168,CONCATENATE("&lt;a href=""Web Pages/WP",I168,".htm""&gt;",B168,"&lt;img src=""zimages/cam.gif"" alt=""picture"" BORDER=0&gt;"))</f>
        <v>Decou, Tillie</v>
      </c>
      <c r="Q168" s="2" t="str">
        <f>IF(F168="","&lt;td&gt;&lt;/td&gt;",CONCATENATE("&lt;td&gt;&lt;a href=""http://iowagravestones.org/gs_view.php?id=",F168,""" Target=""GPP""&gt;P&lt;/a&gt;&lt;/td&gt;"))</f>
        <v>&lt;td&gt;&lt;a href="http://iowagravestones.org/gs_view.php?id=474235" Target="GPP"&gt;P&lt;/a&gt;&lt;/td&gt;</v>
      </c>
      <c r="R168" s="2" t="str">
        <f>IF(H168="","   &lt;td&gt;&lt;/td&gt;",CONCATENATE("   &lt;td&gt;&lt;a href=""http://iagenweb.org/boards/",G168,"/obituaries/index.cgi?read=",H168,""" Target=""Obits""&gt;O&lt;/a&gt;&lt;/td&gt;"))</f>
        <v xml:space="preserve">   &lt;td&gt;&lt;/td&gt;</v>
      </c>
      <c r="S168" s="2" t="str">
        <f>IF(M168="","&lt;td&gt;&lt;/td&gt;",CONCATENATE("&lt;td&gt;&lt;a href=""http://iowawpagraves.org/view.php?id=",M168,""" target=""WPA""&gt;W&lt;/a&gt;&lt;/td&gt;"))</f>
        <v>&lt;td&gt;&lt;/td&gt;</v>
      </c>
      <c r="T168" s="88" t="s">
        <v>119</v>
      </c>
      <c r="U168" s="89"/>
    </row>
    <row r="169" spans="1:21" x14ac:dyDescent="0.25">
      <c r="A169" s="1">
        <v>3689</v>
      </c>
      <c r="B169" s="5" t="s">
        <v>660</v>
      </c>
      <c r="C169" s="3" t="s">
        <v>166</v>
      </c>
      <c r="D169" s="3" t="s">
        <v>65</v>
      </c>
      <c r="E169" s="32" t="s">
        <v>1210</v>
      </c>
      <c r="F169" s="1">
        <v>474496</v>
      </c>
      <c r="G169" s="36"/>
      <c r="H169" s="36"/>
      <c r="I169" s="36"/>
      <c r="J169" s="36"/>
      <c r="K169" s="36"/>
      <c r="L169" s="36"/>
      <c r="M169" s="27">
        <v>208436</v>
      </c>
      <c r="N169" s="29"/>
      <c r="O169" s="2" t="str">
        <f>IF(A169="S",CONCATENATE(Y$1,MID(B169,1,1),Z$1),CONCATENATE("&lt;tr class=""style3"" &gt;",S169,Q169,R169,"&lt;td&gt;",P169,"&lt;/td&gt;&lt;td&gt;",C169,"&lt;/td&gt;&lt;td&gt;",D169,"&lt;/td&gt;&lt;td&gt;",E169,"&lt;/td&gt;"))</f>
        <v>&lt;tr class="style3" &gt;&lt;td&gt;&lt;a href="http://iowawpagraves.org/view.php?id=208436" target="WPA"&gt;W&lt;/a&gt;&lt;/td&gt;&lt;td&gt;&lt;a href="http://iowagravestones.org/gs_view.php?id=474496" Target="GPP"&gt;P&lt;/a&gt;&lt;/td&gt;   &lt;td&gt;&lt;/td&gt;&lt;td&gt;Decou, Walker&lt;/td&gt;&lt;td&gt;1859&lt;/td&gt;&lt;td&gt;1934&lt;/td&gt;&lt;td&gt; The WPA spelled Decou, Walker as DeCow, Walker&lt;/td&gt;</v>
      </c>
      <c r="P169" s="88" t="str">
        <f>IF(I169="",B169,CONCATENATE("&lt;a href=""Web Pages/WP",I169,".htm""&gt;",B169,"&lt;img src=""zimages/cam.gif"" alt=""picture"" BORDER=0&gt;"))</f>
        <v>Decou, Walker</v>
      </c>
      <c r="Q169" s="2" t="str">
        <f>IF(F169="","&lt;td&gt;&lt;/td&gt;",CONCATENATE("&lt;td&gt;&lt;a href=""http://iowagravestones.org/gs_view.php?id=",F169,""" Target=""GPP""&gt;P&lt;/a&gt;&lt;/td&gt;"))</f>
        <v>&lt;td&gt;&lt;a href="http://iowagravestones.org/gs_view.php?id=474496" Target="GPP"&gt;P&lt;/a&gt;&lt;/td&gt;</v>
      </c>
      <c r="R169" s="2" t="str">
        <f>IF(H169="","   &lt;td&gt;&lt;/td&gt;",CONCATENATE("   &lt;td&gt;&lt;a href=""http://iagenweb.org/boards/",G169,"/obituaries/index.cgi?read=",H169,""" Target=""Obits""&gt;O&lt;/a&gt;&lt;/td&gt;"))</f>
        <v xml:space="preserve">   &lt;td&gt;&lt;/td&gt;</v>
      </c>
      <c r="S169" s="2" t="str">
        <f>IF(M169="","&lt;td&gt;&lt;/td&gt;",CONCATENATE("&lt;td&gt;&lt;a href=""http://iowawpagraves.org/view.php?id=",M169,""" target=""WPA""&gt;W&lt;/a&gt;&lt;/td&gt;"))</f>
        <v>&lt;td&gt;&lt;a href="http://iowawpagraves.org/view.php?id=208436" target="WPA"&gt;W&lt;/a&gt;&lt;/td&gt;</v>
      </c>
      <c r="T169" s="88" t="s">
        <v>119</v>
      </c>
      <c r="U169" s="89"/>
    </row>
    <row r="170" spans="1:21" x14ac:dyDescent="0.25">
      <c r="A170" s="1">
        <v>3688</v>
      </c>
      <c r="B170" s="5" t="s">
        <v>661</v>
      </c>
      <c r="C170" s="3" t="s">
        <v>81</v>
      </c>
      <c r="D170" s="3" t="s">
        <v>630</v>
      </c>
      <c r="E170" s="81"/>
      <c r="F170" s="1">
        <v>474494</v>
      </c>
      <c r="G170" s="36"/>
      <c r="H170" s="36"/>
      <c r="I170" s="36"/>
      <c r="J170" s="36"/>
      <c r="K170" s="36"/>
      <c r="L170" s="36"/>
      <c r="M170" s="36"/>
      <c r="N170" s="29"/>
      <c r="O170" s="2" t="str">
        <f>IF(A170="S",CONCATENATE(Y$1,MID(B170,1,1),Z$1),CONCATENATE("&lt;tr class=""style3"" &gt;",S170,Q170,R170,"&lt;td&gt;",P170,"&lt;/td&gt;&lt;td&gt;",C170,"&lt;/td&gt;&lt;td&gt;",D170,"&lt;/td&gt;&lt;td&gt;",E170,"&lt;/td&gt;"))</f>
        <v>&lt;tr class="style3" &gt;&lt;td&gt;&lt;/td&gt;&lt;td&gt;&lt;a href="http://iowagravestones.org/gs_view.php?id=474494" Target="GPP"&gt;P&lt;/a&gt;&lt;/td&gt;   &lt;td&gt;&lt;/td&gt;&lt;td&gt;Duff, Anna&lt;/td&gt;&lt;td&gt;1870&lt;/td&gt;&lt;td&gt;1952&lt;/td&gt;&lt;td&gt;&lt;/td&gt;</v>
      </c>
      <c r="P170" s="88" t="str">
        <f>IF(I170="",B170,CONCATENATE("&lt;a href=""Web Pages/WP",I170,".htm""&gt;",B170,"&lt;img src=""zimages/cam.gif"" alt=""picture"" BORDER=0&gt;"))</f>
        <v>Duff, Anna</v>
      </c>
      <c r="Q170" s="2" t="str">
        <f>IF(F170="","&lt;td&gt;&lt;/td&gt;",CONCATENATE("&lt;td&gt;&lt;a href=""http://iowagravestones.org/gs_view.php?id=",F170,""" Target=""GPP""&gt;P&lt;/a&gt;&lt;/td&gt;"))</f>
        <v>&lt;td&gt;&lt;a href="http://iowagravestones.org/gs_view.php?id=474494" Target="GPP"&gt;P&lt;/a&gt;&lt;/td&gt;</v>
      </c>
      <c r="R170" s="2" t="str">
        <f>IF(H170="","   &lt;td&gt;&lt;/td&gt;",CONCATENATE("   &lt;td&gt;&lt;a href=""http://iagenweb.org/boards/",G170,"/obituaries/index.cgi?read=",H170,""" Target=""Obits""&gt;O&lt;/a&gt;&lt;/td&gt;"))</f>
        <v xml:space="preserve">   &lt;td&gt;&lt;/td&gt;</v>
      </c>
      <c r="S170" s="2" t="str">
        <f>IF(M170="","&lt;td&gt;&lt;/td&gt;",CONCATENATE("&lt;td&gt;&lt;a href=""http://iowawpagraves.org/view.php?id=",M170,""" target=""WPA""&gt;W&lt;/a&gt;&lt;/td&gt;"))</f>
        <v>&lt;td&gt;&lt;/td&gt;</v>
      </c>
      <c r="T170" s="88" t="s">
        <v>119</v>
      </c>
      <c r="U170" s="89"/>
    </row>
    <row r="171" spans="1:21" x14ac:dyDescent="0.25">
      <c r="A171" s="1">
        <v>3361</v>
      </c>
      <c r="B171" s="5" t="s">
        <v>662</v>
      </c>
      <c r="C171" s="3" t="s">
        <v>218</v>
      </c>
      <c r="D171" s="3" t="s">
        <v>111</v>
      </c>
      <c r="E171" s="81"/>
      <c r="F171" s="1">
        <v>473384</v>
      </c>
      <c r="G171" s="36"/>
      <c r="H171" s="36"/>
      <c r="I171" s="36"/>
      <c r="J171" s="36"/>
      <c r="K171" s="36"/>
      <c r="L171" s="36"/>
      <c r="M171" s="36"/>
      <c r="N171" s="29"/>
      <c r="O171" s="2" t="str">
        <f>IF(A171="S",CONCATENATE(Y$1,MID(B171,1,1),Z$1),CONCATENATE("&lt;tr class=""style3"" &gt;",S171,Q171,R171,"&lt;td&gt;",P171,"&lt;/td&gt;&lt;td&gt;",C171,"&lt;/td&gt;&lt;td&gt;",D171,"&lt;/td&gt;&lt;td&gt;",E171,"&lt;/td&gt;"))</f>
        <v>&lt;tr class="style3" &gt;&lt;td&gt;&lt;/td&gt;&lt;td&gt;&lt;a href="http://iowagravestones.org/gs_view.php?id=473384" Target="GPP"&gt;P&lt;/a&gt;&lt;/td&gt;   &lt;td&gt;&lt;/td&gt;&lt;td&gt;Duff, Catharine&lt;/td&gt;&lt;td&gt;1806&lt;/td&gt;&lt;td&gt;1874&lt;/td&gt;&lt;td&gt;&lt;/td&gt;</v>
      </c>
      <c r="P171" s="88" t="str">
        <f>IF(I171="",B171,CONCATENATE("&lt;a href=""Web Pages/WP",I171,".htm""&gt;",B171,"&lt;img src=""zimages/cam.gif"" alt=""picture"" BORDER=0&gt;"))</f>
        <v>Duff, Catharine</v>
      </c>
      <c r="Q171" s="2" t="str">
        <f>IF(F171="","&lt;td&gt;&lt;/td&gt;",CONCATENATE("&lt;td&gt;&lt;a href=""http://iowagravestones.org/gs_view.php?id=",F171,""" Target=""GPP""&gt;P&lt;/a&gt;&lt;/td&gt;"))</f>
        <v>&lt;td&gt;&lt;a href="http://iowagravestones.org/gs_view.php?id=473384" Target="GPP"&gt;P&lt;/a&gt;&lt;/td&gt;</v>
      </c>
      <c r="R171" s="2" t="str">
        <f>IF(H171="","   &lt;td&gt;&lt;/td&gt;",CONCATENATE("   &lt;td&gt;&lt;a href=""http://iagenweb.org/boards/",G171,"/obituaries/index.cgi?read=",H171,""" Target=""Obits""&gt;O&lt;/a&gt;&lt;/td&gt;"))</f>
        <v xml:space="preserve">   &lt;td&gt;&lt;/td&gt;</v>
      </c>
      <c r="S171" s="2" t="str">
        <f>IF(M171="","&lt;td&gt;&lt;/td&gt;",CONCATENATE("&lt;td&gt;&lt;a href=""http://iowawpagraves.org/view.php?id=",M171,""" target=""WPA""&gt;W&lt;/a&gt;&lt;/td&gt;"))</f>
        <v>&lt;td&gt;&lt;/td&gt;</v>
      </c>
      <c r="T171" s="88" t="s">
        <v>119</v>
      </c>
      <c r="U171" s="89"/>
    </row>
    <row r="172" spans="1:21" x14ac:dyDescent="0.25">
      <c r="A172" s="1">
        <v>3348</v>
      </c>
      <c r="B172" s="5" t="s">
        <v>102</v>
      </c>
      <c r="C172" s="1">
        <v>1835</v>
      </c>
      <c r="D172" s="1" t="s">
        <v>663</v>
      </c>
      <c r="E172" s="32" t="s">
        <v>119</v>
      </c>
      <c r="F172" s="1">
        <v>473372</v>
      </c>
      <c r="G172" s="36"/>
      <c r="H172" s="36"/>
      <c r="I172" s="36"/>
      <c r="J172" s="36"/>
      <c r="K172" s="36"/>
      <c r="L172" s="36"/>
      <c r="M172" s="27">
        <v>208553</v>
      </c>
      <c r="N172" s="29"/>
      <c r="O172" s="2" t="str">
        <f>IF(A172="S",CONCATENATE(Y$1,MID(B172,1,1),Z$1),CONCATENATE("&lt;tr class=""style3"" &gt;",S172,Q172,R172,"&lt;td&gt;",P172,"&lt;/td&gt;&lt;td&gt;",C172,"&lt;/td&gt;&lt;td&gt;",D172,"&lt;/td&gt;&lt;td&gt;",E172,"&lt;/td&gt;"))</f>
        <v>&lt;tr class="style3" &gt;&lt;td&gt;&lt;a href="http://iowawpagraves.org/view.php?id=208553" target="WPA"&gt;W&lt;/a&gt;&lt;/td&gt;&lt;td&gt;&lt;a href="http://iowagravestones.org/gs_view.php?id=473372" Target="GPP"&gt;P&lt;/a&gt;&lt;/td&gt;   &lt;td&gt;&lt;/td&gt;&lt;td&gt;Duff, Catherine&lt;/td&gt;&lt;td&gt;1835&lt;/td&gt;&lt;td&gt;July 4, 1863&lt;/td&gt;&lt;td&gt; &lt;/td&gt;</v>
      </c>
      <c r="P172" s="88" t="str">
        <f>IF(I172="",B172,CONCATENATE("&lt;a href=""Web Pages/WP",I172,".htm""&gt;",B172,"&lt;img src=""zimages/cam.gif"" alt=""picture"" BORDER=0&gt;"))</f>
        <v>Duff, Catherine</v>
      </c>
      <c r="Q172" s="2" t="str">
        <f>IF(F172="","&lt;td&gt;&lt;/td&gt;",CONCATENATE("&lt;td&gt;&lt;a href=""http://iowagravestones.org/gs_view.php?id=",F172,""" Target=""GPP""&gt;P&lt;/a&gt;&lt;/td&gt;"))</f>
        <v>&lt;td&gt;&lt;a href="http://iowagravestones.org/gs_view.php?id=473372" Target="GPP"&gt;P&lt;/a&gt;&lt;/td&gt;</v>
      </c>
      <c r="R172" s="2" t="str">
        <f>IF(H172="","   &lt;td&gt;&lt;/td&gt;",CONCATENATE("   &lt;td&gt;&lt;a href=""http://iagenweb.org/boards/",G172,"/obituaries/index.cgi?read=",H172,""" Target=""Obits""&gt;O&lt;/a&gt;&lt;/td&gt;"))</f>
        <v xml:space="preserve">   &lt;td&gt;&lt;/td&gt;</v>
      </c>
      <c r="S172" s="2" t="str">
        <f>IF(M172="","&lt;td&gt;&lt;/td&gt;",CONCATENATE("&lt;td&gt;&lt;a href=""http://iowawpagraves.org/view.php?id=",M172,""" target=""WPA""&gt;W&lt;/a&gt;&lt;/td&gt;"))</f>
        <v>&lt;td&gt;&lt;a href="http://iowawpagraves.org/view.php?id=208553" target="WPA"&gt;W&lt;/a&gt;&lt;/td&gt;</v>
      </c>
      <c r="T172" s="88" t="s">
        <v>119</v>
      </c>
      <c r="U172" s="89"/>
    </row>
    <row r="173" spans="1:21" x14ac:dyDescent="0.25">
      <c r="A173" s="1">
        <v>3360</v>
      </c>
      <c r="B173" s="5" t="s">
        <v>103</v>
      </c>
      <c r="C173" s="3" t="s">
        <v>104</v>
      </c>
      <c r="D173" s="3" t="s">
        <v>105</v>
      </c>
      <c r="E173" s="32" t="s">
        <v>119</v>
      </c>
      <c r="F173" s="1">
        <v>473383</v>
      </c>
      <c r="G173" s="36"/>
      <c r="H173" s="36"/>
      <c r="I173" s="36"/>
      <c r="J173" s="36"/>
      <c r="K173" s="36"/>
      <c r="L173" s="36"/>
      <c r="M173" s="27">
        <v>208557</v>
      </c>
      <c r="N173" s="29"/>
      <c r="O173" s="2" t="str">
        <f>IF(A173="S",CONCATENATE(Y$1,MID(B173,1,1),Z$1),CONCATENATE("&lt;tr class=""style3"" &gt;",S173,Q173,R173,"&lt;td&gt;",P173,"&lt;/td&gt;&lt;td&gt;",C173,"&lt;/td&gt;&lt;td&gt;",D173,"&lt;/td&gt;&lt;td&gt;",E173,"&lt;/td&gt;"))</f>
        <v>&lt;tr class="style3" &gt;&lt;td&gt;&lt;a href="http://iowawpagraves.org/view.php?id=208557" target="WPA"&gt;W&lt;/a&gt;&lt;/td&gt;&lt;td&gt;&lt;a href="http://iowagravestones.org/gs_view.php?id=473383" Target="GPP"&gt;P&lt;/a&gt;&lt;/td&gt;   &lt;td&gt;&lt;/td&gt;&lt;td&gt;Duff, David&lt;/td&gt;&lt;td&gt;1805&lt;/td&gt;&lt;td&gt;1881&lt;/td&gt;&lt;td&gt; &lt;/td&gt;</v>
      </c>
      <c r="P173" s="88" t="str">
        <f>IF(I173="",B173,CONCATENATE("&lt;a href=""Web Pages/WP",I173,".htm""&gt;",B173,"&lt;img src=""zimages/cam.gif"" alt=""picture"" BORDER=0&gt;"))</f>
        <v>Duff, David</v>
      </c>
      <c r="Q173" s="2" t="str">
        <f>IF(F173="","&lt;td&gt;&lt;/td&gt;",CONCATENATE("&lt;td&gt;&lt;a href=""http://iowagravestones.org/gs_view.php?id=",F173,""" Target=""GPP""&gt;P&lt;/a&gt;&lt;/td&gt;"))</f>
        <v>&lt;td&gt;&lt;a href="http://iowagravestones.org/gs_view.php?id=473383" Target="GPP"&gt;P&lt;/a&gt;&lt;/td&gt;</v>
      </c>
      <c r="R173" s="2" t="str">
        <f>IF(H173="","   &lt;td&gt;&lt;/td&gt;",CONCATENATE("   &lt;td&gt;&lt;a href=""http://iagenweb.org/boards/",G173,"/obituaries/index.cgi?read=",H173,""" Target=""Obits""&gt;O&lt;/a&gt;&lt;/td&gt;"))</f>
        <v xml:space="preserve">   &lt;td&gt;&lt;/td&gt;</v>
      </c>
      <c r="S173" s="2" t="str">
        <f>IF(M173="","&lt;td&gt;&lt;/td&gt;",CONCATENATE("&lt;td&gt;&lt;a href=""http://iowawpagraves.org/view.php?id=",M173,""" target=""WPA""&gt;W&lt;/a&gt;&lt;/td&gt;"))</f>
        <v>&lt;td&gt;&lt;a href="http://iowawpagraves.org/view.php?id=208557" target="WPA"&gt;W&lt;/a&gt;&lt;/td&gt;</v>
      </c>
      <c r="T173" s="88" t="s">
        <v>119</v>
      </c>
      <c r="U173" s="89"/>
    </row>
    <row r="174" spans="1:21" x14ac:dyDescent="0.25">
      <c r="A174" s="1">
        <v>3347</v>
      </c>
      <c r="B174" s="5" t="s">
        <v>664</v>
      </c>
      <c r="C174" s="1" t="s">
        <v>1145</v>
      </c>
      <c r="D174" s="1" t="s">
        <v>665</v>
      </c>
      <c r="E174" s="30"/>
      <c r="F174" s="1">
        <v>473371</v>
      </c>
      <c r="G174" s="36"/>
      <c r="H174" s="36"/>
      <c r="I174" s="36"/>
      <c r="J174" s="36"/>
      <c r="K174" s="36"/>
      <c r="L174" s="36"/>
      <c r="M174" s="36"/>
      <c r="N174" s="29"/>
      <c r="O174" s="2" t="str">
        <f>IF(A174="S",CONCATENATE(Y$1,MID(B174,1,1),Z$1),CONCATENATE("&lt;tr class=""style3"" &gt;",S174,Q174,R174,"&lt;td&gt;",P174,"&lt;/td&gt;&lt;td&gt;",C174,"&lt;/td&gt;&lt;td&gt;",D174,"&lt;/td&gt;&lt;td&gt;",E174,"&lt;/td&gt;"))</f>
        <v>&lt;tr class="style3" &gt;&lt;td&gt;&lt;/td&gt;&lt;td&gt;&lt;a href="http://iowagravestones.org/gs_view.php?id=473371" Target="GPP"&gt;P&lt;/a&gt;&lt;/td&gt;   &lt;td&gt;&lt;/td&gt;&lt;td&gt;Duff, David H.&lt;/td&gt;&lt;td&gt;Oct 3, 1859&lt;/td&gt;&lt;td&gt;Oct 25, 1859&lt;/td&gt;&lt;td&gt;&lt;/td&gt;</v>
      </c>
      <c r="P174" s="88" t="str">
        <f>IF(I174="",B174,CONCATENATE("&lt;a href=""Web Pages/WP",I174,".htm""&gt;",B174,"&lt;img src=""zimages/cam.gif"" alt=""picture"" BORDER=0&gt;"))</f>
        <v>Duff, David H.</v>
      </c>
      <c r="Q174" s="2" t="str">
        <f>IF(F174="","&lt;td&gt;&lt;/td&gt;",CONCATENATE("&lt;td&gt;&lt;a href=""http://iowagravestones.org/gs_view.php?id=",F174,""" Target=""GPP""&gt;P&lt;/a&gt;&lt;/td&gt;"))</f>
        <v>&lt;td&gt;&lt;a href="http://iowagravestones.org/gs_view.php?id=473371" Target="GPP"&gt;P&lt;/a&gt;&lt;/td&gt;</v>
      </c>
      <c r="R174" s="2" t="str">
        <f>IF(H174="","   &lt;td&gt;&lt;/td&gt;",CONCATENATE("   &lt;td&gt;&lt;a href=""http://iagenweb.org/boards/",G174,"/obituaries/index.cgi?read=",H174,""" Target=""Obits""&gt;O&lt;/a&gt;&lt;/td&gt;"))</f>
        <v xml:space="preserve">   &lt;td&gt;&lt;/td&gt;</v>
      </c>
      <c r="S174" s="2" t="str">
        <f>IF(M174="","&lt;td&gt;&lt;/td&gt;",CONCATENATE("&lt;td&gt;&lt;a href=""http://iowawpagraves.org/view.php?id=",M174,""" target=""WPA""&gt;W&lt;/a&gt;&lt;/td&gt;"))</f>
        <v>&lt;td&gt;&lt;/td&gt;</v>
      </c>
      <c r="T174" s="88" t="s">
        <v>119</v>
      </c>
      <c r="U174" s="89"/>
    </row>
    <row r="175" spans="1:21" x14ac:dyDescent="0.25">
      <c r="A175" s="1">
        <v>3347</v>
      </c>
      <c r="B175" s="5" t="s">
        <v>666</v>
      </c>
      <c r="C175" s="3" t="s">
        <v>72</v>
      </c>
      <c r="D175" s="1" t="s">
        <v>667</v>
      </c>
      <c r="E175" s="30"/>
      <c r="F175" s="1">
        <v>473370</v>
      </c>
      <c r="G175" s="36"/>
      <c r="H175" s="36"/>
      <c r="I175" s="36"/>
      <c r="J175" s="36"/>
      <c r="K175" s="36"/>
      <c r="L175" s="36"/>
      <c r="M175" s="36"/>
      <c r="N175" s="29"/>
      <c r="O175" s="2" t="str">
        <f>IF(A175="S",CONCATENATE(Y$1,MID(B175,1,1),Z$1),CONCATENATE("&lt;tr class=""style3"" &gt;",S175,Q175,R175,"&lt;td&gt;",P175,"&lt;/td&gt;&lt;td&gt;",C175,"&lt;/td&gt;&lt;td&gt;",D175,"&lt;/td&gt;&lt;td&gt;",E175,"&lt;/td&gt;"))</f>
        <v>&lt;tr class="style3" &gt;&lt;td&gt;&lt;/td&gt;&lt;td&gt;&lt;a href="http://iowagravestones.org/gs_view.php?id=473370" Target="GPP"&gt;P&lt;/a&gt;&lt;/td&gt;   &lt;td&gt;&lt;/td&gt;&lt;td&gt;Duff, Ellen G.&lt;/td&gt;&lt;td&gt;1852&lt;/td&gt;&lt;td&gt;July 8, 1862&lt;/td&gt;&lt;td&gt;&lt;/td&gt;</v>
      </c>
      <c r="P175" s="88" t="str">
        <f>IF(I175="",B175,CONCATENATE("&lt;a href=""Web Pages/WP",I175,".htm""&gt;",B175,"&lt;img src=""zimages/cam.gif"" alt=""picture"" BORDER=0&gt;"))</f>
        <v>Duff, Ellen G.</v>
      </c>
      <c r="Q175" s="2" t="str">
        <f>IF(F175="","&lt;td&gt;&lt;/td&gt;",CONCATENATE("&lt;td&gt;&lt;a href=""http://iowagravestones.org/gs_view.php?id=",F175,""" Target=""GPP""&gt;P&lt;/a&gt;&lt;/td&gt;"))</f>
        <v>&lt;td&gt;&lt;a href="http://iowagravestones.org/gs_view.php?id=473370" Target="GPP"&gt;P&lt;/a&gt;&lt;/td&gt;</v>
      </c>
      <c r="R175" s="2" t="str">
        <f>IF(H175="","   &lt;td&gt;&lt;/td&gt;",CONCATENATE("   &lt;td&gt;&lt;a href=""http://iagenweb.org/boards/",G175,"/obituaries/index.cgi?read=",H175,""" Target=""Obits""&gt;O&lt;/a&gt;&lt;/td&gt;"))</f>
        <v xml:space="preserve">   &lt;td&gt;&lt;/td&gt;</v>
      </c>
      <c r="S175" s="2" t="str">
        <f>IF(M175="","&lt;td&gt;&lt;/td&gt;",CONCATENATE("&lt;td&gt;&lt;a href=""http://iowawpagraves.org/view.php?id=",M175,""" target=""WPA""&gt;W&lt;/a&gt;&lt;/td&gt;"))</f>
        <v>&lt;td&gt;&lt;/td&gt;</v>
      </c>
      <c r="T175" s="88" t="s">
        <v>119</v>
      </c>
      <c r="U175" s="89"/>
    </row>
    <row r="176" spans="1:21" x14ac:dyDescent="0.25">
      <c r="A176" s="1">
        <v>3419</v>
      </c>
      <c r="B176" s="5" t="s">
        <v>1237</v>
      </c>
      <c r="C176" s="3" t="s">
        <v>106</v>
      </c>
      <c r="D176" s="3" t="s">
        <v>91</v>
      </c>
      <c r="E176" s="30"/>
      <c r="F176" s="1">
        <v>473496</v>
      </c>
      <c r="G176" s="36"/>
      <c r="H176" s="36"/>
      <c r="I176" s="36"/>
      <c r="J176" s="36"/>
      <c r="K176" s="36"/>
      <c r="L176" s="36"/>
      <c r="M176" s="27">
        <v>208554</v>
      </c>
      <c r="N176" s="29"/>
      <c r="O176" s="2" t="str">
        <f>IF(A176="S",CONCATENATE(Y$1,MID(B176,1,1),Z$1),CONCATENATE("&lt;tr class=""style3"" &gt;",S176,Q176,R176,"&lt;td&gt;",P176,"&lt;/td&gt;&lt;td&gt;",C176,"&lt;/td&gt;&lt;td&gt;",D176,"&lt;/td&gt;&lt;td&gt;",E176,"&lt;/td&gt;"))</f>
        <v>&lt;tr class="style3" &gt;&lt;td&gt;&lt;a href="http://iowawpagraves.org/view.php?id=208554" target="WPA"&gt;W&lt;/a&gt;&lt;/td&gt;&lt;td&gt;&lt;a href="http://iowagravestones.org/gs_view.php?id=473496" Target="GPP"&gt;P&lt;/a&gt;&lt;/td&gt;   &lt;td&gt;&lt;/td&gt;&lt;td&gt;Duff, Emaline&lt;/td&gt;&lt;td&gt;1841&lt;/td&gt;&lt;td&gt;1872&lt;/td&gt;&lt;td&gt;&lt;/td&gt;</v>
      </c>
      <c r="P176" s="88" t="str">
        <f>IF(I176="",B176,CONCATENATE("&lt;a href=""Web Pages/WP",I176,".htm""&gt;",B176,"&lt;img src=""zimages/cam.gif"" alt=""picture"" BORDER=0&gt;"))</f>
        <v>Duff, Emaline</v>
      </c>
      <c r="Q176" s="2" t="str">
        <f>IF(F176="","&lt;td&gt;&lt;/td&gt;",CONCATENATE("&lt;td&gt;&lt;a href=""http://iowagravestones.org/gs_view.php?id=",F176,""" Target=""GPP""&gt;P&lt;/a&gt;&lt;/td&gt;"))</f>
        <v>&lt;td&gt;&lt;a href="http://iowagravestones.org/gs_view.php?id=473496" Target="GPP"&gt;P&lt;/a&gt;&lt;/td&gt;</v>
      </c>
      <c r="R176" s="2" t="str">
        <f>IF(H176="","   &lt;td&gt;&lt;/td&gt;",CONCATENATE("   &lt;td&gt;&lt;a href=""http://iagenweb.org/boards/",G176,"/obituaries/index.cgi?read=",H176,""" Target=""Obits""&gt;O&lt;/a&gt;&lt;/td&gt;"))</f>
        <v xml:space="preserve">   &lt;td&gt;&lt;/td&gt;</v>
      </c>
      <c r="S176" s="2" t="str">
        <f>IF(M176="","&lt;td&gt;&lt;/td&gt;",CONCATENATE("&lt;td&gt;&lt;a href=""http://iowawpagraves.org/view.php?id=",M176,""" target=""WPA""&gt;W&lt;/a&gt;&lt;/td&gt;"))</f>
        <v>&lt;td&gt;&lt;a href="http://iowawpagraves.org/view.php?id=208554" target="WPA"&gt;W&lt;/a&gt;&lt;/td&gt;</v>
      </c>
      <c r="T176" s="88" t="s">
        <v>119</v>
      </c>
      <c r="U176" s="89"/>
    </row>
    <row r="177" spans="1:21" x14ac:dyDescent="0.25">
      <c r="A177" s="1">
        <v>3420</v>
      </c>
      <c r="B177" s="5" t="s">
        <v>1238</v>
      </c>
      <c r="C177" s="3" t="s">
        <v>107</v>
      </c>
      <c r="D177" s="3" t="s">
        <v>67</v>
      </c>
      <c r="E177" s="30"/>
      <c r="F177" s="1">
        <v>473497</v>
      </c>
      <c r="G177" s="36"/>
      <c r="H177" s="36"/>
      <c r="I177" s="36"/>
      <c r="J177" s="36"/>
      <c r="K177" s="36"/>
      <c r="L177" s="36"/>
      <c r="M177" s="27">
        <v>208558</v>
      </c>
      <c r="N177" s="29"/>
      <c r="O177" s="2" t="str">
        <f>IF(A177="S",CONCATENATE(Y$1,MID(B177,1,1),Z$1),CONCATENATE("&lt;tr class=""style3"" &gt;",S177,Q177,R177,"&lt;td&gt;",P177,"&lt;/td&gt;&lt;td&gt;",C177,"&lt;/td&gt;&lt;td&gt;",D177,"&lt;/td&gt;&lt;td&gt;",E177,"&lt;/td&gt;"))</f>
        <v>&lt;tr class="style3" &gt;&lt;td&gt;&lt;a href="http://iowawpagraves.org/view.php?id=208558" target="WPA"&gt;W&lt;/a&gt;&lt;/td&gt;&lt;td&gt;&lt;a href="http://iowagravestones.org/gs_view.php?id=473497" Target="GPP"&gt;P&lt;/a&gt;&lt;/td&gt;   &lt;td&gt;&lt;/td&gt;&lt;td&gt;Duff, isaac&lt;/td&gt;&lt;td&gt;1833&lt;/td&gt;&lt;td&gt;1917&lt;/td&gt;&lt;td&gt;&lt;/td&gt;</v>
      </c>
      <c r="P177" s="88" t="str">
        <f>IF(I177="",B177,CONCATENATE("&lt;a href=""Web Pages/WP",I177,".htm""&gt;",B177,"&lt;img src=""zimages/cam.gif"" alt=""picture"" BORDER=0&gt;"))</f>
        <v>Duff, isaac</v>
      </c>
      <c r="Q177" s="2" t="str">
        <f>IF(F177="","&lt;td&gt;&lt;/td&gt;",CONCATENATE("&lt;td&gt;&lt;a href=""http://iowagravestones.org/gs_view.php?id=",F177,""" Target=""GPP""&gt;P&lt;/a&gt;&lt;/td&gt;"))</f>
        <v>&lt;td&gt;&lt;a href="http://iowagravestones.org/gs_view.php?id=473497" Target="GPP"&gt;P&lt;/a&gt;&lt;/td&gt;</v>
      </c>
      <c r="R177" s="2" t="str">
        <f>IF(H177="","   &lt;td&gt;&lt;/td&gt;",CONCATENATE("   &lt;td&gt;&lt;a href=""http://iagenweb.org/boards/",G177,"/obituaries/index.cgi?read=",H177,""" Target=""Obits""&gt;O&lt;/a&gt;&lt;/td&gt;"))</f>
        <v xml:space="preserve">   &lt;td&gt;&lt;/td&gt;</v>
      </c>
      <c r="S177" s="2" t="str">
        <f>IF(M177="","&lt;td&gt;&lt;/td&gt;",CONCATENATE("&lt;td&gt;&lt;a href=""http://iowawpagraves.org/view.php?id=",M177,""" target=""WPA""&gt;W&lt;/a&gt;&lt;/td&gt;"))</f>
        <v>&lt;td&gt;&lt;a href="http://iowawpagraves.org/view.php?id=208558" target="WPA"&gt;W&lt;/a&gt;&lt;/td&gt;</v>
      </c>
      <c r="T177" s="88" t="s">
        <v>119</v>
      </c>
      <c r="U177" s="89"/>
    </row>
    <row r="178" spans="1:21" x14ac:dyDescent="0.25">
      <c r="A178" s="1">
        <v>3421</v>
      </c>
      <c r="B178" s="5" t="s">
        <v>1200</v>
      </c>
      <c r="C178" s="3" t="s">
        <v>108</v>
      </c>
      <c r="D178" s="3" t="s">
        <v>109</v>
      </c>
      <c r="E178" s="32"/>
      <c r="F178" s="1">
        <v>473498</v>
      </c>
      <c r="G178" s="36"/>
      <c r="H178" s="36"/>
      <c r="I178" s="36"/>
      <c r="J178" s="36"/>
      <c r="K178" s="36"/>
      <c r="L178" s="36"/>
      <c r="M178" s="27">
        <v>208556</v>
      </c>
      <c r="N178" s="29"/>
      <c r="O178" s="2" t="str">
        <f>IF(A178="S",CONCATENATE(Y$1,MID(B178,1,1),Z$1),CONCATENATE("&lt;tr class=""style3"" &gt;",S178,Q178,R178,"&lt;td&gt;",P178,"&lt;/td&gt;&lt;td&gt;",C178,"&lt;/td&gt;&lt;td&gt;",D178,"&lt;/td&gt;&lt;td&gt;",E178,"&lt;/td&gt;"))</f>
        <v>&lt;tr class="style3" &gt;&lt;td&gt;&lt;a href="http://iowawpagraves.org/view.php?id=208556" target="WPA"&gt;W&lt;/a&gt;&lt;/td&gt;&lt;td&gt;&lt;a href="http://iowagravestones.org/gs_view.php?id=473498" Target="GPP"&gt;P&lt;/a&gt;&lt;/td&gt;   &lt;td&gt;&lt;/td&gt;&lt;td&gt;Duff, Janette&lt;/td&gt;&lt;td&gt;1853&lt;/td&gt;&lt;td&gt;1920&lt;/td&gt;&lt;td&gt;&lt;/td&gt;</v>
      </c>
      <c r="P178" s="88" t="str">
        <f>IF(I178="",B178,CONCATENATE("&lt;a href=""Web Pages/WP",I178,".htm""&gt;",B178,"&lt;img src=""zimages/cam.gif"" alt=""picture"" BORDER=0&gt;"))</f>
        <v>Duff, Janette</v>
      </c>
      <c r="Q178" s="2" t="str">
        <f>IF(F178="","&lt;td&gt;&lt;/td&gt;",CONCATENATE("&lt;td&gt;&lt;a href=""http://iowagravestones.org/gs_view.php?id=",F178,""" Target=""GPP""&gt;P&lt;/a&gt;&lt;/td&gt;"))</f>
        <v>&lt;td&gt;&lt;a href="http://iowagravestones.org/gs_view.php?id=473498" Target="GPP"&gt;P&lt;/a&gt;&lt;/td&gt;</v>
      </c>
      <c r="R178" s="2" t="str">
        <f>IF(H178="","   &lt;td&gt;&lt;/td&gt;",CONCATENATE("   &lt;td&gt;&lt;a href=""http://iagenweb.org/boards/",G178,"/obituaries/index.cgi?read=",H178,""" Target=""Obits""&gt;O&lt;/a&gt;&lt;/td&gt;"))</f>
        <v xml:space="preserve">   &lt;td&gt;&lt;/td&gt;</v>
      </c>
      <c r="S178" s="2" t="str">
        <f>IF(M178="","&lt;td&gt;&lt;/td&gt;",CONCATENATE("&lt;td&gt;&lt;a href=""http://iowawpagraves.org/view.php?id=",M178,""" target=""WPA""&gt;W&lt;/a&gt;&lt;/td&gt;"))</f>
        <v>&lt;td&gt;&lt;a href="http://iowawpagraves.org/view.php?id=208556" target="WPA"&gt;W&lt;/a&gt;&lt;/td&gt;</v>
      </c>
      <c r="T178" s="88" t="s">
        <v>119</v>
      </c>
      <c r="U178" s="89"/>
    </row>
    <row r="179" spans="1:21" x14ac:dyDescent="0.25">
      <c r="A179" s="1">
        <v>3362</v>
      </c>
      <c r="B179" s="5" t="s">
        <v>110</v>
      </c>
      <c r="C179" s="3" t="s">
        <v>84</v>
      </c>
      <c r="D179" s="3" t="s">
        <v>111</v>
      </c>
      <c r="E179" s="32" t="s">
        <v>119</v>
      </c>
      <c r="F179" s="75">
        <v>473385</v>
      </c>
      <c r="G179" s="41"/>
      <c r="H179" s="41"/>
      <c r="I179" s="41"/>
      <c r="J179" s="41"/>
      <c r="K179" s="41"/>
      <c r="L179" s="41"/>
      <c r="M179" s="95">
        <v>208555</v>
      </c>
      <c r="N179" s="29"/>
      <c r="O179" s="2" t="str">
        <f>IF(A179="S",CONCATENATE(Y$1,MID(B179,1,1),Z$1),CONCATENATE("&lt;tr class=""style3"" &gt;",S179,Q179,R179,"&lt;td&gt;",P179,"&lt;/td&gt;&lt;td&gt;",C179,"&lt;/td&gt;&lt;td&gt;",D179,"&lt;/td&gt;&lt;td&gt;",E179,"&lt;/td&gt;"))</f>
        <v>&lt;tr class="style3" &gt;&lt;td&gt;&lt;a href="http://iowawpagraves.org/view.php?id=208555" target="WPA"&gt;W&lt;/a&gt;&lt;/td&gt;&lt;td&gt;&lt;a href="http://iowagravestones.org/gs_view.php?id=473385" Target="GPP"&gt;P&lt;/a&gt;&lt;/td&gt;   &lt;td&gt;&lt;/td&gt;&lt;td&gt;Duff, John&lt;/td&gt;&lt;td&gt;1828&lt;/td&gt;&lt;td&gt;1874&lt;/td&gt;&lt;td&gt; &lt;/td&gt;</v>
      </c>
      <c r="P179" s="88" t="str">
        <f>IF(I179="",B179,CONCATENATE("&lt;a href=""Web Pages/WP",I179,".htm""&gt;",B179,"&lt;img src=""zimages/cam.gif"" alt=""picture"" BORDER=0&gt;"))</f>
        <v>Duff, John</v>
      </c>
      <c r="Q179" s="2" t="str">
        <f>IF(F179="","&lt;td&gt;&lt;/td&gt;",CONCATENATE("&lt;td&gt;&lt;a href=""http://iowagravestones.org/gs_view.php?id=",F179,""" Target=""GPP""&gt;P&lt;/a&gt;&lt;/td&gt;"))</f>
        <v>&lt;td&gt;&lt;a href="http://iowagravestones.org/gs_view.php?id=473385" Target="GPP"&gt;P&lt;/a&gt;&lt;/td&gt;</v>
      </c>
      <c r="R179" s="2" t="str">
        <f>IF(H179="","   &lt;td&gt;&lt;/td&gt;",CONCATENATE("   &lt;td&gt;&lt;a href=""http://iagenweb.org/boards/",G179,"/obituaries/index.cgi?read=",H179,""" Target=""Obits""&gt;O&lt;/a&gt;&lt;/td&gt;"))</f>
        <v xml:space="preserve">   &lt;td&gt;&lt;/td&gt;</v>
      </c>
      <c r="S179" s="2" t="str">
        <f>IF(M179="","&lt;td&gt;&lt;/td&gt;",CONCATENATE("&lt;td&gt;&lt;a href=""http://iowawpagraves.org/view.php?id=",M179,""" target=""WPA""&gt;W&lt;/a&gt;&lt;/td&gt;"))</f>
        <v>&lt;td&gt;&lt;a href="http://iowawpagraves.org/view.php?id=208555" target="WPA"&gt;W&lt;/a&gt;&lt;/td&gt;</v>
      </c>
      <c r="T179" s="88" t="s">
        <v>119</v>
      </c>
      <c r="U179" s="89"/>
    </row>
    <row r="180" spans="1:21" x14ac:dyDescent="0.25">
      <c r="A180" s="1">
        <v>3688</v>
      </c>
      <c r="B180" s="5" t="s">
        <v>668</v>
      </c>
      <c r="C180" s="3" t="s">
        <v>81</v>
      </c>
      <c r="D180" s="3" t="s">
        <v>669</v>
      </c>
      <c r="E180" s="84"/>
      <c r="F180" s="1">
        <v>474493</v>
      </c>
      <c r="G180" s="36"/>
      <c r="H180" s="36"/>
      <c r="I180" s="36"/>
      <c r="J180" s="36"/>
      <c r="K180" s="36"/>
      <c r="L180" s="36"/>
      <c r="M180" s="36"/>
      <c r="N180" s="29"/>
      <c r="O180" s="2" t="str">
        <f>IF(A180="S",CONCATENATE(Y$1,MID(B180,1,1),Z$1),CONCATENATE("&lt;tr class=""style3"" &gt;",S180,Q180,R180,"&lt;td&gt;",P180,"&lt;/td&gt;&lt;td&gt;",C180,"&lt;/td&gt;&lt;td&gt;",D180,"&lt;/td&gt;&lt;td&gt;",E180,"&lt;/td&gt;"))</f>
        <v>&lt;tr class="style3" &gt;&lt;td&gt;&lt;/td&gt;&lt;td&gt;&lt;a href="http://iowagravestones.org/gs_view.php?id=474493" Target="GPP"&gt;P&lt;/a&gt;&lt;/td&gt;   &lt;td&gt;&lt;/td&gt;&lt;td&gt;Duff, William E.&lt;/td&gt;&lt;td&gt;1870&lt;/td&gt;&lt;td&gt;1954&lt;/td&gt;&lt;td&gt;&lt;/td&gt;</v>
      </c>
      <c r="P180" s="88" t="str">
        <f>IF(I180="",B180,CONCATENATE("&lt;a href=""Web Pages/WP",I180,".htm""&gt;",B180,"&lt;img src=""zimages/cam.gif"" alt=""picture"" BORDER=0&gt;"))</f>
        <v>Duff, William E.</v>
      </c>
      <c r="Q180" s="2" t="str">
        <f>IF(F180="","&lt;td&gt;&lt;/td&gt;",CONCATENATE("&lt;td&gt;&lt;a href=""http://iowagravestones.org/gs_view.php?id=",F180,""" Target=""GPP""&gt;P&lt;/a&gt;&lt;/td&gt;"))</f>
        <v>&lt;td&gt;&lt;a href="http://iowagravestones.org/gs_view.php?id=474493" Target="GPP"&gt;P&lt;/a&gt;&lt;/td&gt;</v>
      </c>
      <c r="R180" s="2" t="str">
        <f>IF(H180="","   &lt;td&gt;&lt;/td&gt;",CONCATENATE("   &lt;td&gt;&lt;a href=""http://iagenweb.org/boards/",G180,"/obituaries/index.cgi?read=",H180,""" Target=""Obits""&gt;O&lt;/a&gt;&lt;/td&gt;"))</f>
        <v xml:space="preserve">   &lt;td&gt;&lt;/td&gt;</v>
      </c>
      <c r="S180" s="2" t="str">
        <f>IF(M180="","&lt;td&gt;&lt;/td&gt;",CONCATENATE("&lt;td&gt;&lt;a href=""http://iowawpagraves.org/view.php?id=",M180,""" target=""WPA""&gt;W&lt;/a&gt;&lt;/td&gt;"))</f>
        <v>&lt;td&gt;&lt;/td&gt;</v>
      </c>
      <c r="T180" s="88" t="s">
        <v>119</v>
      </c>
      <c r="U180" s="89"/>
    </row>
    <row r="181" spans="1:21" ht="15.75" x14ac:dyDescent="0.25">
      <c r="A181" s="45" t="s">
        <v>1255</v>
      </c>
      <c r="B181" s="47" t="s">
        <v>21</v>
      </c>
      <c r="C181" s="46" t="s">
        <v>7</v>
      </c>
      <c r="D181" s="46" t="s">
        <v>8</v>
      </c>
      <c r="E181" s="82" t="s">
        <v>9</v>
      </c>
      <c r="F181" s="46"/>
      <c r="G181" s="46"/>
      <c r="H181" s="46"/>
      <c r="I181" s="46"/>
      <c r="J181" s="46"/>
      <c r="K181" s="46"/>
      <c r="L181" s="46"/>
      <c r="M181" s="46"/>
      <c r="N181" s="29"/>
      <c r="O181" s="2" t="str">
        <f>IF(A181="S",CONCATENATE(Y$1,MID(B181,1,1),Z$1),CONCATENATE("&lt;tr class=""style3"" &gt;",S181,Q181,R181,"&lt;td&gt;",P181,"&lt;/td&gt;&lt;td&gt;",C181,"&lt;/td&gt;&lt;td&gt;",D181,"&lt;/td&gt;&lt;td&gt;",E181,"&lt;/td&gt;"))</f>
        <v>&lt;tr class="style2" &gt;&lt;td&gt;W&lt;/td&gt;&lt;td&gt;P&lt;/td&gt;&lt;td&gt;O&lt;/td&gt;&lt;td &gt;Surnames Starting with E&lt;/td&gt;&lt;td&gt;Birth Date&lt;/td&gt;&lt;td&gt;Death Date&lt;/td&gt;&lt;td&gt;Notes&lt;/td&gt;</v>
      </c>
      <c r="P181" s="88" t="str">
        <f>IF(I181="",B181,CONCATENATE("&lt;a href=""Web Pages/WP",I181,".htm""&gt;",B181,"&lt;img src=""zimages/cam.gif"" alt=""picture"" BORDER=0&gt;"))</f>
        <v>Eaaa                            Names</v>
      </c>
      <c r="Q181" s="2" t="str">
        <f>IF(F181="","&lt;td&gt;&lt;/td&gt;",CONCATENATE("&lt;td&gt;&lt;a href=""http://iowagravestones.org/gs_view.php?id=",F181,""" Target=""GPP""&gt;P&lt;/a&gt;&lt;/td&gt;"))</f>
        <v>&lt;td&gt;&lt;/td&gt;</v>
      </c>
      <c r="R181" s="2" t="str">
        <f>IF(H181="","   &lt;td&gt;&lt;/td&gt;",CONCATENATE("   &lt;td&gt;&lt;a href=""http://iagenweb.org/boards/",G181,"/obituaries/index.cgi?read=",H181,""" Target=""Obits""&gt;O&lt;/a&gt;&lt;/td&gt;"))</f>
        <v xml:space="preserve">   &lt;td&gt;&lt;/td&gt;</v>
      </c>
      <c r="S181" s="2" t="str">
        <f>IF(M181="","&lt;td&gt;&lt;/td&gt;",CONCATENATE("&lt;td&gt;&lt;a href=""http://iowawpagraves.org/view.php?id=",M181,""" target=""WPA""&gt;W&lt;/a&gt;&lt;/td&gt;"))</f>
        <v>&lt;td&gt;&lt;/td&gt;</v>
      </c>
      <c r="T181" s="88" t="s">
        <v>119</v>
      </c>
      <c r="U181" s="89"/>
    </row>
    <row r="182" spans="1:21" x14ac:dyDescent="0.25">
      <c r="A182" s="1">
        <v>3341</v>
      </c>
      <c r="B182" s="5" t="s">
        <v>670</v>
      </c>
      <c r="C182" s="1" t="s">
        <v>126</v>
      </c>
      <c r="D182" s="3" t="s">
        <v>671</v>
      </c>
      <c r="E182" s="32" t="s">
        <v>119</v>
      </c>
      <c r="F182" s="1">
        <v>473361</v>
      </c>
      <c r="G182" s="36"/>
      <c r="H182" s="36"/>
      <c r="I182" s="36"/>
      <c r="J182" s="36"/>
      <c r="K182" s="36"/>
      <c r="L182" s="36"/>
      <c r="M182" s="27">
        <v>208599</v>
      </c>
      <c r="N182" s="29"/>
      <c r="O182" s="2" t="str">
        <f>IF(A182="S",CONCATENATE(Y$1,MID(B182,1,1),Z$1),CONCATENATE("&lt;tr class=""style3"" &gt;",S182,Q182,R182,"&lt;td&gt;",P182,"&lt;/td&gt;&lt;td&gt;",C182,"&lt;/td&gt;&lt;td&gt;",D182,"&lt;/td&gt;&lt;td&gt;",E182,"&lt;/td&gt;"))</f>
        <v>&lt;tr class="style3" &gt;&lt;td&gt;&lt;a href="http://iowawpagraves.org/view.php?id=208599" target="WPA"&gt;W&lt;/a&gt;&lt;/td&gt;&lt;td&gt;&lt;a href="http://iowagravestones.org/gs_view.php?id=473361" Target="GPP"&gt;P&lt;/a&gt;&lt;/td&gt;   &lt;td&gt;&lt;/td&gt;&lt;td&gt;Ean, Aaron&lt;/td&gt;&lt;td&gt;Apr 22, 1824&lt;/td&gt;&lt;td&gt;July 5, 1901&lt;/td&gt;&lt;td&gt; &lt;/td&gt;</v>
      </c>
      <c r="P182" s="88" t="str">
        <f>IF(I182="",B182,CONCATENATE("&lt;a href=""Web Pages/WP",I182,".htm""&gt;",B182,"&lt;img src=""zimages/cam.gif"" alt=""picture"" BORDER=0&gt;"))</f>
        <v>Ean, Aaron</v>
      </c>
      <c r="Q182" s="2" t="str">
        <f>IF(F182="","&lt;td&gt;&lt;/td&gt;",CONCATENATE("&lt;td&gt;&lt;a href=""http://iowagravestones.org/gs_view.php?id=",F182,""" Target=""GPP""&gt;P&lt;/a&gt;&lt;/td&gt;"))</f>
        <v>&lt;td&gt;&lt;a href="http://iowagravestones.org/gs_view.php?id=473361" Target="GPP"&gt;P&lt;/a&gt;&lt;/td&gt;</v>
      </c>
      <c r="R182" s="2" t="str">
        <f>IF(H182="","   &lt;td&gt;&lt;/td&gt;",CONCATENATE("   &lt;td&gt;&lt;a href=""http://iagenweb.org/boards/",G182,"/obituaries/index.cgi?read=",H182,""" Target=""Obits""&gt;O&lt;/a&gt;&lt;/td&gt;"))</f>
        <v xml:space="preserve">   &lt;td&gt;&lt;/td&gt;</v>
      </c>
      <c r="S182" s="2" t="str">
        <f>IF(M182="","&lt;td&gt;&lt;/td&gt;",CONCATENATE("&lt;td&gt;&lt;a href=""http://iowawpagraves.org/view.php?id=",M182,""" target=""WPA""&gt;W&lt;/a&gt;&lt;/td&gt;"))</f>
        <v>&lt;td&gt;&lt;a href="http://iowawpagraves.org/view.php?id=208599" target="WPA"&gt;W&lt;/a&gt;&lt;/td&gt;</v>
      </c>
      <c r="T182" s="88" t="s">
        <v>119</v>
      </c>
      <c r="U182" s="89"/>
    </row>
    <row r="183" spans="1:21" x14ac:dyDescent="0.25">
      <c r="A183" s="1">
        <v>3341</v>
      </c>
      <c r="B183" s="5" t="s">
        <v>112</v>
      </c>
      <c r="C183" s="1" t="s">
        <v>672</v>
      </c>
      <c r="D183" s="1" t="s">
        <v>125</v>
      </c>
      <c r="E183" s="30" t="s">
        <v>119</v>
      </c>
      <c r="F183" s="1">
        <v>473362</v>
      </c>
      <c r="G183" s="36"/>
      <c r="H183" s="36"/>
      <c r="I183" s="36"/>
      <c r="J183" s="36"/>
      <c r="K183" s="36"/>
      <c r="L183" s="36"/>
      <c r="M183" s="27">
        <v>208600</v>
      </c>
      <c r="N183" s="29"/>
      <c r="O183" s="2" t="str">
        <f>IF(A183="S",CONCATENATE(Y$1,MID(B183,1,1),Z$1),CONCATENATE("&lt;tr class=""style3"" &gt;",S183,Q183,R183,"&lt;td&gt;",P183,"&lt;/td&gt;&lt;td&gt;",C183,"&lt;/td&gt;&lt;td&gt;",D183,"&lt;/td&gt;&lt;td&gt;",E183,"&lt;/td&gt;"))</f>
        <v>&lt;tr class="style3" &gt;&lt;td&gt;&lt;a href="http://iowawpagraves.org/view.php?id=208600" target="WPA"&gt;W&lt;/a&gt;&lt;/td&gt;&lt;td&gt;&lt;a href="http://iowagravestones.org/gs_view.php?id=473362" Target="GPP"&gt;P&lt;/a&gt;&lt;/td&gt;   &lt;td&gt;&lt;/td&gt;&lt;td&gt;Ean, Amanda O.&lt;/td&gt;&lt;td&gt;Aug 23, 1835&lt;/td&gt;&lt;td&gt;Dec 16, 1895&lt;/td&gt;&lt;td&gt; &lt;/td&gt;</v>
      </c>
      <c r="P183" s="88" t="str">
        <f>IF(I183="",B183,CONCATENATE("&lt;a href=""Web Pages/WP",I183,".htm""&gt;",B183,"&lt;img src=""zimages/cam.gif"" alt=""picture"" BORDER=0&gt;"))</f>
        <v>Ean, Amanda O.</v>
      </c>
      <c r="Q183" s="2" t="str">
        <f>IF(F183="","&lt;td&gt;&lt;/td&gt;",CONCATENATE("&lt;td&gt;&lt;a href=""http://iowagravestones.org/gs_view.php?id=",F183,""" Target=""GPP""&gt;P&lt;/a&gt;&lt;/td&gt;"))</f>
        <v>&lt;td&gt;&lt;a href="http://iowagravestones.org/gs_view.php?id=473362" Target="GPP"&gt;P&lt;/a&gt;&lt;/td&gt;</v>
      </c>
      <c r="R183" s="2" t="str">
        <f>IF(H183="","   &lt;td&gt;&lt;/td&gt;",CONCATENATE("   &lt;td&gt;&lt;a href=""http://iagenweb.org/boards/",G183,"/obituaries/index.cgi?read=",H183,""" Target=""Obits""&gt;O&lt;/a&gt;&lt;/td&gt;"))</f>
        <v xml:space="preserve">   &lt;td&gt;&lt;/td&gt;</v>
      </c>
      <c r="S183" s="2" t="str">
        <f>IF(M183="","&lt;td&gt;&lt;/td&gt;",CONCATENATE("&lt;td&gt;&lt;a href=""http://iowawpagraves.org/view.php?id=",M183,""" target=""WPA""&gt;W&lt;/a&gt;&lt;/td&gt;"))</f>
        <v>&lt;td&gt;&lt;a href="http://iowawpagraves.org/view.php?id=208600" target="WPA"&gt;W&lt;/a&gt;&lt;/td&gt;</v>
      </c>
      <c r="T183" s="88" t="s">
        <v>119</v>
      </c>
      <c r="U183" s="89"/>
    </row>
    <row r="184" spans="1:21" x14ac:dyDescent="0.25">
      <c r="A184" s="1">
        <v>3340</v>
      </c>
      <c r="B184" s="5" t="s">
        <v>673</v>
      </c>
      <c r="C184" s="1" t="s">
        <v>1146</v>
      </c>
      <c r="D184" s="1" t="s">
        <v>674</v>
      </c>
      <c r="E184" s="30"/>
      <c r="F184" s="1">
        <v>473360</v>
      </c>
      <c r="G184" s="36"/>
      <c r="H184" s="36"/>
      <c r="I184" s="36"/>
      <c r="J184" s="36"/>
      <c r="K184" s="36"/>
      <c r="L184" s="36"/>
      <c r="M184" s="36"/>
      <c r="N184" s="29"/>
      <c r="O184" s="2" t="str">
        <f>IF(A184="S",CONCATENATE(Y$1,MID(B184,1,1),Z$1),CONCATENATE("&lt;tr class=""style3"" &gt;",S184,Q184,R184,"&lt;td&gt;",P184,"&lt;/td&gt;&lt;td&gt;",C184,"&lt;/td&gt;&lt;td&gt;",D184,"&lt;/td&gt;&lt;td&gt;",E184,"&lt;/td&gt;"))</f>
        <v>&lt;tr class="style3" &gt;&lt;td&gt;&lt;/td&gt;&lt;td&gt;&lt;a href="http://iowagravestones.org/gs_view.php?id=473360" Target="GPP"&gt;P&lt;/a&gt;&lt;/td&gt;   &lt;td&gt;&lt;/td&gt;&lt;td&gt;Ean, Carrie M.&lt;/td&gt;&lt;td&gt;May 26, 1873&lt;/td&gt;&lt;td&gt;May 6, 1877&lt;/td&gt;&lt;td&gt;&lt;/td&gt;</v>
      </c>
      <c r="P184" s="88" t="str">
        <f>IF(I184="",B184,CONCATENATE("&lt;a href=""Web Pages/WP",I184,".htm""&gt;",B184,"&lt;img src=""zimages/cam.gif"" alt=""picture"" BORDER=0&gt;"))</f>
        <v>Ean, Carrie M.</v>
      </c>
      <c r="Q184" s="2" t="str">
        <f>IF(F184="","&lt;td&gt;&lt;/td&gt;",CONCATENATE("&lt;td&gt;&lt;a href=""http://iowagravestones.org/gs_view.php?id=",F184,""" Target=""GPP""&gt;P&lt;/a&gt;&lt;/td&gt;"))</f>
        <v>&lt;td&gt;&lt;a href="http://iowagravestones.org/gs_view.php?id=473360" Target="GPP"&gt;P&lt;/a&gt;&lt;/td&gt;</v>
      </c>
      <c r="R184" s="2" t="str">
        <f>IF(H184="","   &lt;td&gt;&lt;/td&gt;",CONCATENATE("   &lt;td&gt;&lt;a href=""http://iagenweb.org/boards/",G184,"/obituaries/index.cgi?read=",H184,""" Target=""Obits""&gt;O&lt;/a&gt;&lt;/td&gt;"))</f>
        <v xml:space="preserve">   &lt;td&gt;&lt;/td&gt;</v>
      </c>
      <c r="S184" s="2" t="str">
        <f>IF(M184="","&lt;td&gt;&lt;/td&gt;",CONCATENATE("&lt;td&gt;&lt;a href=""http://iowawpagraves.org/view.php?id=",M184,""" target=""WPA""&gt;W&lt;/a&gt;&lt;/td&gt;"))</f>
        <v>&lt;td&gt;&lt;/td&gt;</v>
      </c>
      <c r="T184" s="88" t="s">
        <v>119</v>
      </c>
      <c r="U184" s="89"/>
    </row>
    <row r="185" spans="1:21" x14ac:dyDescent="0.25">
      <c r="A185" s="1">
        <v>3385</v>
      </c>
      <c r="B185" s="5" t="s">
        <v>113</v>
      </c>
      <c r="C185" s="1"/>
      <c r="D185" s="1"/>
      <c r="E185" s="30" t="s">
        <v>119</v>
      </c>
      <c r="F185" s="1">
        <v>473447</v>
      </c>
      <c r="G185" s="36"/>
      <c r="H185" s="36"/>
      <c r="I185" s="36"/>
      <c r="J185" s="36"/>
      <c r="K185" s="36"/>
      <c r="L185" s="36"/>
      <c r="M185" s="27">
        <v>208609</v>
      </c>
      <c r="N185" s="29"/>
      <c r="O185" s="2" t="str">
        <f>IF(A185="S",CONCATENATE(Y$1,MID(B185,1,1),Z$1),CONCATENATE("&lt;tr class=""style3"" &gt;",S185,Q185,R185,"&lt;td&gt;",P185,"&lt;/td&gt;&lt;td&gt;",C185,"&lt;/td&gt;&lt;td&gt;",D185,"&lt;/td&gt;&lt;td&gt;",E185,"&lt;/td&gt;"))</f>
        <v>&lt;tr class="style3" &gt;&lt;td&gt;&lt;a href="http://iowawpagraves.org/view.php?id=208609" target="WPA"&gt;W&lt;/a&gt;&lt;/td&gt;&lt;td&gt;&lt;a href="http://iowagravestones.org/gs_view.php?id=473447" Target="GPP"&gt;P&lt;/a&gt;&lt;/td&gt;   &lt;td&gt;&lt;/td&gt;&lt;td&gt;Eckert, M. L.&lt;/td&gt;&lt;td&gt;&lt;/td&gt;&lt;td&gt;&lt;/td&gt;&lt;td&gt; &lt;/td&gt;</v>
      </c>
      <c r="P185" s="88" t="str">
        <f>IF(I185="",B185,CONCATENATE("&lt;a href=""Web Pages/WP",I185,".htm""&gt;",B185,"&lt;img src=""zimages/cam.gif"" alt=""picture"" BORDER=0&gt;"))</f>
        <v>Eckert, M. L.</v>
      </c>
      <c r="Q185" s="2" t="str">
        <f>IF(F185="","&lt;td&gt;&lt;/td&gt;",CONCATENATE("&lt;td&gt;&lt;a href=""http://iowagravestones.org/gs_view.php?id=",F185,""" Target=""GPP""&gt;P&lt;/a&gt;&lt;/td&gt;"))</f>
        <v>&lt;td&gt;&lt;a href="http://iowagravestones.org/gs_view.php?id=473447" Target="GPP"&gt;P&lt;/a&gt;&lt;/td&gt;</v>
      </c>
      <c r="R185" s="2" t="str">
        <f>IF(H185="","   &lt;td&gt;&lt;/td&gt;",CONCATENATE("   &lt;td&gt;&lt;a href=""http://iagenweb.org/boards/",G185,"/obituaries/index.cgi?read=",H185,""" Target=""Obits""&gt;O&lt;/a&gt;&lt;/td&gt;"))</f>
        <v xml:space="preserve">   &lt;td&gt;&lt;/td&gt;</v>
      </c>
      <c r="S185" s="2" t="str">
        <f>IF(M185="","&lt;td&gt;&lt;/td&gt;",CONCATENATE("&lt;td&gt;&lt;a href=""http://iowawpagraves.org/view.php?id=",M185,""" target=""WPA""&gt;W&lt;/a&gt;&lt;/td&gt;"))</f>
        <v>&lt;td&gt;&lt;a href="http://iowawpagraves.org/view.php?id=208609" target="WPA"&gt;W&lt;/a&gt;&lt;/td&gt;</v>
      </c>
      <c r="T185" s="88" t="s">
        <v>119</v>
      </c>
      <c r="U185" s="89"/>
    </row>
    <row r="186" spans="1:21" x14ac:dyDescent="0.25">
      <c r="A186" s="1">
        <v>3385</v>
      </c>
      <c r="B186" s="5" t="s">
        <v>675</v>
      </c>
      <c r="C186" s="1"/>
      <c r="D186" s="1"/>
      <c r="E186" s="32" t="s">
        <v>119</v>
      </c>
      <c r="F186" s="1">
        <v>473448</v>
      </c>
      <c r="G186" s="36"/>
      <c r="H186" s="36"/>
      <c r="I186" s="36"/>
      <c r="J186" s="36"/>
      <c r="K186" s="36"/>
      <c r="L186" s="36"/>
      <c r="M186" s="27">
        <v>208610</v>
      </c>
      <c r="N186" s="29"/>
      <c r="O186" s="2" t="str">
        <f>IF(A186="S",CONCATENATE(Y$1,MID(B186,1,1),Z$1),CONCATENATE("&lt;tr class=""style3"" &gt;",S186,Q186,R186,"&lt;td&gt;",P186,"&lt;/td&gt;&lt;td&gt;",C186,"&lt;/td&gt;&lt;td&gt;",D186,"&lt;/td&gt;&lt;td&gt;",E186,"&lt;/td&gt;"))</f>
        <v>&lt;tr class="style3" &gt;&lt;td&gt;&lt;a href="http://iowawpagraves.org/view.php?id=208610" target="WPA"&gt;W&lt;/a&gt;&lt;/td&gt;&lt;td&gt;&lt;a href="http://iowagravestones.org/gs_view.php?id=473448" Target="GPP"&gt;P&lt;/a&gt;&lt;/td&gt;   &lt;td&gt;&lt;/td&gt;&lt;td&gt;Eckert, Mariah R.&lt;/td&gt;&lt;td&gt;&lt;/td&gt;&lt;td&gt;&lt;/td&gt;&lt;td&gt; &lt;/td&gt;</v>
      </c>
      <c r="P186" s="88" t="str">
        <f>IF(I186="",B186,CONCATENATE("&lt;a href=""Web Pages/WP",I186,".htm""&gt;",B186,"&lt;img src=""zimages/cam.gif"" alt=""picture"" BORDER=0&gt;"))</f>
        <v>Eckert, Mariah R.</v>
      </c>
      <c r="Q186" s="2" t="str">
        <f>IF(F186="","&lt;td&gt;&lt;/td&gt;",CONCATENATE("&lt;td&gt;&lt;a href=""http://iowagravestones.org/gs_view.php?id=",F186,""" Target=""GPP""&gt;P&lt;/a&gt;&lt;/td&gt;"))</f>
        <v>&lt;td&gt;&lt;a href="http://iowagravestones.org/gs_view.php?id=473448" Target="GPP"&gt;P&lt;/a&gt;&lt;/td&gt;</v>
      </c>
      <c r="R186" s="2" t="str">
        <f>IF(H186="","   &lt;td&gt;&lt;/td&gt;",CONCATENATE("   &lt;td&gt;&lt;a href=""http://iagenweb.org/boards/",G186,"/obituaries/index.cgi?read=",H186,""" Target=""Obits""&gt;O&lt;/a&gt;&lt;/td&gt;"))</f>
        <v xml:space="preserve">   &lt;td&gt;&lt;/td&gt;</v>
      </c>
      <c r="S186" s="2" t="str">
        <f>IF(M186="","&lt;td&gt;&lt;/td&gt;",CONCATENATE("&lt;td&gt;&lt;a href=""http://iowawpagraves.org/view.php?id=",M186,""" target=""WPA""&gt;W&lt;/a&gt;&lt;/td&gt;"))</f>
        <v>&lt;td&gt;&lt;a href="http://iowawpagraves.org/view.php?id=208610" target="WPA"&gt;W&lt;/a&gt;&lt;/td&gt;</v>
      </c>
      <c r="T186" s="88" t="s">
        <v>119</v>
      </c>
      <c r="U186" s="89"/>
    </row>
    <row r="187" spans="1:21" x14ac:dyDescent="0.25">
      <c r="A187" s="1">
        <v>3702</v>
      </c>
      <c r="B187" s="5" t="s">
        <v>114</v>
      </c>
      <c r="C187" s="3" t="s">
        <v>115</v>
      </c>
      <c r="D187" s="3" t="s">
        <v>161</v>
      </c>
      <c r="E187" s="32" t="s">
        <v>119</v>
      </c>
      <c r="F187" s="1">
        <v>474516</v>
      </c>
      <c r="G187" s="36"/>
      <c r="H187" s="36"/>
      <c r="I187" s="36"/>
      <c r="J187" s="36"/>
      <c r="K187" s="36"/>
      <c r="L187" s="36"/>
      <c r="M187" s="27">
        <v>208769</v>
      </c>
      <c r="N187" s="29"/>
      <c r="O187" s="2" t="str">
        <f>IF(A187="S",CONCATENATE(Y$1,MID(B187,1,1),Z$1),CONCATENATE("&lt;tr class=""style3"" &gt;",S187,Q187,R187,"&lt;td&gt;",P187,"&lt;/td&gt;&lt;td&gt;",C187,"&lt;/td&gt;&lt;td&gt;",D187,"&lt;/td&gt;&lt;td&gt;",E187,"&lt;/td&gt;"))</f>
        <v>&lt;tr class="style3" &gt;&lt;td&gt;&lt;a href="http://iowawpagraves.org/view.php?id=208769" target="WPA"&gt;W&lt;/a&gt;&lt;/td&gt;&lt;td&gt;&lt;a href="http://iowagravestones.org/gs_view.php?id=474516" Target="GPP"&gt;P&lt;/a&gt;&lt;/td&gt;   &lt;td&gt;&lt;/td&gt;&lt;td&gt;Emry, Myrtle A.&lt;/td&gt;&lt;td&gt;1871&lt;/td&gt;&lt;td&gt;1896&lt;/td&gt;&lt;td&gt; &lt;/td&gt;</v>
      </c>
      <c r="P187" s="88" t="str">
        <f>IF(I187="",B187,CONCATENATE("&lt;a href=""Web Pages/WP",I187,".htm""&gt;",B187,"&lt;img src=""zimages/cam.gif"" alt=""picture"" BORDER=0&gt;"))</f>
        <v>Emry, Myrtle A.</v>
      </c>
      <c r="Q187" s="2" t="str">
        <f>IF(F187="","&lt;td&gt;&lt;/td&gt;",CONCATENATE("&lt;td&gt;&lt;a href=""http://iowagravestones.org/gs_view.php?id=",F187,""" Target=""GPP""&gt;P&lt;/a&gt;&lt;/td&gt;"))</f>
        <v>&lt;td&gt;&lt;a href="http://iowagravestones.org/gs_view.php?id=474516" Target="GPP"&gt;P&lt;/a&gt;&lt;/td&gt;</v>
      </c>
      <c r="R187" s="2" t="str">
        <f>IF(H187="","   &lt;td&gt;&lt;/td&gt;",CONCATENATE("   &lt;td&gt;&lt;a href=""http://iagenweb.org/boards/",G187,"/obituaries/index.cgi?read=",H187,""" Target=""Obits""&gt;O&lt;/a&gt;&lt;/td&gt;"))</f>
        <v xml:space="preserve">   &lt;td&gt;&lt;/td&gt;</v>
      </c>
      <c r="S187" s="2" t="str">
        <f>IF(M187="","&lt;td&gt;&lt;/td&gt;",CONCATENATE("&lt;td&gt;&lt;a href=""http://iowawpagraves.org/view.php?id=",M187,""" target=""WPA""&gt;W&lt;/a&gt;&lt;/td&gt;"))</f>
        <v>&lt;td&gt;&lt;a href="http://iowawpagraves.org/view.php?id=208769" target="WPA"&gt;W&lt;/a&gt;&lt;/td&gt;</v>
      </c>
      <c r="T187" s="88" t="s">
        <v>119</v>
      </c>
      <c r="U187" s="89"/>
    </row>
    <row r="188" spans="1:21" ht="15.75" x14ac:dyDescent="0.25">
      <c r="A188" s="45" t="s">
        <v>1255</v>
      </c>
      <c r="B188" s="47" t="s">
        <v>22</v>
      </c>
      <c r="C188" s="46" t="s">
        <v>7</v>
      </c>
      <c r="D188" s="46" t="s">
        <v>8</v>
      </c>
      <c r="E188" s="80" t="s">
        <v>9</v>
      </c>
      <c r="F188" s="46"/>
      <c r="G188" s="46"/>
      <c r="H188" s="46"/>
      <c r="I188" s="46"/>
      <c r="J188" s="46"/>
      <c r="K188" s="46"/>
      <c r="L188" s="46"/>
      <c r="M188" s="42"/>
      <c r="N188" s="29"/>
      <c r="O188" s="2" t="str">
        <f>IF(A188="S",CONCATENATE(Y$1,MID(B188,1,1),Z$1),CONCATENATE("&lt;tr class=""style3"" &gt;",S188,Q188,R188,"&lt;td&gt;",P188,"&lt;/td&gt;&lt;td&gt;",C188,"&lt;/td&gt;&lt;td&gt;",D188,"&lt;/td&gt;&lt;td&gt;",E188,"&lt;/td&gt;"))</f>
        <v>&lt;tr class="style2" &gt;&lt;td&gt;W&lt;/td&gt;&lt;td&gt;P&lt;/td&gt;&lt;td&gt;O&lt;/td&gt;&lt;td &gt;Surnames Starting with F&lt;/td&gt;&lt;td&gt;Birth Date&lt;/td&gt;&lt;td&gt;Death Date&lt;/td&gt;&lt;td&gt;Notes&lt;/td&gt;</v>
      </c>
      <c r="P188" s="88" t="str">
        <f>IF(I188="",B188,CONCATENATE("&lt;a href=""Web Pages/WP",I188,".htm""&gt;",B188,"&lt;img src=""zimages/cam.gif"" alt=""picture"" BORDER=0&gt;"))</f>
        <v>Faaa                            Names</v>
      </c>
      <c r="Q188" s="2" t="str">
        <f>IF(F188="","&lt;td&gt;&lt;/td&gt;",CONCATENATE("&lt;td&gt;&lt;a href=""http://iowagravestones.org/gs_view.php?id=",F188,""" Target=""GPP""&gt;P&lt;/a&gt;&lt;/td&gt;"))</f>
        <v>&lt;td&gt;&lt;/td&gt;</v>
      </c>
      <c r="R188" s="2" t="str">
        <f>IF(H188="","   &lt;td&gt;&lt;/td&gt;",CONCATENATE("   &lt;td&gt;&lt;a href=""http://iagenweb.org/boards/",G188,"/obituaries/index.cgi?read=",H188,""" Target=""Obits""&gt;O&lt;/a&gt;&lt;/td&gt;"))</f>
        <v xml:space="preserve">   &lt;td&gt;&lt;/td&gt;</v>
      </c>
      <c r="S188" s="2" t="str">
        <f>IF(M188="","&lt;td&gt;&lt;/td&gt;",CONCATENATE("&lt;td&gt;&lt;a href=""http://iowawpagraves.org/view.php?id=",M188,""" target=""WPA""&gt;W&lt;/a&gt;&lt;/td&gt;"))</f>
        <v>&lt;td&gt;&lt;/td&gt;</v>
      </c>
      <c r="T188" s="88" t="s">
        <v>119</v>
      </c>
      <c r="U188" s="89"/>
    </row>
    <row r="189" spans="1:21" x14ac:dyDescent="0.25">
      <c r="A189" s="1">
        <v>3518</v>
      </c>
      <c r="B189" s="5" t="s">
        <v>676</v>
      </c>
      <c r="C189" s="3" t="s">
        <v>231</v>
      </c>
      <c r="D189" s="3" t="s">
        <v>495</v>
      </c>
      <c r="E189" s="81"/>
      <c r="F189" s="75">
        <v>474219</v>
      </c>
      <c r="G189" s="41"/>
      <c r="H189" s="41"/>
      <c r="I189" s="41"/>
      <c r="J189" s="41"/>
      <c r="K189" s="41"/>
      <c r="L189" s="41"/>
      <c r="M189" s="41"/>
      <c r="N189" s="29"/>
      <c r="O189" s="2" t="str">
        <f>IF(A189="S",CONCATENATE(Y$1,MID(B189,1,1),Z$1),CONCATENATE("&lt;tr class=""style3"" &gt;",S189,Q189,R189,"&lt;td&gt;",P189,"&lt;/td&gt;&lt;td&gt;",C189,"&lt;/td&gt;&lt;td&gt;",D189,"&lt;/td&gt;&lt;td&gt;",E189,"&lt;/td&gt;"))</f>
        <v>&lt;tr class="style3" &gt;&lt;td&gt;&lt;/td&gt;&lt;td&gt;&lt;a href="http://iowagravestones.org/gs_view.php?id=474219" Target="GPP"&gt;P&lt;/a&gt;&lt;/td&gt;   &lt;td&gt;&lt;/td&gt;&lt;td&gt;Felke, Lewis N.&lt;/td&gt;&lt;td&gt;1869&lt;/td&gt;&lt;td&gt;1950&lt;/td&gt;&lt;td&gt;&lt;/td&gt;</v>
      </c>
      <c r="P189" s="88" t="str">
        <f>IF(I189="",B189,CONCATENATE("&lt;a href=""Web Pages/WP",I189,".htm""&gt;",B189,"&lt;img src=""zimages/cam.gif"" alt=""picture"" BORDER=0&gt;"))</f>
        <v>Felke, Lewis N.</v>
      </c>
      <c r="Q189" s="2" t="str">
        <f>IF(F189="","&lt;td&gt;&lt;/td&gt;",CONCATENATE("&lt;td&gt;&lt;a href=""http://iowagravestones.org/gs_view.php?id=",F189,""" Target=""GPP""&gt;P&lt;/a&gt;&lt;/td&gt;"))</f>
        <v>&lt;td&gt;&lt;a href="http://iowagravestones.org/gs_view.php?id=474219" Target="GPP"&gt;P&lt;/a&gt;&lt;/td&gt;</v>
      </c>
      <c r="R189" s="2" t="str">
        <f>IF(H189="","   &lt;td&gt;&lt;/td&gt;",CONCATENATE("   &lt;td&gt;&lt;a href=""http://iagenweb.org/boards/",G189,"/obituaries/index.cgi?read=",H189,""" Target=""Obits""&gt;O&lt;/a&gt;&lt;/td&gt;"))</f>
        <v xml:space="preserve">   &lt;td&gt;&lt;/td&gt;</v>
      </c>
      <c r="S189" s="2" t="str">
        <f>IF(M189="","&lt;td&gt;&lt;/td&gt;",CONCATENATE("&lt;td&gt;&lt;a href=""http://iowawpagraves.org/view.php?id=",M189,""" target=""WPA""&gt;W&lt;/a&gt;&lt;/td&gt;"))</f>
        <v>&lt;td&gt;&lt;/td&gt;</v>
      </c>
      <c r="T189" s="88" t="s">
        <v>119</v>
      </c>
      <c r="U189" s="89"/>
    </row>
    <row r="190" spans="1:21" x14ac:dyDescent="0.25">
      <c r="A190" s="1">
        <v>3592</v>
      </c>
      <c r="B190" s="5" t="s">
        <v>677</v>
      </c>
      <c r="C190" s="4" t="s">
        <v>678</v>
      </c>
      <c r="D190" s="3" t="s">
        <v>679</v>
      </c>
      <c r="E190" s="81"/>
      <c r="F190" s="1">
        <v>474309</v>
      </c>
      <c r="G190" s="36"/>
      <c r="H190" s="36"/>
      <c r="I190" s="36"/>
      <c r="J190" s="36"/>
      <c r="K190" s="36"/>
      <c r="L190" s="36"/>
      <c r="M190" s="36"/>
      <c r="N190" s="29"/>
      <c r="O190" s="2" t="str">
        <f>IF(A190="S",CONCATENATE(Y$1,MID(B190,1,1),Z$1),CONCATENATE("&lt;tr class=""style3"" &gt;",S190,Q190,R190,"&lt;td&gt;",P190,"&lt;/td&gt;&lt;td&gt;",C190,"&lt;/td&gt;&lt;td&gt;",D190,"&lt;/td&gt;&lt;td&gt;",E190,"&lt;/td&gt;"))</f>
        <v>&lt;tr class="style3" &gt;&lt;td&gt;&lt;/td&gt;&lt;td&gt;&lt;a href="http://iowagravestones.org/gs_view.php?id=474309" Target="GPP"&gt;P&lt;/a&gt;&lt;/td&gt;   &lt;td&gt;&lt;/td&gt;&lt;td&gt;Foltz, Konnie Lee&lt;/td&gt;&lt;td&gt;Dec. 25, 1957&lt;/td&gt;&lt;td&gt;May 20, 1995&lt;/td&gt;&lt;td&gt;&lt;/td&gt;</v>
      </c>
      <c r="P190" s="88" t="str">
        <f>IF(I190="",B190,CONCATENATE("&lt;a href=""Web Pages/WP",I190,".htm""&gt;",B190,"&lt;img src=""zimages/cam.gif"" alt=""picture"" BORDER=0&gt;"))</f>
        <v>Foltz, Konnie Lee</v>
      </c>
      <c r="Q190" s="2" t="str">
        <f>IF(F190="","&lt;td&gt;&lt;/td&gt;",CONCATENATE("&lt;td&gt;&lt;a href=""http://iowagravestones.org/gs_view.php?id=",F190,""" Target=""GPP""&gt;P&lt;/a&gt;&lt;/td&gt;"))</f>
        <v>&lt;td&gt;&lt;a href="http://iowagravestones.org/gs_view.php?id=474309" Target="GPP"&gt;P&lt;/a&gt;&lt;/td&gt;</v>
      </c>
      <c r="R190" s="2" t="str">
        <f>IF(H190="","   &lt;td&gt;&lt;/td&gt;",CONCATENATE("   &lt;td&gt;&lt;a href=""http://iagenweb.org/boards/",G190,"/obituaries/index.cgi?read=",H190,""" Target=""Obits""&gt;O&lt;/a&gt;&lt;/td&gt;"))</f>
        <v xml:space="preserve">   &lt;td&gt;&lt;/td&gt;</v>
      </c>
      <c r="S190" s="2" t="str">
        <f>IF(M190="","&lt;td&gt;&lt;/td&gt;",CONCATENATE("&lt;td&gt;&lt;a href=""http://iowawpagraves.org/view.php?id=",M190,""" target=""WPA""&gt;W&lt;/a&gt;&lt;/td&gt;"))</f>
        <v>&lt;td&gt;&lt;/td&gt;</v>
      </c>
      <c r="T190" s="88" t="s">
        <v>119</v>
      </c>
      <c r="U190" s="89"/>
    </row>
    <row r="191" spans="1:21" ht="15.75" x14ac:dyDescent="0.25">
      <c r="A191" s="45" t="s">
        <v>1255</v>
      </c>
      <c r="B191" s="47" t="s">
        <v>23</v>
      </c>
      <c r="C191" s="46" t="s">
        <v>7</v>
      </c>
      <c r="D191" s="46" t="s">
        <v>8</v>
      </c>
      <c r="E191" s="82" t="s">
        <v>9</v>
      </c>
      <c r="F191" s="46"/>
      <c r="G191" s="46"/>
      <c r="H191" s="46"/>
      <c r="I191" s="46"/>
      <c r="J191" s="46"/>
      <c r="K191" s="46"/>
      <c r="L191" s="46"/>
      <c r="M191" s="42"/>
      <c r="N191" s="29"/>
      <c r="O191" s="2" t="str">
        <f>IF(A191="S",CONCATENATE(Y$1,MID(B191,1,1),Z$1),CONCATENATE("&lt;tr class=""style3"" &gt;",S191,Q191,R191,"&lt;td&gt;",P191,"&lt;/td&gt;&lt;td&gt;",C191,"&lt;/td&gt;&lt;td&gt;",D191,"&lt;/td&gt;&lt;td&gt;",E191,"&lt;/td&gt;"))</f>
        <v>&lt;tr class="style2" &gt;&lt;td&gt;W&lt;/td&gt;&lt;td&gt;P&lt;/td&gt;&lt;td&gt;O&lt;/td&gt;&lt;td &gt;Surnames Starting with G&lt;/td&gt;&lt;td&gt;Birth Date&lt;/td&gt;&lt;td&gt;Death Date&lt;/td&gt;&lt;td&gt;Notes&lt;/td&gt;</v>
      </c>
      <c r="P191" s="88" t="str">
        <f>IF(I191="",B191,CONCATENATE("&lt;a href=""Web Pages/WP",I191,".htm""&gt;",B191,"&lt;img src=""zimages/cam.gif"" alt=""picture"" BORDER=0&gt;"))</f>
        <v>Gaaa                            Names</v>
      </c>
      <c r="Q191" s="2" t="str">
        <f>IF(F191="","&lt;td&gt;&lt;/td&gt;",CONCATENATE("&lt;td&gt;&lt;a href=""http://iowagravestones.org/gs_view.php?id=",F191,""" Target=""GPP""&gt;P&lt;/a&gt;&lt;/td&gt;"))</f>
        <v>&lt;td&gt;&lt;/td&gt;</v>
      </c>
      <c r="R191" s="2" t="str">
        <f>IF(H191="","   &lt;td&gt;&lt;/td&gt;",CONCATENATE("   &lt;td&gt;&lt;a href=""http://iagenweb.org/boards/",G191,"/obituaries/index.cgi?read=",H191,""" Target=""Obits""&gt;O&lt;/a&gt;&lt;/td&gt;"))</f>
        <v xml:space="preserve">   &lt;td&gt;&lt;/td&gt;</v>
      </c>
      <c r="S191" s="2" t="str">
        <f>IF(M191="","&lt;td&gt;&lt;/td&gt;",CONCATENATE("&lt;td&gt;&lt;a href=""http://iowawpagraves.org/view.php?id=",M191,""" target=""WPA""&gt;W&lt;/a&gt;&lt;/td&gt;"))</f>
        <v>&lt;td&gt;&lt;/td&gt;</v>
      </c>
      <c r="T191" s="88" t="s">
        <v>119</v>
      </c>
      <c r="U191" s="89"/>
    </row>
    <row r="192" spans="1:21" x14ac:dyDescent="0.25">
      <c r="A192" s="1">
        <v>3315</v>
      </c>
      <c r="B192" s="5" t="s">
        <v>680</v>
      </c>
      <c r="C192" s="1" t="s">
        <v>681</v>
      </c>
      <c r="D192" s="3" t="s">
        <v>682</v>
      </c>
      <c r="E192" s="81"/>
      <c r="F192" s="1">
        <v>473259</v>
      </c>
      <c r="G192" s="36"/>
      <c r="H192" s="36"/>
      <c r="I192" s="36"/>
      <c r="J192" s="36"/>
      <c r="K192" s="36"/>
      <c r="L192" s="36"/>
      <c r="M192" s="36"/>
      <c r="N192" s="29"/>
      <c r="O192" s="2" t="str">
        <f>IF(A192="S",CONCATENATE(Y$1,MID(B192,1,1),Z$1),CONCATENATE("&lt;tr class=""style3"" &gt;",S192,Q192,R192,"&lt;td&gt;",P192,"&lt;/td&gt;&lt;td&gt;",C192,"&lt;/td&gt;&lt;td&gt;",D192,"&lt;/td&gt;&lt;td&gt;",E192,"&lt;/td&gt;"))</f>
        <v>&lt;tr class="style3" &gt;&lt;td&gt;&lt;/td&gt;&lt;td&gt;&lt;a href="http://iowagravestones.org/gs_view.php?id=473259" Target="GPP"&gt;P&lt;/a&gt;&lt;/td&gt;   &lt;td&gt;&lt;/td&gt;&lt;td&gt;Ginapp, Carl L.&lt;/td&gt;&lt;td&gt;Oct 28, 1866&lt;/td&gt;&lt;td&gt;June 22, 1939&lt;/td&gt;&lt;td&gt;&lt;/td&gt;</v>
      </c>
      <c r="P192" s="88" t="str">
        <f>IF(I192="",B192,CONCATENATE("&lt;a href=""Web Pages/WP",I192,".htm""&gt;",B192,"&lt;img src=""zimages/cam.gif"" alt=""picture"" BORDER=0&gt;"))</f>
        <v>Ginapp, Carl L.</v>
      </c>
      <c r="Q192" s="2" t="str">
        <f>IF(F192="","&lt;td&gt;&lt;/td&gt;",CONCATENATE("&lt;td&gt;&lt;a href=""http://iowagravestones.org/gs_view.php?id=",F192,""" Target=""GPP""&gt;P&lt;/a&gt;&lt;/td&gt;"))</f>
        <v>&lt;td&gt;&lt;a href="http://iowagravestones.org/gs_view.php?id=473259" Target="GPP"&gt;P&lt;/a&gt;&lt;/td&gt;</v>
      </c>
      <c r="R192" s="2" t="str">
        <f>IF(H192="","   &lt;td&gt;&lt;/td&gt;",CONCATENATE("   &lt;td&gt;&lt;a href=""http://iagenweb.org/boards/",G192,"/obituaries/index.cgi?read=",H192,""" Target=""Obits""&gt;O&lt;/a&gt;&lt;/td&gt;"))</f>
        <v xml:space="preserve">   &lt;td&gt;&lt;/td&gt;</v>
      </c>
      <c r="S192" s="2" t="str">
        <f>IF(M192="","&lt;td&gt;&lt;/td&gt;",CONCATENATE("&lt;td&gt;&lt;a href=""http://iowawpagraves.org/view.php?id=",M192,""" target=""WPA""&gt;W&lt;/a&gt;&lt;/td&gt;"))</f>
        <v>&lt;td&gt;&lt;/td&gt;</v>
      </c>
      <c r="T192" s="88" t="s">
        <v>119</v>
      </c>
      <c r="U192" s="89"/>
    </row>
    <row r="193" spans="1:21" x14ac:dyDescent="0.25">
      <c r="A193" s="1">
        <v>3315</v>
      </c>
      <c r="B193" s="5" t="s">
        <v>683</v>
      </c>
      <c r="C193" s="1" t="s">
        <v>684</v>
      </c>
      <c r="D193" s="1" t="s">
        <v>685</v>
      </c>
      <c r="E193" s="32"/>
      <c r="F193" s="1">
        <v>473258</v>
      </c>
      <c r="G193" s="36"/>
      <c r="H193" s="36"/>
      <c r="I193" s="36"/>
      <c r="J193" s="36"/>
      <c r="K193" s="36"/>
      <c r="L193" s="36"/>
      <c r="M193" s="36"/>
      <c r="N193" s="29"/>
      <c r="O193" s="2" t="str">
        <f>IF(A193="S",CONCATENATE(Y$1,MID(B193,1,1),Z$1),CONCATENATE("&lt;tr class=""style3"" &gt;",S193,Q193,R193,"&lt;td&gt;",P193,"&lt;/td&gt;&lt;td&gt;",C193,"&lt;/td&gt;&lt;td&gt;",D193,"&lt;/td&gt;&lt;td&gt;",E193,"&lt;/td&gt;"))</f>
        <v>&lt;tr class="style3" &gt;&lt;td&gt;&lt;/td&gt;&lt;td&gt;&lt;a href="http://iowagravestones.org/gs_view.php?id=473258" Target="GPP"&gt;P&lt;/a&gt;&lt;/td&gt;   &lt;td&gt;&lt;/td&gt;&lt;td&gt;Ginapp, Wilhelmine&lt;/td&gt;&lt;td&gt;July 17, 1865&lt;/td&gt;&lt;td&gt;Nov. 4, 1948&lt;/td&gt;&lt;td&gt;&lt;/td&gt;</v>
      </c>
      <c r="P193" s="88" t="str">
        <f>IF(I193="",B193,CONCATENATE("&lt;a href=""Web Pages/WP",I193,".htm""&gt;",B193,"&lt;img src=""zimages/cam.gif"" alt=""picture"" BORDER=0&gt;"))</f>
        <v>Ginapp, Wilhelmine</v>
      </c>
      <c r="Q193" s="2" t="str">
        <f>IF(F193="","&lt;td&gt;&lt;/td&gt;",CONCATENATE("&lt;td&gt;&lt;a href=""http://iowagravestones.org/gs_view.php?id=",F193,""" Target=""GPP""&gt;P&lt;/a&gt;&lt;/td&gt;"))</f>
        <v>&lt;td&gt;&lt;a href="http://iowagravestones.org/gs_view.php?id=473258" Target="GPP"&gt;P&lt;/a&gt;&lt;/td&gt;</v>
      </c>
      <c r="R193" s="2" t="str">
        <f>IF(H193="","   &lt;td&gt;&lt;/td&gt;",CONCATENATE("   &lt;td&gt;&lt;a href=""http://iagenweb.org/boards/",G193,"/obituaries/index.cgi?read=",H193,""" Target=""Obits""&gt;O&lt;/a&gt;&lt;/td&gt;"))</f>
        <v xml:space="preserve">   &lt;td&gt;&lt;/td&gt;</v>
      </c>
      <c r="S193" s="2" t="str">
        <f>IF(M193="","&lt;td&gt;&lt;/td&gt;",CONCATENATE("&lt;td&gt;&lt;a href=""http://iowawpagraves.org/view.php?id=",M193,""" target=""WPA""&gt;W&lt;/a&gt;&lt;/td&gt;"))</f>
        <v>&lt;td&gt;&lt;/td&gt;</v>
      </c>
      <c r="T193" s="88" t="s">
        <v>119</v>
      </c>
      <c r="U193" s="89"/>
    </row>
    <row r="194" spans="1:21" x14ac:dyDescent="0.25">
      <c r="A194" s="1">
        <v>3740</v>
      </c>
      <c r="B194" s="5" t="s">
        <v>686</v>
      </c>
      <c r="C194" s="3" t="s">
        <v>74</v>
      </c>
      <c r="D194" s="3" t="s">
        <v>203</v>
      </c>
      <c r="E194" s="30" t="s">
        <v>119</v>
      </c>
      <c r="F194" s="1">
        <v>474569</v>
      </c>
      <c r="G194" s="36"/>
      <c r="H194" s="36"/>
      <c r="I194" s="36"/>
      <c r="J194" s="36"/>
      <c r="K194" s="36"/>
      <c r="L194" s="36"/>
      <c r="M194" s="27">
        <v>209417</v>
      </c>
      <c r="N194" s="29"/>
      <c r="O194" s="2" t="str">
        <f>IF(A194="S",CONCATENATE(Y$1,MID(B194,1,1),Z$1),CONCATENATE("&lt;tr class=""style3"" &gt;",S194,Q194,R194,"&lt;td&gt;",P194,"&lt;/td&gt;&lt;td&gt;",C194,"&lt;/td&gt;&lt;td&gt;",D194,"&lt;/td&gt;&lt;td&gt;",E194,"&lt;/td&gt;"))</f>
        <v>&lt;tr class="style3" &gt;&lt;td&gt;&lt;a href="http://iowawpagraves.org/view.php?id=209417" target="WPA"&gt;W&lt;/a&gt;&lt;/td&gt;&lt;td&gt;&lt;a href="http://iowagravestones.org/gs_view.php?id=474569" Target="GPP"&gt;P&lt;/a&gt;&lt;/td&gt;   &lt;td&gt;&lt;/td&gt;&lt;td&gt;Gipp, Carolina&lt;/td&gt;&lt;td&gt;1842&lt;/td&gt;&lt;td&gt;1911&lt;/td&gt;&lt;td&gt; &lt;/td&gt;</v>
      </c>
      <c r="P194" s="88" t="str">
        <f>IF(I194="",B194,CONCATENATE("&lt;a href=""Web Pages/WP",I194,".htm""&gt;",B194,"&lt;img src=""zimages/cam.gif"" alt=""picture"" BORDER=0&gt;"))</f>
        <v>Gipp, Carolina</v>
      </c>
      <c r="Q194" s="2" t="str">
        <f>IF(F194="","&lt;td&gt;&lt;/td&gt;",CONCATENATE("&lt;td&gt;&lt;a href=""http://iowagravestones.org/gs_view.php?id=",F194,""" Target=""GPP""&gt;P&lt;/a&gt;&lt;/td&gt;"))</f>
        <v>&lt;td&gt;&lt;a href="http://iowagravestones.org/gs_view.php?id=474569" Target="GPP"&gt;P&lt;/a&gt;&lt;/td&gt;</v>
      </c>
      <c r="R194" s="2" t="str">
        <f>IF(H194="","   &lt;td&gt;&lt;/td&gt;",CONCATENATE("   &lt;td&gt;&lt;a href=""http://iagenweb.org/boards/",G194,"/obituaries/index.cgi?read=",H194,""" Target=""Obits""&gt;O&lt;/a&gt;&lt;/td&gt;"))</f>
        <v xml:space="preserve">   &lt;td&gt;&lt;/td&gt;</v>
      </c>
      <c r="S194" s="2" t="str">
        <f>IF(M194="","&lt;td&gt;&lt;/td&gt;",CONCATENATE("&lt;td&gt;&lt;a href=""http://iowawpagraves.org/view.php?id=",M194,""" target=""WPA""&gt;W&lt;/a&gt;&lt;/td&gt;"))</f>
        <v>&lt;td&gt;&lt;a href="http://iowawpagraves.org/view.php?id=209417" target="WPA"&gt;W&lt;/a&gt;&lt;/td&gt;</v>
      </c>
      <c r="T194" s="88" t="s">
        <v>119</v>
      </c>
      <c r="U194" s="89"/>
    </row>
    <row r="195" spans="1:21" x14ac:dyDescent="0.25">
      <c r="A195" s="1">
        <v>3737</v>
      </c>
      <c r="B195" s="5" t="s">
        <v>687</v>
      </c>
      <c r="C195" s="1" t="s">
        <v>688</v>
      </c>
      <c r="D195" s="1" t="s">
        <v>689</v>
      </c>
      <c r="E195" s="30"/>
      <c r="F195" s="1">
        <v>474564</v>
      </c>
      <c r="G195" s="36"/>
      <c r="H195" s="36"/>
      <c r="I195" s="36"/>
      <c r="J195" s="36"/>
      <c r="K195" s="36"/>
      <c r="L195" s="36"/>
      <c r="M195" s="36"/>
      <c r="N195" s="29"/>
      <c r="O195" s="2" t="str">
        <f>IF(A195="S",CONCATENATE(Y$1,MID(B195,1,1),Z$1),CONCATENATE("&lt;tr class=""style3"" &gt;",S195,Q195,R195,"&lt;td&gt;",P195,"&lt;/td&gt;&lt;td&gt;",C195,"&lt;/td&gt;&lt;td&gt;",D195,"&lt;/td&gt;&lt;td&gt;",E195,"&lt;/td&gt;"))</f>
        <v>&lt;tr class="style3" &gt;&lt;td&gt;&lt;/td&gt;&lt;td&gt;&lt;a href="http://iowagravestones.org/gs_view.php?id=474564" Target="GPP"&gt;P&lt;/a&gt;&lt;/td&gt;   &lt;td&gt;&lt;/td&gt;&lt;td&gt;Gipp, Johann&lt;/td&gt;&lt;td&gt;June 13, 1809&lt;/td&gt;&lt;td&gt;Dec 22, 1897&lt;/td&gt;&lt;td&gt;&lt;/td&gt;</v>
      </c>
      <c r="P195" s="88" t="str">
        <f>IF(I195="",B195,CONCATENATE("&lt;a href=""Web Pages/WP",I195,".htm""&gt;",B195,"&lt;img src=""zimages/cam.gif"" alt=""picture"" BORDER=0&gt;"))</f>
        <v>Gipp, Johann</v>
      </c>
      <c r="Q195" s="2" t="str">
        <f>IF(F195="","&lt;td&gt;&lt;/td&gt;",CONCATENATE("&lt;td&gt;&lt;a href=""http://iowagravestones.org/gs_view.php?id=",F195,""" Target=""GPP""&gt;P&lt;/a&gt;&lt;/td&gt;"))</f>
        <v>&lt;td&gt;&lt;a href="http://iowagravestones.org/gs_view.php?id=474564" Target="GPP"&gt;P&lt;/a&gt;&lt;/td&gt;</v>
      </c>
      <c r="R195" s="2" t="str">
        <f>IF(H195="","   &lt;td&gt;&lt;/td&gt;",CONCATENATE("   &lt;td&gt;&lt;a href=""http://iagenweb.org/boards/",G195,"/obituaries/index.cgi?read=",H195,""" Target=""Obits""&gt;O&lt;/a&gt;&lt;/td&gt;"))</f>
        <v xml:space="preserve">   &lt;td&gt;&lt;/td&gt;</v>
      </c>
      <c r="S195" s="2" t="str">
        <f>IF(M195="","&lt;td&gt;&lt;/td&gt;",CONCATENATE("&lt;td&gt;&lt;a href=""http://iowawpagraves.org/view.php?id=",M195,""" target=""WPA""&gt;W&lt;/a&gt;&lt;/td&gt;"))</f>
        <v>&lt;td&gt;&lt;/td&gt;</v>
      </c>
      <c r="T195" s="88" t="s">
        <v>119</v>
      </c>
      <c r="U195" s="89"/>
    </row>
    <row r="196" spans="1:21" x14ac:dyDescent="0.25">
      <c r="A196" s="1">
        <v>3739</v>
      </c>
      <c r="B196" s="5" t="s">
        <v>690</v>
      </c>
      <c r="C196" s="1"/>
      <c r="D196" s="1"/>
      <c r="E196" s="32"/>
      <c r="F196" s="1">
        <v>474568</v>
      </c>
      <c r="G196" s="36"/>
      <c r="H196" s="36"/>
      <c r="I196" s="36"/>
      <c r="J196" s="36"/>
      <c r="K196" s="36"/>
      <c r="L196" s="36"/>
      <c r="M196" s="36"/>
      <c r="N196" s="29"/>
      <c r="O196" s="2" t="str">
        <f>IF(A196="S",CONCATENATE(Y$1,MID(B196,1,1),Z$1),CONCATENATE("&lt;tr class=""style3"" &gt;",S196,Q196,R196,"&lt;td&gt;",P196,"&lt;/td&gt;&lt;td&gt;",C196,"&lt;/td&gt;&lt;td&gt;",D196,"&lt;/td&gt;&lt;td&gt;",E196,"&lt;/td&gt;"))</f>
        <v>&lt;tr class="style3" &gt;&lt;td&gt;&lt;/td&gt;&lt;td&gt;&lt;a href="http://iowagravestones.org/gs_view.php?id=474568" Target="GPP"&gt;P&lt;/a&gt;&lt;/td&gt;   &lt;td&gt;&lt;/td&gt;&lt;td&gt;Gipp, Johann Family Stone&lt;/td&gt;&lt;td&gt;&lt;/td&gt;&lt;td&gt;&lt;/td&gt;&lt;td&gt;&lt;/td&gt;</v>
      </c>
      <c r="P196" s="88" t="str">
        <f>IF(I196="",B196,CONCATENATE("&lt;a href=""Web Pages/WP",I196,".htm""&gt;",B196,"&lt;img src=""zimages/cam.gif"" alt=""picture"" BORDER=0&gt;"))</f>
        <v>Gipp, Johann Family Stone</v>
      </c>
      <c r="Q196" s="2" t="str">
        <f>IF(F196="","&lt;td&gt;&lt;/td&gt;",CONCATENATE("&lt;td&gt;&lt;a href=""http://iowagravestones.org/gs_view.php?id=",F196,""" Target=""GPP""&gt;P&lt;/a&gt;&lt;/td&gt;"))</f>
        <v>&lt;td&gt;&lt;a href="http://iowagravestones.org/gs_view.php?id=474568" Target="GPP"&gt;P&lt;/a&gt;&lt;/td&gt;</v>
      </c>
      <c r="R196" s="2" t="str">
        <f>IF(H196="","   &lt;td&gt;&lt;/td&gt;",CONCATENATE("   &lt;td&gt;&lt;a href=""http://iagenweb.org/boards/",G196,"/obituaries/index.cgi?read=",H196,""" Target=""Obits""&gt;O&lt;/a&gt;&lt;/td&gt;"))</f>
        <v xml:space="preserve">   &lt;td&gt;&lt;/td&gt;</v>
      </c>
      <c r="S196" s="2" t="str">
        <f>IF(M196="","&lt;td&gt;&lt;/td&gt;",CONCATENATE("&lt;td&gt;&lt;a href=""http://iowawpagraves.org/view.php?id=",M196,""" target=""WPA""&gt;W&lt;/a&gt;&lt;/td&gt;"))</f>
        <v>&lt;td&gt;&lt;/td&gt;</v>
      </c>
      <c r="T196" s="88" t="s">
        <v>119</v>
      </c>
      <c r="U196" s="89"/>
    </row>
    <row r="197" spans="1:21" x14ac:dyDescent="0.25">
      <c r="A197" s="1">
        <v>3741</v>
      </c>
      <c r="B197" s="5" t="s">
        <v>430</v>
      </c>
      <c r="C197" s="3" t="s">
        <v>221</v>
      </c>
      <c r="D197" s="3" t="s">
        <v>83</v>
      </c>
      <c r="E197" s="30" t="s">
        <v>119</v>
      </c>
      <c r="F197" s="1">
        <v>474572</v>
      </c>
      <c r="G197" s="36"/>
      <c r="H197" s="36"/>
      <c r="I197" s="36"/>
      <c r="J197" s="36"/>
      <c r="K197" s="36"/>
      <c r="L197" s="36"/>
      <c r="M197" s="27">
        <v>209418</v>
      </c>
      <c r="N197" s="29"/>
      <c r="O197" s="2" t="str">
        <f>IF(A197="S",CONCATENATE(Y$1,MID(B197,1,1),Z$1),CONCATENATE("&lt;tr class=""style3"" &gt;",S197,Q197,R197,"&lt;td&gt;",P197,"&lt;/td&gt;&lt;td&gt;",C197,"&lt;/td&gt;&lt;td&gt;",D197,"&lt;/td&gt;&lt;td&gt;",E197,"&lt;/td&gt;"))</f>
        <v>&lt;tr class="style3" &gt;&lt;td&gt;&lt;a href="http://iowawpagraves.org/view.php?id=209418" target="WPA"&gt;W&lt;/a&gt;&lt;/td&gt;&lt;td&gt;&lt;a href="http://iowagravestones.org/gs_view.php?id=474572" Target="GPP"&gt;P&lt;/a&gt;&lt;/td&gt;   &lt;td&gt;&lt;/td&gt;&lt;td&gt;Gipp, John&lt;/td&gt;&lt;td&gt;1845&lt;/td&gt;&lt;td&gt;1925&lt;/td&gt;&lt;td&gt; &lt;/td&gt;</v>
      </c>
      <c r="P197" s="88" t="str">
        <f>IF(I197="",B197,CONCATENATE("&lt;a href=""Web Pages/WP",I197,".htm""&gt;",B197,"&lt;img src=""zimages/cam.gif"" alt=""picture"" BORDER=0&gt;"))</f>
        <v>Gipp, John</v>
      </c>
      <c r="Q197" s="2" t="str">
        <f>IF(F197="","&lt;td&gt;&lt;/td&gt;",CONCATENATE("&lt;td&gt;&lt;a href=""http://iowagravestones.org/gs_view.php?id=",F197,""" Target=""GPP""&gt;P&lt;/a&gt;&lt;/td&gt;"))</f>
        <v>&lt;td&gt;&lt;a href="http://iowagravestones.org/gs_view.php?id=474572" Target="GPP"&gt;P&lt;/a&gt;&lt;/td&gt;</v>
      </c>
      <c r="R197" s="2" t="str">
        <f>IF(H197="","   &lt;td&gt;&lt;/td&gt;",CONCATENATE("   &lt;td&gt;&lt;a href=""http://iagenweb.org/boards/",G197,"/obituaries/index.cgi?read=",H197,""" Target=""Obits""&gt;O&lt;/a&gt;&lt;/td&gt;"))</f>
        <v xml:space="preserve">   &lt;td&gt;&lt;/td&gt;</v>
      </c>
      <c r="S197" s="2" t="str">
        <f>IF(M197="","&lt;td&gt;&lt;/td&gt;",CONCATENATE("&lt;td&gt;&lt;a href=""http://iowawpagraves.org/view.php?id=",M197,""" target=""WPA""&gt;W&lt;/a&gt;&lt;/td&gt;"))</f>
        <v>&lt;td&gt;&lt;a href="http://iowawpagraves.org/view.php?id=209418" target="WPA"&gt;W&lt;/a&gt;&lt;/td&gt;</v>
      </c>
      <c r="T197" s="88" t="s">
        <v>119</v>
      </c>
      <c r="U197" s="89"/>
    </row>
    <row r="198" spans="1:21" x14ac:dyDescent="0.25">
      <c r="A198" s="1">
        <v>3738</v>
      </c>
      <c r="B198" s="5" t="s">
        <v>405</v>
      </c>
      <c r="C198" s="1" t="s">
        <v>691</v>
      </c>
      <c r="D198" s="1" t="s">
        <v>692</v>
      </c>
      <c r="E198" s="30" t="s">
        <v>119</v>
      </c>
      <c r="F198" s="1">
        <v>474565</v>
      </c>
      <c r="G198" s="36"/>
      <c r="H198" s="36"/>
      <c r="I198" s="36"/>
      <c r="J198" s="36"/>
      <c r="K198" s="36"/>
      <c r="L198" s="36"/>
      <c r="M198" s="27">
        <v>209419</v>
      </c>
      <c r="N198" s="29"/>
      <c r="O198" s="2" t="str">
        <f>IF(A198="S",CONCATENATE(Y$1,MID(B198,1,1),Z$1),CONCATENATE("&lt;tr class=""style3"" &gt;",S198,Q198,R198,"&lt;td&gt;",P198,"&lt;/td&gt;&lt;td&gt;",C198,"&lt;/td&gt;&lt;td&gt;",D198,"&lt;/td&gt;&lt;td&gt;",E198,"&lt;/td&gt;"))</f>
        <v>&lt;tr class="style3" &gt;&lt;td&gt;&lt;a href="http://iowawpagraves.org/view.php?id=209419" target="WPA"&gt;W&lt;/a&gt;&lt;/td&gt;&lt;td&gt;&lt;a href="http://iowagravestones.org/gs_view.php?id=474565" Target="GPP"&gt;P&lt;/a&gt;&lt;/td&gt;   &lt;td&gt;&lt;/td&gt;&lt;td&gt;Gipp, Sophia&lt;/td&gt;&lt;td&gt;Sep 28, 1813&lt;/td&gt;&lt;td&gt;Oct. 3, 1901&lt;/td&gt;&lt;td&gt; &lt;/td&gt;</v>
      </c>
      <c r="P198" s="88" t="str">
        <f>IF(I198="",B198,CONCATENATE("&lt;a href=""Web Pages/WP",I198,".htm""&gt;",B198,"&lt;img src=""zimages/cam.gif"" alt=""picture"" BORDER=0&gt;"))</f>
        <v>Gipp, Sophia</v>
      </c>
      <c r="Q198" s="2" t="str">
        <f>IF(F198="","&lt;td&gt;&lt;/td&gt;",CONCATENATE("&lt;td&gt;&lt;a href=""http://iowagravestones.org/gs_view.php?id=",F198,""" Target=""GPP""&gt;P&lt;/a&gt;&lt;/td&gt;"))</f>
        <v>&lt;td&gt;&lt;a href="http://iowagravestones.org/gs_view.php?id=474565" Target="GPP"&gt;P&lt;/a&gt;&lt;/td&gt;</v>
      </c>
      <c r="R198" s="2" t="str">
        <f>IF(H198="","   &lt;td&gt;&lt;/td&gt;",CONCATENATE("   &lt;td&gt;&lt;a href=""http://iagenweb.org/boards/",G198,"/obituaries/index.cgi?read=",H198,""" Target=""Obits""&gt;O&lt;/a&gt;&lt;/td&gt;"))</f>
        <v xml:space="preserve">   &lt;td&gt;&lt;/td&gt;</v>
      </c>
      <c r="S198" s="2" t="str">
        <f>IF(M198="","&lt;td&gt;&lt;/td&gt;",CONCATENATE("&lt;td&gt;&lt;a href=""http://iowawpagraves.org/view.php?id=",M198,""" target=""WPA""&gt;W&lt;/a&gt;&lt;/td&gt;"))</f>
        <v>&lt;td&gt;&lt;a href="http://iowawpagraves.org/view.php?id=209419" target="WPA"&gt;W&lt;/a&gt;&lt;/td&gt;</v>
      </c>
      <c r="T198" s="88" t="s">
        <v>119</v>
      </c>
      <c r="U198" s="89"/>
    </row>
    <row r="199" spans="1:21" x14ac:dyDescent="0.25">
      <c r="A199" s="1">
        <v>3465</v>
      </c>
      <c r="B199" s="5" t="s">
        <v>1266</v>
      </c>
      <c r="C199" s="1" t="s">
        <v>1138</v>
      </c>
      <c r="D199" s="1" t="s">
        <v>595</v>
      </c>
      <c r="E199" s="32" t="s">
        <v>1265</v>
      </c>
      <c r="F199" s="1">
        <v>715963</v>
      </c>
      <c r="G199" s="36"/>
      <c r="H199" s="36"/>
      <c r="I199" s="36"/>
      <c r="J199" s="36"/>
      <c r="K199" s="36"/>
      <c r="L199" s="36"/>
      <c r="M199" s="27">
        <v>208132</v>
      </c>
      <c r="N199" s="29"/>
      <c r="O199" s="2" t="str">
        <f>IF(A199="S",CONCATENATE(Y$1,MID(B199,1,1),Z$1),CONCATENATE("&lt;tr class=""style3"" &gt;",S199,Q199,R199,"&lt;td&gt;",P199,"&lt;/td&gt;&lt;td&gt;",C199,"&lt;/td&gt;&lt;td&gt;",D199,"&lt;/td&gt;&lt;td&gt;",E199,"&lt;/td&gt;"))</f>
        <v>&lt;tr class="style3" &gt;&lt;td&gt;&lt;a href="http://iowawpagraves.org/view.php?id=208132" target="WPA"&gt;W&lt;/a&gt;&lt;/td&gt;&lt;td&gt;&lt;a href="http://iowagravestones.org/gs_view.php?id=715963" Target="GPP"&gt;P&lt;/a&gt;&lt;/td&gt;   &lt;td&gt;&lt;/td&gt;&lt;td&gt;Gorman, Almina S.&lt;/td&gt;&lt;td&gt;Mar 31, 1842&lt;/td&gt;&lt;td&gt;Oct 14, 1897&lt;/td&gt;&lt;td&gt;d/o James and Rosana Gorman Married Henry Clark Oct. 18, 1857&lt;/td&gt;</v>
      </c>
      <c r="P199" s="88" t="str">
        <f>IF(I199="",B199,CONCATENATE("&lt;a href=""Web Pages/WP",I199,".htm""&gt;",B199,"&lt;img src=""zimages/cam.gif"" alt=""picture"" BORDER=0&gt;"))</f>
        <v>Gorman, Almina S.</v>
      </c>
      <c r="Q199" s="2" t="str">
        <f>IF(F199="","&lt;td&gt;&lt;/td&gt;",CONCATENATE("&lt;td&gt;&lt;a href=""http://iowagravestones.org/gs_view.php?id=",F199,""" Target=""GPP""&gt;P&lt;/a&gt;&lt;/td&gt;"))</f>
        <v>&lt;td&gt;&lt;a href="http://iowagravestones.org/gs_view.php?id=715963" Target="GPP"&gt;P&lt;/a&gt;&lt;/td&gt;</v>
      </c>
      <c r="R199" s="2" t="str">
        <f>IF(H199="","   &lt;td&gt;&lt;/td&gt;",CONCATENATE("   &lt;td&gt;&lt;a href=""http://iagenweb.org/boards/",G199,"/obituaries/index.cgi?read=",H199,""" Target=""Obits""&gt;O&lt;/a&gt;&lt;/td&gt;"))</f>
        <v xml:space="preserve">   &lt;td&gt;&lt;/td&gt;</v>
      </c>
      <c r="S199" s="2" t="str">
        <f>IF(M199="","&lt;td&gt;&lt;/td&gt;",CONCATENATE("&lt;td&gt;&lt;a href=""http://iowawpagraves.org/view.php?id=",M199,""" target=""WPA""&gt;W&lt;/a&gt;&lt;/td&gt;"))</f>
        <v>&lt;td&gt;&lt;a href="http://iowawpagraves.org/view.php?id=208132" target="WPA"&gt;W&lt;/a&gt;&lt;/td&gt;</v>
      </c>
      <c r="T199" s="88" t="s">
        <v>119</v>
      </c>
      <c r="U199" s="89"/>
    </row>
    <row r="200" spans="1:21" x14ac:dyDescent="0.25">
      <c r="A200" s="1">
        <v>3693</v>
      </c>
      <c r="B200" s="5" t="s">
        <v>1262</v>
      </c>
      <c r="C200" s="3" t="s">
        <v>94</v>
      </c>
      <c r="D200" s="3" t="s">
        <v>127</v>
      </c>
      <c r="E200" s="32" t="s">
        <v>1267</v>
      </c>
      <c r="F200" s="1">
        <v>715163</v>
      </c>
      <c r="G200" s="36"/>
      <c r="H200" s="36"/>
      <c r="I200" s="36"/>
      <c r="J200" s="36"/>
      <c r="K200" s="36"/>
      <c r="L200" s="36"/>
      <c r="M200" s="36"/>
      <c r="N200" s="29"/>
      <c r="O200" s="2" t="str">
        <f>IF(A200="S",CONCATENATE(Y$1,MID(B200,1,1),Z$1),CONCATENATE("&lt;tr class=""style3"" &gt;",S200,Q200,R200,"&lt;td&gt;",P200,"&lt;/td&gt;&lt;td&gt;",C200,"&lt;/td&gt;&lt;td&gt;",D200,"&lt;/td&gt;&lt;td&gt;",E200,"&lt;/td&gt;"))</f>
        <v>&lt;tr class="style3" &gt;&lt;td&gt;&lt;/td&gt;&lt;td&gt;&lt;a href="http://iowagravestones.org/gs_view.php?id=715163" Target="GPP"&gt;P&lt;/a&gt;&lt;/td&gt;   &lt;td&gt;&lt;/td&gt;&lt;td&gt;Gorman, Mary Ann&lt;/td&gt;&lt;td&gt;1840&lt;/td&gt;&lt;td&gt;1886&lt;/td&gt;&lt;td&gt;d/o James &amp; Rosana Gorman Married Isaac Birdsell on Oct. 8, 1857&lt;/td&gt;</v>
      </c>
      <c r="P200" s="88" t="str">
        <f>IF(I200="",B200,CONCATENATE("&lt;a href=""Web Pages/WP",I200,".htm""&gt;",B200,"&lt;img src=""zimages/cam.gif"" alt=""picture"" BORDER=0&gt;"))</f>
        <v>Gorman, Mary Ann</v>
      </c>
      <c r="Q200" s="2" t="str">
        <f>IF(F200="","&lt;td&gt;&lt;/td&gt;",CONCATENATE("&lt;td&gt;&lt;a href=""http://iowagravestones.org/gs_view.php?id=",F200,""" Target=""GPP""&gt;P&lt;/a&gt;&lt;/td&gt;"))</f>
        <v>&lt;td&gt;&lt;a href="http://iowagravestones.org/gs_view.php?id=715163" Target="GPP"&gt;P&lt;/a&gt;&lt;/td&gt;</v>
      </c>
      <c r="R200" s="2" t="str">
        <f>IF(H200="","   &lt;td&gt;&lt;/td&gt;",CONCATENATE("   &lt;td&gt;&lt;a href=""http://iagenweb.org/boards/",G200,"/obituaries/index.cgi?read=",H200,""" Target=""Obits""&gt;O&lt;/a&gt;&lt;/td&gt;"))</f>
        <v xml:space="preserve">   &lt;td&gt;&lt;/td&gt;</v>
      </c>
      <c r="S200" s="2" t="str">
        <f>IF(M200="","&lt;td&gt;&lt;/td&gt;",CONCATENATE("&lt;td&gt;&lt;a href=""http://iowawpagraves.org/view.php?id=",M200,""" target=""WPA""&gt;W&lt;/a&gt;&lt;/td&gt;"))</f>
        <v>&lt;td&gt;&lt;/td&gt;</v>
      </c>
      <c r="T200" s="88" t="s">
        <v>119</v>
      </c>
      <c r="U200" s="89"/>
    </row>
    <row r="201" spans="1:21" x14ac:dyDescent="0.25">
      <c r="A201" s="1">
        <v>3516</v>
      </c>
      <c r="B201" s="55" t="s">
        <v>331</v>
      </c>
      <c r="C201" s="4" t="s">
        <v>226</v>
      </c>
      <c r="D201" s="1" t="s">
        <v>1080</v>
      </c>
      <c r="E201" s="30" t="s">
        <v>119</v>
      </c>
      <c r="F201" s="1">
        <v>474778</v>
      </c>
      <c r="G201" s="36"/>
      <c r="H201" s="36"/>
      <c r="I201" s="36"/>
      <c r="J201" s="36"/>
      <c r="K201" s="36"/>
      <c r="L201" s="36"/>
      <c r="M201" s="27">
        <v>209564</v>
      </c>
      <c r="N201" s="29"/>
      <c r="O201" s="2" t="str">
        <f>IF(A201="S",CONCATENATE(Y$1,MID(B201,1,1),Z$1),CONCATENATE("&lt;tr class=""style3"" &gt;",S201,Q201,R201,"&lt;td&gt;",P201,"&lt;/td&gt;&lt;td&gt;",C201,"&lt;/td&gt;&lt;td&gt;",D201,"&lt;/td&gt;&lt;td&gt;",E201,"&lt;/td&gt;"))</f>
        <v>&lt;tr class="style3" &gt;&lt;td&gt;&lt;a href="http://iowawpagraves.org/view.php?id=209564" target="WPA"&gt;W&lt;/a&gt;&lt;/td&gt;&lt;td&gt;&lt;a href="http://iowagravestones.org/gs_view.php?id=474778" Target="GPP"&gt;P&lt;/a&gt;&lt;/td&gt;   &lt;td&gt;&lt;/td&gt;&lt;td&gt;Green, Ann Eliza (Allen)&lt;/td&gt;&lt;td&gt;Apr 19, 1850&lt;/td&gt;&lt;td&gt;Oct. 2, 1932&lt;/td&gt;&lt;td&gt; &lt;/td&gt;</v>
      </c>
      <c r="P201" s="88" t="str">
        <f>IF(I201="",B201,CONCATENATE("&lt;a href=""Web Pages/WP",I201,".htm""&gt;",B201,"&lt;img src=""zimages/cam.gif"" alt=""picture"" BORDER=0&gt;"))</f>
        <v>Green, Ann Eliza (Allen)</v>
      </c>
      <c r="Q201" s="2" t="str">
        <f>IF(F201="","&lt;td&gt;&lt;/td&gt;",CONCATENATE("&lt;td&gt;&lt;a href=""http://iowagravestones.org/gs_view.php?id=",F201,""" Target=""GPP""&gt;P&lt;/a&gt;&lt;/td&gt;"))</f>
        <v>&lt;td&gt;&lt;a href="http://iowagravestones.org/gs_view.php?id=474778" Target="GPP"&gt;P&lt;/a&gt;&lt;/td&gt;</v>
      </c>
      <c r="R201" s="2" t="str">
        <f>IF(H201="","   &lt;td&gt;&lt;/td&gt;",CONCATENATE("   &lt;td&gt;&lt;a href=""http://iagenweb.org/boards/",G201,"/obituaries/index.cgi?read=",H201,""" Target=""Obits""&gt;O&lt;/a&gt;&lt;/td&gt;"))</f>
        <v xml:space="preserve">   &lt;td&gt;&lt;/td&gt;</v>
      </c>
      <c r="S201" s="2" t="str">
        <f>IF(M201="","&lt;td&gt;&lt;/td&gt;",CONCATENATE("&lt;td&gt;&lt;a href=""http://iowawpagraves.org/view.php?id=",M201,""" target=""WPA""&gt;W&lt;/a&gt;&lt;/td&gt;"))</f>
        <v>&lt;td&gt;&lt;a href="http://iowawpagraves.org/view.php?id=209564" target="WPA"&gt;W&lt;/a&gt;&lt;/td&gt;</v>
      </c>
      <c r="T201" s="88" t="s">
        <v>119</v>
      </c>
      <c r="U201" s="89"/>
    </row>
    <row r="202" spans="1:21" x14ac:dyDescent="0.25">
      <c r="A202" s="1">
        <v>3517</v>
      </c>
      <c r="B202" s="5" t="s">
        <v>1081</v>
      </c>
      <c r="C202" s="4" t="s">
        <v>332</v>
      </c>
      <c r="D202" s="1" t="s">
        <v>333</v>
      </c>
      <c r="E202" s="32"/>
      <c r="F202" s="1">
        <v>474776</v>
      </c>
      <c r="G202" s="36"/>
      <c r="H202" s="36"/>
      <c r="I202" s="36"/>
      <c r="J202" s="36"/>
      <c r="K202" s="36"/>
      <c r="L202" s="36"/>
      <c r="M202" s="36"/>
      <c r="N202" s="29"/>
      <c r="O202" s="2" t="str">
        <f>IF(A202="S",CONCATENATE(Y$1,MID(B202,1,1),Z$1),CONCATENATE("&lt;tr class=""style3"" &gt;",S202,Q202,R202,"&lt;td&gt;",P202,"&lt;/td&gt;&lt;td&gt;",C202,"&lt;/td&gt;&lt;td&gt;",D202,"&lt;/td&gt;&lt;td&gt;",E202,"&lt;/td&gt;"))</f>
        <v>&lt;tr class="style3" &gt;&lt;td&gt;&lt;/td&gt;&lt;td&gt;&lt;a href="http://iowagravestones.org/gs_view.php?id=474776" Target="GPP"&gt;P&lt;/a&gt;&lt;/td&gt;   &lt;td&gt;&lt;/td&gt;&lt;td&gt;Green, Carrie L.&lt;/td&gt;&lt;td&gt;July 10, 1869&lt;/td&gt;&lt;td&gt;Nov 7, 1870&lt;/td&gt;&lt;td&gt;&lt;/td&gt;</v>
      </c>
      <c r="P202" s="88" t="str">
        <f>IF(I202="",B202,CONCATENATE("&lt;a href=""Web Pages/WP",I202,".htm""&gt;",B202,"&lt;img src=""zimages/cam.gif"" alt=""picture"" BORDER=0&gt;"))</f>
        <v>Green, Carrie L.</v>
      </c>
      <c r="Q202" s="2" t="str">
        <f>IF(F202="","&lt;td&gt;&lt;/td&gt;",CONCATENATE("&lt;td&gt;&lt;a href=""http://iowagravestones.org/gs_view.php?id=",F202,""" Target=""GPP""&gt;P&lt;/a&gt;&lt;/td&gt;"))</f>
        <v>&lt;td&gt;&lt;a href="http://iowagravestones.org/gs_view.php?id=474776" Target="GPP"&gt;P&lt;/a&gt;&lt;/td&gt;</v>
      </c>
      <c r="R202" s="2" t="str">
        <f>IF(H202="","   &lt;td&gt;&lt;/td&gt;",CONCATENATE("   &lt;td&gt;&lt;a href=""http://iagenweb.org/boards/",G202,"/obituaries/index.cgi?read=",H202,""" Target=""Obits""&gt;O&lt;/a&gt;&lt;/td&gt;"))</f>
        <v xml:space="preserve">   &lt;td&gt;&lt;/td&gt;</v>
      </c>
      <c r="S202" s="2" t="str">
        <f>IF(M202="","&lt;td&gt;&lt;/td&gt;",CONCATENATE("&lt;td&gt;&lt;a href=""http://iowawpagraves.org/view.php?id=",M202,""" target=""WPA""&gt;W&lt;/a&gt;&lt;/td&gt;"))</f>
        <v>&lt;td&gt;&lt;/td&gt;</v>
      </c>
      <c r="T202" s="88" t="s">
        <v>119</v>
      </c>
      <c r="U202" s="89"/>
    </row>
    <row r="203" spans="1:21" x14ac:dyDescent="0.25">
      <c r="A203" s="1">
        <v>3559</v>
      </c>
      <c r="B203" s="5" t="s">
        <v>693</v>
      </c>
      <c r="C203" s="3" t="s">
        <v>107</v>
      </c>
      <c r="D203" s="3" t="s">
        <v>694</v>
      </c>
      <c r="E203" s="81"/>
      <c r="F203" s="1">
        <v>474274</v>
      </c>
      <c r="G203" s="36"/>
      <c r="H203" s="36"/>
      <c r="I203" s="36"/>
      <c r="J203" s="36"/>
      <c r="K203" s="36"/>
      <c r="L203" s="36"/>
      <c r="M203" s="36"/>
      <c r="N203" s="29"/>
      <c r="O203" s="2" t="str">
        <f>IF(A203="S",CONCATENATE(Y$1,MID(B203,1,1),Z$1),CONCATENATE("&lt;tr class=""style3"" &gt;",S203,Q203,R203,"&lt;td&gt;",P203,"&lt;/td&gt;&lt;td&gt;",C203,"&lt;/td&gt;&lt;td&gt;",D203,"&lt;/td&gt;&lt;td&gt;",E203,"&lt;/td&gt;"))</f>
        <v>&lt;tr class="style3" &gt;&lt;td&gt;&lt;/td&gt;&lt;td&gt;&lt;a href="http://iowagravestones.org/gs_view.php?id=474274" Target="GPP"&gt;P&lt;/a&gt;&lt;/td&gt;   &lt;td&gt;&lt;/td&gt;&lt;td&gt;Green, Larkin&lt;/td&gt;&lt;td&gt;1833&lt;/td&gt;&lt;td&gt;1895&lt;/td&gt;&lt;td&gt;&lt;/td&gt;</v>
      </c>
      <c r="P203" s="88" t="str">
        <f>IF(I203="",B203,CONCATENATE("&lt;a href=""Web Pages/WP",I203,".htm""&gt;",B203,"&lt;img src=""zimages/cam.gif"" alt=""picture"" BORDER=0&gt;"))</f>
        <v>Green, Larkin</v>
      </c>
      <c r="Q203" s="2" t="str">
        <f>IF(F203="","&lt;td&gt;&lt;/td&gt;",CONCATENATE("&lt;td&gt;&lt;a href=""http://iowagravestones.org/gs_view.php?id=",F203,""" Target=""GPP""&gt;P&lt;/a&gt;&lt;/td&gt;"))</f>
        <v>&lt;td&gt;&lt;a href="http://iowagravestones.org/gs_view.php?id=474274" Target="GPP"&gt;P&lt;/a&gt;&lt;/td&gt;</v>
      </c>
      <c r="R203" s="2" t="str">
        <f>IF(H203="","   &lt;td&gt;&lt;/td&gt;",CONCATENATE("   &lt;td&gt;&lt;a href=""http://iagenweb.org/boards/",G203,"/obituaries/index.cgi?read=",H203,""" Target=""Obits""&gt;O&lt;/a&gt;&lt;/td&gt;"))</f>
        <v xml:space="preserve">   &lt;td&gt;&lt;/td&gt;</v>
      </c>
      <c r="S203" s="2" t="str">
        <f>IF(M203="","&lt;td&gt;&lt;/td&gt;",CONCATENATE("&lt;td&gt;&lt;a href=""http://iowawpagraves.org/view.php?id=",M203,""" target=""WPA""&gt;W&lt;/a&gt;&lt;/td&gt;"))</f>
        <v>&lt;td&gt;&lt;/td&gt;</v>
      </c>
      <c r="T203" s="88" t="s">
        <v>119</v>
      </c>
      <c r="U203" s="89"/>
    </row>
    <row r="204" spans="1:21" x14ac:dyDescent="0.25">
      <c r="A204" s="1">
        <v>3517</v>
      </c>
      <c r="B204" s="5" t="s">
        <v>1082</v>
      </c>
      <c r="C204" s="1" t="s">
        <v>1083</v>
      </c>
      <c r="D204" s="1" t="s">
        <v>334</v>
      </c>
      <c r="E204" s="32"/>
      <c r="F204" s="1">
        <v>474777</v>
      </c>
      <c r="G204" s="36"/>
      <c r="H204" s="36"/>
      <c r="I204" s="36"/>
      <c r="J204" s="36"/>
      <c r="K204" s="36"/>
      <c r="L204" s="36"/>
      <c r="M204" s="36"/>
      <c r="N204" s="29"/>
      <c r="O204" s="2" t="str">
        <f>IF(A204="S",CONCATENATE(Y$1,MID(B204,1,1),Z$1),CONCATENATE("&lt;tr class=""style3"" &gt;",S204,Q204,R204,"&lt;td&gt;",P204,"&lt;/td&gt;&lt;td&gt;",C204,"&lt;/td&gt;&lt;td&gt;",D204,"&lt;/td&gt;&lt;td&gt;",E204,"&lt;/td&gt;"))</f>
        <v>&lt;tr class="style3" &gt;&lt;td&gt;&lt;/td&gt;&lt;td&gt;&lt;a href="http://iowagravestones.org/gs_view.php?id=474777" Target="GPP"&gt;P&lt;/a&gt;&lt;/td&gt;   &lt;td&gt;&lt;/td&gt;&lt;td&gt;Green, Lester M.&lt;/td&gt;&lt;td&gt;July 11, 1891&lt;/td&gt;&lt;td&gt;Aug 27, 1891&lt;/td&gt;&lt;td&gt;&lt;/td&gt;</v>
      </c>
      <c r="P204" s="88" t="str">
        <f>IF(I204="",B204,CONCATENATE("&lt;a href=""Web Pages/WP",I204,".htm""&gt;",B204,"&lt;img src=""zimages/cam.gif"" alt=""picture"" BORDER=0&gt;"))</f>
        <v>Green, Lester M.</v>
      </c>
      <c r="Q204" s="2" t="str">
        <f>IF(F204="","&lt;td&gt;&lt;/td&gt;",CONCATENATE("&lt;td&gt;&lt;a href=""http://iowagravestones.org/gs_view.php?id=",F204,""" Target=""GPP""&gt;P&lt;/a&gt;&lt;/td&gt;"))</f>
        <v>&lt;td&gt;&lt;a href="http://iowagravestones.org/gs_view.php?id=474777" Target="GPP"&gt;P&lt;/a&gt;&lt;/td&gt;</v>
      </c>
      <c r="R204" s="2" t="str">
        <f>IF(H204="","   &lt;td&gt;&lt;/td&gt;",CONCATENATE("   &lt;td&gt;&lt;a href=""http://iagenweb.org/boards/",G204,"/obituaries/index.cgi?read=",H204,""" Target=""Obits""&gt;O&lt;/a&gt;&lt;/td&gt;"))</f>
        <v xml:space="preserve">   &lt;td&gt;&lt;/td&gt;</v>
      </c>
      <c r="S204" s="2" t="str">
        <f>IF(M204="","&lt;td&gt;&lt;/td&gt;",CONCATENATE("&lt;td&gt;&lt;a href=""http://iowawpagraves.org/view.php?id=",M204,""" target=""WPA""&gt;W&lt;/a&gt;&lt;/td&gt;"))</f>
        <v>&lt;td&gt;&lt;/td&gt;</v>
      </c>
      <c r="T204" s="88" t="s">
        <v>119</v>
      </c>
      <c r="U204" s="89"/>
    </row>
    <row r="205" spans="1:21" x14ac:dyDescent="0.25">
      <c r="A205" s="1">
        <v>3559</v>
      </c>
      <c r="B205" s="5" t="s">
        <v>695</v>
      </c>
      <c r="C205" s="3" t="s">
        <v>94</v>
      </c>
      <c r="D205" s="3" t="s">
        <v>109</v>
      </c>
      <c r="E205" s="81"/>
      <c r="F205" s="1">
        <v>474275</v>
      </c>
      <c r="G205" s="36"/>
      <c r="H205" s="36"/>
      <c r="I205" s="36"/>
      <c r="J205" s="36"/>
      <c r="K205" s="36"/>
      <c r="L205" s="36"/>
      <c r="M205" s="36"/>
      <c r="N205" s="29"/>
      <c r="O205" s="2" t="str">
        <f>IF(A205="S",CONCATENATE(Y$1,MID(B205,1,1),Z$1),CONCATENATE("&lt;tr class=""style3"" &gt;",S205,Q205,R205,"&lt;td&gt;",P205,"&lt;/td&gt;&lt;td&gt;",C205,"&lt;/td&gt;&lt;td&gt;",D205,"&lt;/td&gt;&lt;td&gt;",E205,"&lt;/td&gt;"))</f>
        <v>&lt;tr class="style3" &gt;&lt;td&gt;&lt;/td&gt;&lt;td&gt;&lt;a href="http://iowagravestones.org/gs_view.php?id=474275" Target="GPP"&gt;P&lt;/a&gt;&lt;/td&gt;   &lt;td&gt;&lt;/td&gt;&lt;td&gt;Green, Martha&lt;/td&gt;&lt;td&gt;1840&lt;/td&gt;&lt;td&gt;1920&lt;/td&gt;&lt;td&gt;&lt;/td&gt;</v>
      </c>
      <c r="P205" s="88" t="str">
        <f>IF(I205="",B205,CONCATENATE("&lt;a href=""Web Pages/WP",I205,".htm""&gt;",B205,"&lt;img src=""zimages/cam.gif"" alt=""picture"" BORDER=0&gt;"))</f>
        <v>Green, Martha</v>
      </c>
      <c r="Q205" s="2" t="str">
        <f>IF(F205="","&lt;td&gt;&lt;/td&gt;",CONCATENATE("&lt;td&gt;&lt;a href=""http://iowagravestones.org/gs_view.php?id=",F205,""" Target=""GPP""&gt;P&lt;/a&gt;&lt;/td&gt;"))</f>
        <v>&lt;td&gt;&lt;a href="http://iowagravestones.org/gs_view.php?id=474275" Target="GPP"&gt;P&lt;/a&gt;&lt;/td&gt;</v>
      </c>
      <c r="R205" s="2" t="str">
        <f>IF(H205="","   &lt;td&gt;&lt;/td&gt;",CONCATENATE("   &lt;td&gt;&lt;a href=""http://iagenweb.org/boards/",G205,"/obituaries/index.cgi?read=",H205,""" Target=""Obits""&gt;O&lt;/a&gt;&lt;/td&gt;"))</f>
        <v xml:space="preserve">   &lt;td&gt;&lt;/td&gt;</v>
      </c>
      <c r="S205" s="2" t="str">
        <f>IF(M205="","&lt;td&gt;&lt;/td&gt;",CONCATENATE("&lt;td&gt;&lt;a href=""http://iowawpagraves.org/view.php?id=",M205,""" target=""WPA""&gt;W&lt;/a&gt;&lt;/td&gt;"))</f>
        <v>&lt;td&gt;&lt;/td&gt;</v>
      </c>
      <c r="T205" s="88" t="s">
        <v>119</v>
      </c>
      <c r="U205" s="89"/>
    </row>
    <row r="206" spans="1:21" x14ac:dyDescent="0.25">
      <c r="A206" s="1">
        <v>3516</v>
      </c>
      <c r="B206" s="5" t="s">
        <v>406</v>
      </c>
      <c r="C206" s="1" t="s">
        <v>335</v>
      </c>
      <c r="D206" s="1" t="s">
        <v>330</v>
      </c>
      <c r="E206" s="30" t="s">
        <v>119</v>
      </c>
      <c r="F206" s="1">
        <v>474780</v>
      </c>
      <c r="G206" s="36"/>
      <c r="H206" s="36"/>
      <c r="I206" s="36"/>
      <c r="J206" s="36"/>
      <c r="K206" s="36"/>
      <c r="L206" s="36"/>
      <c r="M206" s="27">
        <v>209558</v>
      </c>
      <c r="N206" s="29"/>
      <c r="O206" s="2" t="str">
        <f>IF(A206="S",CONCATENATE(Y$1,MID(B206,1,1),Z$1),CONCATENATE("&lt;tr class=""style3"" &gt;",S206,Q206,R206,"&lt;td&gt;",P206,"&lt;/td&gt;&lt;td&gt;",C206,"&lt;/td&gt;&lt;td&gt;",D206,"&lt;/td&gt;&lt;td&gt;",E206,"&lt;/td&gt;"))</f>
        <v>&lt;tr class="style3" &gt;&lt;td&gt;&lt;a href="http://iowawpagraves.org/view.php?id=209558" target="WPA"&gt;W&lt;/a&gt;&lt;/td&gt;&lt;td&gt;&lt;a href="http://iowagravestones.org/gs_view.php?id=474780" Target="GPP"&gt;P&lt;/a&gt;&lt;/td&gt;   &lt;td&gt;&lt;/td&gt;&lt;td&gt;Green, Melvin L.&lt;/td&gt;&lt;td&gt;Apr 8, 1837&lt;/td&gt;&lt;td&gt;Aug. 6, 1904&lt;/td&gt;&lt;td&gt; &lt;/td&gt;</v>
      </c>
      <c r="P206" s="88" t="str">
        <f>IF(I206="",B206,CONCATENATE("&lt;a href=""Web Pages/WP",I206,".htm""&gt;",B206,"&lt;img src=""zimages/cam.gif"" alt=""picture"" BORDER=0&gt;"))</f>
        <v>Green, Melvin L.</v>
      </c>
      <c r="Q206" s="2" t="str">
        <f>IF(F206="","&lt;td&gt;&lt;/td&gt;",CONCATENATE("&lt;td&gt;&lt;a href=""http://iowagravestones.org/gs_view.php?id=",F206,""" Target=""GPP""&gt;P&lt;/a&gt;&lt;/td&gt;"))</f>
        <v>&lt;td&gt;&lt;a href="http://iowagravestones.org/gs_view.php?id=474780" Target="GPP"&gt;P&lt;/a&gt;&lt;/td&gt;</v>
      </c>
      <c r="R206" s="2" t="str">
        <f>IF(H206="","   &lt;td&gt;&lt;/td&gt;",CONCATENATE("   &lt;td&gt;&lt;a href=""http://iagenweb.org/boards/",G206,"/obituaries/index.cgi?read=",H206,""" Target=""Obits""&gt;O&lt;/a&gt;&lt;/td&gt;"))</f>
        <v xml:space="preserve">   &lt;td&gt;&lt;/td&gt;</v>
      </c>
      <c r="S206" s="2" t="str">
        <f>IF(M206="","&lt;td&gt;&lt;/td&gt;",CONCATENATE("&lt;td&gt;&lt;a href=""http://iowawpagraves.org/view.php?id=",M206,""" target=""WPA""&gt;W&lt;/a&gt;&lt;/td&gt;"))</f>
        <v>&lt;td&gt;&lt;a href="http://iowawpagraves.org/view.php?id=209558" target="WPA"&gt;W&lt;/a&gt;&lt;/td&gt;</v>
      </c>
      <c r="T206" s="88" t="s">
        <v>119</v>
      </c>
      <c r="U206" s="89"/>
    </row>
    <row r="207" spans="1:21" x14ac:dyDescent="0.25">
      <c r="A207" s="1">
        <v>3537</v>
      </c>
      <c r="B207" s="5" t="s">
        <v>407</v>
      </c>
      <c r="C207" s="1" t="s">
        <v>1147</v>
      </c>
      <c r="D207" s="1" t="s">
        <v>227</v>
      </c>
      <c r="E207" s="32" t="s">
        <v>119</v>
      </c>
      <c r="F207" s="1">
        <v>474247</v>
      </c>
      <c r="G207" s="36"/>
      <c r="H207" s="36"/>
      <c r="I207" s="36"/>
      <c r="J207" s="36"/>
      <c r="K207" s="36"/>
      <c r="L207" s="36"/>
      <c r="M207" s="27">
        <v>209636</v>
      </c>
      <c r="N207" s="29"/>
      <c r="O207" s="2" t="str">
        <f>IF(A207="S",CONCATENATE(Y$1,MID(B207,1,1),Z$1),CONCATENATE("&lt;tr class=""style3"" &gt;",S207,Q207,R207,"&lt;td&gt;",P207,"&lt;/td&gt;&lt;td&gt;",C207,"&lt;/td&gt;&lt;td&gt;",D207,"&lt;/td&gt;&lt;td&gt;",E207,"&lt;/td&gt;"))</f>
        <v>&lt;tr class="style3" &gt;&lt;td&gt;&lt;a href="http://iowawpagraves.org/view.php?id=209636" target="WPA"&gt;W&lt;/a&gt;&lt;/td&gt;&lt;td&gt;&lt;a href="http://iowagravestones.org/gs_view.php?id=474247" Target="GPP"&gt;P&lt;/a&gt;&lt;/td&gt;   &lt;td&gt;&lt;/td&gt;&lt;td&gt;Gross, Charlotte&lt;/td&gt;&lt;td&gt;May 3, 1833&lt;/td&gt;&lt;td&gt;Mar 17, 1871&lt;/td&gt;&lt;td&gt; &lt;/td&gt;</v>
      </c>
      <c r="P207" s="88" t="str">
        <f>IF(I207="",B207,CONCATENATE("&lt;a href=""Web Pages/WP",I207,".htm""&gt;",B207,"&lt;img src=""zimages/cam.gif"" alt=""picture"" BORDER=0&gt;"))</f>
        <v>Gross, Charlotte</v>
      </c>
      <c r="Q207" s="2" t="str">
        <f>IF(F207="","&lt;td&gt;&lt;/td&gt;",CONCATENATE("&lt;td&gt;&lt;a href=""http://iowagravestones.org/gs_view.php?id=",F207,""" Target=""GPP""&gt;P&lt;/a&gt;&lt;/td&gt;"))</f>
        <v>&lt;td&gt;&lt;a href="http://iowagravestones.org/gs_view.php?id=474247" Target="GPP"&gt;P&lt;/a&gt;&lt;/td&gt;</v>
      </c>
      <c r="R207" s="2" t="str">
        <f>IF(H207="","   &lt;td&gt;&lt;/td&gt;",CONCATENATE("   &lt;td&gt;&lt;a href=""http://iagenweb.org/boards/",G207,"/obituaries/index.cgi?read=",H207,""" Target=""Obits""&gt;O&lt;/a&gt;&lt;/td&gt;"))</f>
        <v xml:space="preserve">   &lt;td&gt;&lt;/td&gt;</v>
      </c>
      <c r="S207" s="2" t="str">
        <f>IF(M207="","&lt;td&gt;&lt;/td&gt;",CONCATENATE("&lt;td&gt;&lt;a href=""http://iowawpagraves.org/view.php?id=",M207,""" target=""WPA""&gt;W&lt;/a&gt;&lt;/td&gt;"))</f>
        <v>&lt;td&gt;&lt;a href="http://iowawpagraves.org/view.php?id=209636" target="WPA"&gt;W&lt;/a&gt;&lt;/td&gt;</v>
      </c>
      <c r="T207" s="88" t="s">
        <v>119</v>
      </c>
      <c r="U207" s="89"/>
    </row>
    <row r="208" spans="1:21" x14ac:dyDescent="0.25">
      <c r="A208" s="1">
        <v>3536</v>
      </c>
      <c r="B208" s="5" t="s">
        <v>696</v>
      </c>
      <c r="C208" s="1"/>
      <c r="D208" s="44" t="s">
        <v>228</v>
      </c>
      <c r="E208" s="30" t="s">
        <v>119</v>
      </c>
      <c r="F208" s="1">
        <v>474245</v>
      </c>
      <c r="G208" s="36"/>
      <c r="H208" s="36"/>
      <c r="I208" s="36"/>
      <c r="J208" s="36"/>
      <c r="K208" s="36"/>
      <c r="L208" s="36"/>
      <c r="M208" s="27">
        <v>209635</v>
      </c>
      <c r="N208" s="29"/>
      <c r="O208" s="2" t="str">
        <f>IF(A208="S",CONCATENATE(Y$1,MID(B208,1,1),Z$1),CONCATENATE("&lt;tr class=""style3"" &gt;",S208,Q208,R208,"&lt;td&gt;",P208,"&lt;/td&gt;&lt;td&gt;",C208,"&lt;/td&gt;&lt;td&gt;",D208,"&lt;/td&gt;&lt;td&gt;",E208,"&lt;/td&gt;"))</f>
        <v>&lt;tr class="style3" &gt;&lt;td&gt;&lt;a href="http://iowawpagraves.org/view.php?id=209635" target="WPA"&gt;W&lt;/a&gt;&lt;/td&gt;&lt;td&gt;&lt;a href="http://iowagravestones.org/gs_view.php?id=474245" Target="GPP"&gt;P&lt;/a&gt;&lt;/td&gt;   &lt;td&gt;&lt;/td&gt;&lt;td&gt;Gross, Henry A&lt;/td&gt;&lt;td&gt;&lt;/td&gt;&lt;td&gt;Nov 20, 1865&lt;/td&gt;&lt;td&gt; &lt;/td&gt;</v>
      </c>
      <c r="P208" s="88" t="str">
        <f>IF(I208="",B208,CONCATENATE("&lt;a href=""Web Pages/WP",I208,".htm""&gt;",B208,"&lt;img src=""zimages/cam.gif"" alt=""picture"" BORDER=0&gt;"))</f>
        <v>Gross, Henry A</v>
      </c>
      <c r="Q208" s="2" t="str">
        <f>IF(F208="","&lt;td&gt;&lt;/td&gt;",CONCATENATE("&lt;td&gt;&lt;a href=""http://iowagravestones.org/gs_view.php?id=",F208,""" Target=""GPP""&gt;P&lt;/a&gt;&lt;/td&gt;"))</f>
        <v>&lt;td&gt;&lt;a href="http://iowagravestones.org/gs_view.php?id=474245" Target="GPP"&gt;P&lt;/a&gt;&lt;/td&gt;</v>
      </c>
      <c r="R208" s="2" t="str">
        <f>IF(H208="","   &lt;td&gt;&lt;/td&gt;",CONCATENATE("   &lt;td&gt;&lt;a href=""http://iagenweb.org/boards/",G208,"/obituaries/index.cgi?read=",H208,""" Target=""Obits""&gt;O&lt;/a&gt;&lt;/td&gt;"))</f>
        <v xml:space="preserve">   &lt;td&gt;&lt;/td&gt;</v>
      </c>
      <c r="S208" s="2" t="str">
        <f>IF(M208="","&lt;td&gt;&lt;/td&gt;",CONCATENATE("&lt;td&gt;&lt;a href=""http://iowawpagraves.org/view.php?id=",M208,""" target=""WPA""&gt;W&lt;/a&gt;&lt;/td&gt;"))</f>
        <v>&lt;td&gt;&lt;a href="http://iowawpagraves.org/view.php?id=209635" target="WPA"&gt;W&lt;/a&gt;&lt;/td&gt;</v>
      </c>
      <c r="T208" s="88" t="s">
        <v>119</v>
      </c>
      <c r="U208" s="89"/>
    </row>
    <row r="209" spans="1:21" ht="15.75" x14ac:dyDescent="0.25">
      <c r="A209" s="45" t="s">
        <v>1255</v>
      </c>
      <c r="B209" s="47" t="s">
        <v>24</v>
      </c>
      <c r="C209" s="46" t="s">
        <v>7</v>
      </c>
      <c r="D209" s="46" t="s">
        <v>8</v>
      </c>
      <c r="E209" s="80" t="s">
        <v>9</v>
      </c>
      <c r="F209" s="23"/>
      <c r="G209" s="23"/>
      <c r="H209" s="23"/>
      <c r="I209" s="23"/>
      <c r="J209" s="23"/>
      <c r="K209" s="23"/>
      <c r="L209" s="23"/>
      <c r="M209" s="23"/>
      <c r="N209" s="29"/>
      <c r="O209" s="2" t="str">
        <f>IF(A209="S",CONCATENATE(Y$1,MID(B209,1,1),Z$1),CONCATENATE("&lt;tr class=""style3"" &gt;",S209,Q209,R209,"&lt;td&gt;",P209,"&lt;/td&gt;&lt;td&gt;",C209,"&lt;/td&gt;&lt;td&gt;",D209,"&lt;/td&gt;&lt;td&gt;",E209,"&lt;/td&gt;"))</f>
        <v>&lt;tr class="style2" &gt;&lt;td&gt;W&lt;/td&gt;&lt;td&gt;P&lt;/td&gt;&lt;td&gt;O&lt;/td&gt;&lt;td &gt;Surnames Starting with H&lt;/td&gt;&lt;td&gt;Birth Date&lt;/td&gt;&lt;td&gt;Death Date&lt;/td&gt;&lt;td&gt;Notes&lt;/td&gt;</v>
      </c>
      <c r="P209" s="88" t="str">
        <f>IF(I209="",B209,CONCATENATE("&lt;a href=""Web Pages/WP",I209,".htm""&gt;",B209,"&lt;img src=""zimages/cam.gif"" alt=""picture"" BORDER=0&gt;"))</f>
        <v>Haaa                            Names</v>
      </c>
      <c r="Q209" s="2" t="str">
        <f>IF(F209="","&lt;td&gt;&lt;/td&gt;",CONCATENATE("&lt;td&gt;&lt;a href=""http://iowagravestones.org/gs_view.php?id=",F209,""" Target=""GPP""&gt;P&lt;/a&gt;&lt;/td&gt;"))</f>
        <v>&lt;td&gt;&lt;/td&gt;</v>
      </c>
      <c r="R209" s="2" t="str">
        <f>IF(H209="","   &lt;td&gt;&lt;/td&gt;",CONCATENATE("   &lt;td&gt;&lt;a href=""http://iagenweb.org/boards/",G209,"/obituaries/index.cgi?read=",H209,""" Target=""Obits""&gt;O&lt;/a&gt;&lt;/td&gt;"))</f>
        <v xml:space="preserve">   &lt;td&gt;&lt;/td&gt;</v>
      </c>
      <c r="S209" s="2" t="str">
        <f>IF(M209="","&lt;td&gt;&lt;/td&gt;",CONCATENATE("&lt;td&gt;&lt;a href=""http://iowawpagraves.org/view.php?id=",M209,""" target=""WPA""&gt;W&lt;/a&gt;&lt;/td&gt;"))</f>
        <v>&lt;td&gt;&lt;/td&gt;</v>
      </c>
      <c r="T209" s="88" t="s">
        <v>119</v>
      </c>
      <c r="U209" s="89"/>
    </row>
    <row r="210" spans="1:21" x14ac:dyDescent="0.25">
      <c r="A210" s="43" t="s">
        <v>2</v>
      </c>
      <c r="B210" s="42" t="s">
        <v>408</v>
      </c>
      <c r="C210" s="43" t="s">
        <v>97</v>
      </c>
      <c r="D210" s="43" t="s">
        <v>229</v>
      </c>
      <c r="E210" s="30" t="s">
        <v>119</v>
      </c>
      <c r="F210" s="42"/>
      <c r="G210" s="42"/>
      <c r="H210" s="42"/>
      <c r="I210" s="42"/>
      <c r="J210" s="42"/>
      <c r="K210" s="42"/>
      <c r="L210" s="42"/>
      <c r="M210" s="27">
        <v>209977</v>
      </c>
      <c r="N210" s="29"/>
      <c r="O210" s="2" t="str">
        <f>IF(A210="S",CONCATENATE(Y$1,MID(B210,1,1),Z$1),CONCATENATE("&lt;tr class=""style3"" &gt;",S210,Q210,R210,"&lt;td&gt;",P210,"&lt;/td&gt;&lt;td&gt;",C210,"&lt;/td&gt;&lt;td&gt;",D210,"&lt;/td&gt;&lt;td&gt;",E210,"&lt;/td&gt;"))</f>
        <v>&lt;tr class="style3" &gt;&lt;td&gt;&lt;a href="http://iowawpagraves.org/view.php?id=209977" target="WPA"&gt;W&lt;/a&gt;&lt;/td&gt;&lt;td&gt;&lt;/td&gt;   &lt;td&gt;&lt;/td&gt;&lt;td&gt;Hardenberg, Eliza J.&lt;/td&gt;&lt;td&gt;1855&lt;/td&gt;&lt;td&gt;1877&lt;/td&gt;&lt;td&gt; &lt;/td&gt;</v>
      </c>
      <c r="P210" s="88" t="str">
        <f>IF(I210="",B210,CONCATENATE("&lt;a href=""Web Pages/WP",I210,".htm""&gt;",B210,"&lt;img src=""zimages/cam.gif"" alt=""picture"" BORDER=0&gt;"))</f>
        <v>Hardenberg, Eliza J.</v>
      </c>
      <c r="Q210" s="2" t="str">
        <f>IF(F210="","&lt;td&gt;&lt;/td&gt;",CONCATENATE("&lt;td&gt;&lt;a href=""http://iowagravestones.org/gs_view.php?id=",F210,""" Target=""GPP""&gt;P&lt;/a&gt;&lt;/td&gt;"))</f>
        <v>&lt;td&gt;&lt;/td&gt;</v>
      </c>
      <c r="R210" s="2" t="str">
        <f>IF(H210="","   &lt;td&gt;&lt;/td&gt;",CONCATENATE("   &lt;td&gt;&lt;a href=""http://iagenweb.org/boards/",G210,"/obituaries/index.cgi?read=",H210,""" Target=""Obits""&gt;O&lt;/a&gt;&lt;/td&gt;"))</f>
        <v xml:space="preserve">   &lt;td&gt;&lt;/td&gt;</v>
      </c>
      <c r="S210" s="2" t="str">
        <f>IF(M210="","&lt;td&gt;&lt;/td&gt;",CONCATENATE("&lt;td&gt;&lt;a href=""http://iowawpagraves.org/view.php?id=",M210,""" target=""WPA""&gt;W&lt;/a&gt;&lt;/td&gt;"))</f>
        <v>&lt;td&gt;&lt;a href="http://iowawpagraves.org/view.php?id=209977" target="WPA"&gt;W&lt;/a&gt;&lt;/td&gt;</v>
      </c>
      <c r="T210" s="88" t="s">
        <v>119</v>
      </c>
      <c r="U210" s="89"/>
    </row>
    <row r="211" spans="1:21" x14ac:dyDescent="0.25">
      <c r="A211" s="1">
        <v>3396</v>
      </c>
      <c r="B211" s="5" t="s">
        <v>697</v>
      </c>
      <c r="C211" s="1" t="s">
        <v>1148</v>
      </c>
      <c r="D211" s="1" t="s">
        <v>698</v>
      </c>
      <c r="E211" s="30" t="s">
        <v>119</v>
      </c>
      <c r="F211" s="1">
        <v>473464</v>
      </c>
      <c r="G211" s="36"/>
      <c r="H211" s="36"/>
      <c r="I211" s="36"/>
      <c r="J211" s="36"/>
      <c r="K211" s="36"/>
      <c r="L211" s="36"/>
      <c r="M211" s="27">
        <v>209979</v>
      </c>
      <c r="N211" s="29"/>
      <c r="O211" s="2" t="str">
        <f>IF(A211="S",CONCATENATE(Y$1,MID(B211,1,1),Z$1),CONCATENATE("&lt;tr class=""style3"" &gt;",S211,Q211,R211,"&lt;td&gt;",P211,"&lt;/td&gt;&lt;td&gt;",C211,"&lt;/td&gt;&lt;td&gt;",D211,"&lt;/td&gt;&lt;td&gt;",E211,"&lt;/td&gt;"))</f>
        <v>&lt;tr class="style3" &gt;&lt;td&gt;&lt;a href="http://iowawpagraves.org/view.php?id=209979" target="WPA"&gt;W&lt;/a&gt;&lt;/td&gt;&lt;td&gt;&lt;a href="http://iowagravestones.org/gs_view.php?id=473464" Target="GPP"&gt;P&lt;/a&gt;&lt;/td&gt;   &lt;td&gt;&lt;/td&gt;&lt;td&gt;Hardy, Elizabeth ?en?y&lt;/td&gt;&lt;td&gt;1825/1826&lt;/td&gt;&lt;td&gt;May 8, 1863&lt;/td&gt;&lt;td&gt; &lt;/td&gt;</v>
      </c>
      <c r="P211" s="88" t="str">
        <f>IF(I211="",B211,CONCATENATE("&lt;a href=""Web Pages/WP",I211,".htm""&gt;",B211,"&lt;img src=""zimages/cam.gif"" alt=""picture"" BORDER=0&gt;"))</f>
        <v>Hardy, Elizabeth ?en?y</v>
      </c>
      <c r="Q211" s="2" t="str">
        <f>IF(F211="","&lt;td&gt;&lt;/td&gt;",CONCATENATE("&lt;td&gt;&lt;a href=""http://iowagravestones.org/gs_view.php?id=",F211,""" Target=""GPP""&gt;P&lt;/a&gt;&lt;/td&gt;"))</f>
        <v>&lt;td&gt;&lt;a href="http://iowagravestones.org/gs_view.php?id=473464" Target="GPP"&gt;P&lt;/a&gt;&lt;/td&gt;</v>
      </c>
      <c r="R211" s="2" t="str">
        <f>IF(H211="","   &lt;td&gt;&lt;/td&gt;",CONCATENATE("   &lt;td&gt;&lt;a href=""http://iagenweb.org/boards/",G211,"/obituaries/index.cgi?read=",H211,""" Target=""Obits""&gt;O&lt;/a&gt;&lt;/td&gt;"))</f>
        <v xml:space="preserve">   &lt;td&gt;&lt;/td&gt;</v>
      </c>
      <c r="S211" s="2" t="str">
        <f>IF(M211="","&lt;td&gt;&lt;/td&gt;",CONCATENATE("&lt;td&gt;&lt;a href=""http://iowawpagraves.org/view.php?id=",M211,""" target=""WPA""&gt;W&lt;/a&gt;&lt;/td&gt;"))</f>
        <v>&lt;td&gt;&lt;a href="http://iowawpagraves.org/view.php?id=209979" target="WPA"&gt;W&lt;/a&gt;&lt;/td&gt;</v>
      </c>
      <c r="T211" s="88" t="s">
        <v>119</v>
      </c>
      <c r="U211" s="89"/>
    </row>
    <row r="212" spans="1:21" x14ac:dyDescent="0.25">
      <c r="A212" s="1">
        <v>3400</v>
      </c>
      <c r="B212" s="5" t="s">
        <v>251</v>
      </c>
      <c r="C212" s="1">
        <v>1801</v>
      </c>
      <c r="D212" s="1" t="s">
        <v>262</v>
      </c>
      <c r="E212" s="30" t="s">
        <v>119</v>
      </c>
      <c r="F212" s="1">
        <v>474862</v>
      </c>
      <c r="G212" s="36"/>
      <c r="H212" s="36"/>
      <c r="I212" s="36"/>
      <c r="J212" s="36"/>
      <c r="K212" s="36"/>
      <c r="L212" s="36"/>
      <c r="M212" s="27">
        <v>209984</v>
      </c>
      <c r="N212" s="29"/>
      <c r="O212" s="2" t="str">
        <f>IF(A212="S",CONCATENATE(Y$1,MID(B212,1,1),Z$1),CONCATENATE("&lt;tr class=""style3"" &gt;",S212,Q212,R212,"&lt;td&gt;",P212,"&lt;/td&gt;&lt;td&gt;",C212,"&lt;/td&gt;&lt;td&gt;",D212,"&lt;/td&gt;&lt;td&gt;",E212,"&lt;/td&gt;"))</f>
        <v>&lt;tr class="style3" &gt;&lt;td&gt;&lt;a href="http://iowawpagraves.org/view.php?id=209984" target="WPA"&gt;W&lt;/a&gt;&lt;/td&gt;&lt;td&gt;&lt;a href="http://iowagravestones.org/gs_view.php?id=474862" Target="GPP"&gt;P&lt;/a&gt;&lt;/td&gt;   &lt;td&gt;&lt;/td&gt;&lt;td&gt;Hardy, Henry&lt;/td&gt;&lt;td&gt;1801&lt;/td&gt;&lt;td&gt;Sep 6, 1874&lt;/td&gt;&lt;td&gt; &lt;/td&gt;</v>
      </c>
      <c r="P212" s="88" t="str">
        <f>IF(I212="",B212,CONCATENATE("&lt;a href=""Web Pages/WP",I212,".htm""&gt;",B212,"&lt;img src=""zimages/cam.gif"" alt=""picture"" BORDER=0&gt;"))</f>
        <v>Hardy, Henry</v>
      </c>
      <c r="Q212" s="2" t="str">
        <f>IF(F212="","&lt;td&gt;&lt;/td&gt;",CONCATENATE("&lt;td&gt;&lt;a href=""http://iowagravestones.org/gs_view.php?id=",F212,""" Target=""GPP""&gt;P&lt;/a&gt;&lt;/td&gt;"))</f>
        <v>&lt;td&gt;&lt;a href="http://iowagravestones.org/gs_view.php?id=474862" Target="GPP"&gt;P&lt;/a&gt;&lt;/td&gt;</v>
      </c>
      <c r="R212" s="2" t="str">
        <f>IF(H212="","   &lt;td&gt;&lt;/td&gt;",CONCATENATE("   &lt;td&gt;&lt;a href=""http://iagenweb.org/boards/",G212,"/obituaries/index.cgi?read=",H212,""" Target=""Obits""&gt;O&lt;/a&gt;&lt;/td&gt;"))</f>
        <v xml:space="preserve">   &lt;td&gt;&lt;/td&gt;</v>
      </c>
      <c r="S212" s="2" t="str">
        <f>IF(M212="","&lt;td&gt;&lt;/td&gt;",CONCATENATE("&lt;td&gt;&lt;a href=""http://iowawpagraves.org/view.php?id=",M212,""" target=""WPA""&gt;W&lt;/a&gt;&lt;/td&gt;"))</f>
        <v>&lt;td&gt;&lt;a href="http://iowawpagraves.org/view.php?id=209984" target="WPA"&gt;W&lt;/a&gt;&lt;/td&gt;</v>
      </c>
      <c r="T212" s="88" t="s">
        <v>119</v>
      </c>
      <c r="U212" s="89"/>
    </row>
    <row r="213" spans="1:21" x14ac:dyDescent="0.25">
      <c r="B213" s="5" t="s">
        <v>1198</v>
      </c>
      <c r="C213" s="1"/>
      <c r="D213" s="28"/>
      <c r="E213" s="30"/>
      <c r="F213" s="1">
        <v>155773</v>
      </c>
      <c r="G213" s="36"/>
      <c r="H213" s="36"/>
      <c r="I213" s="36"/>
      <c r="J213" s="36"/>
      <c r="K213" s="36"/>
      <c r="L213" s="36"/>
      <c r="M213" s="27"/>
      <c r="N213" s="29"/>
      <c r="O213" s="2" t="str">
        <f>IF(A213="S",CONCATENATE(Y$1,MID(B213,1,1),Z$1),CONCATENATE("&lt;tr class=""style3"" &gt;",S213,Q213,R213,"&lt;td&gt;",P213,"&lt;/td&gt;&lt;td&gt;",C213,"&lt;/td&gt;&lt;td&gt;",D213,"&lt;/td&gt;&lt;td&gt;",E213,"&lt;/td&gt;"))</f>
        <v>&lt;tr class="style3" &gt;&lt;td&gt;&lt;/td&gt;&lt;td&gt;&lt;a href="http://iowagravestones.org/gs_view.php?id=155773" Target="GPP"&gt;P&lt;/a&gt;&lt;/td&gt;   &lt;td&gt;&lt;/td&gt;&lt;td&gt;Hardy, Henry Family Stone&lt;/td&gt;&lt;td&gt;&lt;/td&gt;&lt;td&gt;&lt;/td&gt;&lt;td&gt;&lt;/td&gt;</v>
      </c>
      <c r="P213" s="88" t="str">
        <f>IF(I213="",B213,CONCATENATE("&lt;a href=""Web Pages/WP",I213,".htm""&gt;",B213,"&lt;img src=""zimages/cam.gif"" alt=""picture"" BORDER=0&gt;"))</f>
        <v>Hardy, Henry Family Stone</v>
      </c>
      <c r="Q213" s="2" t="str">
        <f>IF(F213="","&lt;td&gt;&lt;/td&gt;",CONCATENATE("&lt;td&gt;&lt;a href=""http://iowagravestones.org/gs_view.php?id=",F213,""" Target=""GPP""&gt;P&lt;/a&gt;&lt;/td&gt;"))</f>
        <v>&lt;td&gt;&lt;a href="http://iowagravestones.org/gs_view.php?id=155773" Target="GPP"&gt;P&lt;/a&gt;&lt;/td&gt;</v>
      </c>
      <c r="R213" s="2" t="str">
        <f>IF(H213="","   &lt;td&gt;&lt;/td&gt;",CONCATENATE("   &lt;td&gt;&lt;a href=""http://iagenweb.org/boards/",G213,"/obituaries/index.cgi?read=",H213,""" Target=""Obits""&gt;O&lt;/a&gt;&lt;/td&gt;"))</f>
        <v xml:space="preserve">   &lt;td&gt;&lt;/td&gt;</v>
      </c>
      <c r="S213" s="2" t="str">
        <f>IF(M213="","&lt;td&gt;&lt;/td&gt;",CONCATENATE("&lt;td&gt;&lt;a href=""http://iowawpagraves.org/view.php?id=",M213,""" target=""WPA""&gt;W&lt;/a&gt;&lt;/td&gt;"))</f>
        <v>&lt;td&gt;&lt;/td&gt;</v>
      </c>
      <c r="T213" s="88" t="s">
        <v>119</v>
      </c>
      <c r="U213" s="89"/>
    </row>
    <row r="214" spans="1:21" x14ac:dyDescent="0.25">
      <c r="A214" s="1">
        <v>3712</v>
      </c>
      <c r="B214" s="5" t="s">
        <v>699</v>
      </c>
      <c r="C214" s="44" t="s">
        <v>149</v>
      </c>
      <c r="D214" s="44" t="s">
        <v>145</v>
      </c>
      <c r="E214" s="30" t="s">
        <v>119</v>
      </c>
      <c r="F214" s="1">
        <v>474528</v>
      </c>
      <c r="G214" s="36"/>
      <c r="H214" s="36"/>
      <c r="I214" s="36"/>
      <c r="J214" s="36"/>
      <c r="K214" s="36"/>
      <c r="L214" s="36"/>
      <c r="M214" s="27">
        <v>209983</v>
      </c>
      <c r="N214" s="29"/>
      <c r="O214" s="2" t="str">
        <f>IF(A214="S",CONCATENATE(Y$1,MID(B214,1,1),Z$1),CONCATENATE("&lt;tr class=""style3"" &gt;",S214,Q214,R214,"&lt;td&gt;",P214,"&lt;/td&gt;&lt;td&gt;",C214,"&lt;/td&gt;&lt;td&gt;",D214,"&lt;/td&gt;&lt;td&gt;",E214,"&lt;/td&gt;"))</f>
        <v>&lt;tr class="style3" &gt;&lt;td&gt;&lt;a href="http://iowawpagraves.org/view.php?id=209983" target="WPA"&gt;W&lt;/a&gt;&lt;/td&gt;&lt;td&gt;&lt;a href="http://iowagravestones.org/gs_view.php?id=474528" Target="GPP"&gt;P&lt;/a&gt;&lt;/td&gt;   &lt;td&gt;&lt;/td&gt;&lt;td&gt;Hardy, James M.&lt;/td&gt;&lt;td&gt;1834&lt;/td&gt;&lt;td&gt;1905&lt;/td&gt;&lt;td&gt; &lt;/td&gt;</v>
      </c>
      <c r="P214" s="88" t="str">
        <f>IF(I214="",B214,CONCATENATE("&lt;a href=""Web Pages/WP",I214,".htm""&gt;",B214,"&lt;img src=""zimages/cam.gif"" alt=""picture"" BORDER=0&gt;"))</f>
        <v>Hardy, James M.</v>
      </c>
      <c r="Q214" s="2" t="str">
        <f>IF(F214="","&lt;td&gt;&lt;/td&gt;",CONCATENATE("&lt;td&gt;&lt;a href=""http://iowagravestones.org/gs_view.php?id=",F214,""" Target=""GPP""&gt;P&lt;/a&gt;&lt;/td&gt;"))</f>
        <v>&lt;td&gt;&lt;a href="http://iowagravestones.org/gs_view.php?id=474528" Target="GPP"&gt;P&lt;/a&gt;&lt;/td&gt;</v>
      </c>
      <c r="R214" s="2" t="str">
        <f>IF(H214="","   &lt;td&gt;&lt;/td&gt;",CONCATENATE("   &lt;td&gt;&lt;a href=""http://iagenweb.org/boards/",G214,"/obituaries/index.cgi?read=",H214,""" Target=""Obits""&gt;O&lt;/a&gt;&lt;/td&gt;"))</f>
        <v xml:space="preserve">   &lt;td&gt;&lt;/td&gt;</v>
      </c>
      <c r="S214" s="2" t="str">
        <f>IF(M214="","&lt;td&gt;&lt;/td&gt;",CONCATENATE("&lt;td&gt;&lt;a href=""http://iowawpagraves.org/view.php?id=",M214,""" target=""WPA""&gt;W&lt;/a&gt;&lt;/td&gt;"))</f>
        <v>&lt;td&gt;&lt;a href="http://iowawpagraves.org/view.php?id=209983" target="WPA"&gt;W&lt;/a&gt;&lt;/td&gt;</v>
      </c>
      <c r="T214" s="88" t="s">
        <v>119</v>
      </c>
      <c r="U214" s="89"/>
    </row>
    <row r="215" spans="1:21" x14ac:dyDescent="0.25">
      <c r="A215" s="1">
        <v>3401</v>
      </c>
      <c r="B215" s="5" t="s">
        <v>700</v>
      </c>
      <c r="C215" s="3" t="s">
        <v>165</v>
      </c>
      <c r="D215" s="3" t="s">
        <v>203</v>
      </c>
      <c r="E215" s="30" t="s">
        <v>119</v>
      </c>
      <c r="F215" s="1">
        <v>473468</v>
      </c>
      <c r="G215" s="36"/>
      <c r="H215" s="36"/>
      <c r="I215" s="36"/>
      <c r="J215" s="36"/>
      <c r="K215" s="36"/>
      <c r="L215" s="36"/>
      <c r="M215" s="27">
        <v>209985</v>
      </c>
      <c r="N215" s="29"/>
      <c r="O215" s="2" t="str">
        <f>IF(A215="S",CONCATENATE(Y$1,MID(B215,1,1),Z$1),CONCATENATE("&lt;tr class=""style3"" &gt;",S215,Q215,R215,"&lt;td&gt;",P215,"&lt;/td&gt;&lt;td&gt;",C215,"&lt;/td&gt;&lt;td&gt;",D215,"&lt;/td&gt;&lt;td&gt;",E215,"&lt;/td&gt;"))</f>
        <v>&lt;tr class="style3" &gt;&lt;td&gt;&lt;a href="http://iowawpagraves.org/view.php?id=209985" target="WPA"&gt;W&lt;/a&gt;&lt;/td&gt;&lt;td&gt;&lt;a href="http://iowagravestones.org/gs_view.php?id=473468" Target="GPP"&gt;P&lt;/a&gt;&lt;/td&gt;   &lt;td&gt;&lt;/td&gt;&lt;td&gt;Hardy, John M.&lt;/td&gt;&lt;td&gt;1839&lt;/td&gt;&lt;td&gt;1911&lt;/td&gt;&lt;td&gt; &lt;/td&gt;</v>
      </c>
      <c r="P215" s="88" t="str">
        <f>IF(I215="",B215,CONCATENATE("&lt;a href=""Web Pages/WP",I215,".htm""&gt;",B215,"&lt;img src=""zimages/cam.gif"" alt=""picture"" BORDER=0&gt;"))</f>
        <v>Hardy, John M.</v>
      </c>
      <c r="Q215" s="2" t="str">
        <f>IF(F215="","&lt;td&gt;&lt;/td&gt;",CONCATENATE("&lt;td&gt;&lt;a href=""http://iowagravestones.org/gs_view.php?id=",F215,""" Target=""GPP""&gt;P&lt;/a&gt;&lt;/td&gt;"))</f>
        <v>&lt;td&gt;&lt;a href="http://iowagravestones.org/gs_view.php?id=473468" Target="GPP"&gt;P&lt;/a&gt;&lt;/td&gt;</v>
      </c>
      <c r="R215" s="2" t="str">
        <f>IF(H215="","   &lt;td&gt;&lt;/td&gt;",CONCATENATE("   &lt;td&gt;&lt;a href=""http://iagenweb.org/boards/",G215,"/obituaries/index.cgi?read=",H215,""" Target=""Obits""&gt;O&lt;/a&gt;&lt;/td&gt;"))</f>
        <v xml:space="preserve">   &lt;td&gt;&lt;/td&gt;</v>
      </c>
      <c r="S215" s="2" t="str">
        <f>IF(M215="","&lt;td&gt;&lt;/td&gt;",CONCATENATE("&lt;td&gt;&lt;a href=""http://iowawpagraves.org/view.php?id=",M215,""" target=""WPA""&gt;W&lt;/a&gt;&lt;/td&gt;"))</f>
        <v>&lt;td&gt;&lt;a href="http://iowawpagraves.org/view.php?id=209985" target="WPA"&gt;W&lt;/a&gt;&lt;/td&gt;</v>
      </c>
      <c r="T215" s="88" t="s">
        <v>119</v>
      </c>
      <c r="U215" s="89"/>
    </row>
    <row r="216" spans="1:21" x14ac:dyDescent="0.25">
      <c r="A216" s="1">
        <v>3399</v>
      </c>
      <c r="B216" s="5" t="s">
        <v>252</v>
      </c>
      <c r="C216" s="1" t="s">
        <v>274</v>
      </c>
      <c r="D216" s="1" t="s">
        <v>701</v>
      </c>
      <c r="E216" s="30" t="s">
        <v>119</v>
      </c>
      <c r="F216" s="1">
        <v>473466</v>
      </c>
      <c r="G216" s="36"/>
      <c r="H216" s="36"/>
      <c r="I216" s="36"/>
      <c r="J216" s="36"/>
      <c r="K216" s="36"/>
      <c r="L216" s="36"/>
      <c r="M216" s="27">
        <v>209981</v>
      </c>
      <c r="N216" s="29"/>
      <c r="O216" s="2" t="str">
        <f>IF(A216="S",CONCATENATE(Y$1,MID(B216,1,1),Z$1),CONCATENATE("&lt;tr class=""style3"" &gt;",S216,Q216,R216,"&lt;td&gt;",P216,"&lt;/td&gt;&lt;td&gt;",C216,"&lt;/td&gt;&lt;td&gt;",D216,"&lt;/td&gt;&lt;td&gt;",E216,"&lt;/td&gt;"))</f>
        <v>&lt;tr class="style3" &gt;&lt;td&gt;&lt;a href="http://iowawpagraves.org/view.php?id=209981" target="WPA"&gt;W&lt;/a&gt;&lt;/td&gt;&lt;td&gt;&lt;a href="http://iowagravestones.org/gs_view.php?id=473466" Target="GPP"&gt;P&lt;/a&gt;&lt;/td&gt;   &lt;td&gt;&lt;/td&gt;&lt;td&gt;Hardy, Mary L.&lt;/td&gt;&lt;td&gt;1831/1832&lt;/td&gt;&lt;td&gt;Nov 20, 1876&lt;/td&gt;&lt;td&gt; &lt;/td&gt;</v>
      </c>
      <c r="P216" s="88" t="str">
        <f>IF(I216="",B216,CONCATENATE("&lt;a href=""Web Pages/WP",I216,".htm""&gt;",B216,"&lt;img src=""zimages/cam.gif"" alt=""picture"" BORDER=0&gt;"))</f>
        <v>Hardy, Mary L.</v>
      </c>
      <c r="Q216" s="2" t="str">
        <f>IF(F216="","&lt;td&gt;&lt;/td&gt;",CONCATENATE("&lt;td&gt;&lt;a href=""http://iowagravestones.org/gs_view.php?id=",F216,""" Target=""GPP""&gt;P&lt;/a&gt;&lt;/td&gt;"))</f>
        <v>&lt;td&gt;&lt;a href="http://iowagravestones.org/gs_view.php?id=473466" Target="GPP"&gt;P&lt;/a&gt;&lt;/td&gt;</v>
      </c>
      <c r="R216" s="2" t="str">
        <f>IF(H216="","   &lt;td&gt;&lt;/td&gt;",CONCATENATE("   &lt;td&gt;&lt;a href=""http://iagenweb.org/boards/",G216,"/obituaries/index.cgi?read=",H216,""" Target=""Obits""&gt;O&lt;/a&gt;&lt;/td&gt;"))</f>
        <v xml:space="preserve">   &lt;td&gt;&lt;/td&gt;</v>
      </c>
      <c r="S216" s="2" t="str">
        <f>IF(M216="","&lt;td&gt;&lt;/td&gt;",CONCATENATE("&lt;td&gt;&lt;a href=""http://iowawpagraves.org/view.php?id=",M216,""" target=""WPA""&gt;W&lt;/a&gt;&lt;/td&gt;"))</f>
        <v>&lt;td&gt;&lt;a href="http://iowawpagraves.org/view.php?id=209981" target="WPA"&gt;W&lt;/a&gt;&lt;/td&gt;</v>
      </c>
      <c r="T216" s="88" t="s">
        <v>119</v>
      </c>
      <c r="U216" s="89"/>
    </row>
    <row r="217" spans="1:21" x14ac:dyDescent="0.25">
      <c r="A217" s="1">
        <v>3401</v>
      </c>
      <c r="B217" s="5" t="s">
        <v>252</v>
      </c>
      <c r="C217" s="3" t="s">
        <v>76</v>
      </c>
      <c r="D217" s="3">
        <v>1876</v>
      </c>
      <c r="E217" s="32" t="s">
        <v>119</v>
      </c>
      <c r="F217" s="1">
        <v>475109</v>
      </c>
      <c r="G217" s="36"/>
      <c r="H217" s="36"/>
      <c r="I217" s="36"/>
      <c r="J217" s="36"/>
      <c r="K217" s="36"/>
      <c r="L217" s="36"/>
      <c r="M217" s="27">
        <v>209981</v>
      </c>
      <c r="N217" s="29"/>
      <c r="O217" s="2" t="str">
        <f>IF(A217="S",CONCATENATE(Y$1,MID(B217,1,1),Z$1),CONCATENATE("&lt;tr class=""style3"" &gt;",S217,Q217,R217,"&lt;td&gt;",P217,"&lt;/td&gt;&lt;td&gt;",C217,"&lt;/td&gt;&lt;td&gt;",D217,"&lt;/td&gt;&lt;td&gt;",E217,"&lt;/td&gt;"))</f>
        <v>&lt;tr class="style3" &gt;&lt;td&gt;&lt;a href="http://iowawpagraves.org/view.php?id=209981" target="WPA"&gt;W&lt;/a&gt;&lt;/td&gt;&lt;td&gt;&lt;a href="http://iowagravestones.org/gs_view.php?id=475109" Target="GPP"&gt;P&lt;/a&gt;&lt;/td&gt;   &lt;td&gt;&lt;/td&gt;&lt;td&gt;Hardy, Mary L.&lt;/td&gt;&lt;td&gt;1832&lt;/td&gt;&lt;td&gt;1876&lt;/td&gt;&lt;td&gt; &lt;/td&gt;</v>
      </c>
      <c r="P217" s="88" t="str">
        <f>IF(I217="",B217,CONCATENATE("&lt;a href=""Web Pages/WP",I217,".htm""&gt;",B217,"&lt;img src=""zimages/cam.gif"" alt=""picture"" BORDER=0&gt;"))</f>
        <v>Hardy, Mary L.</v>
      </c>
      <c r="Q217" s="2" t="str">
        <f>IF(F217="","&lt;td&gt;&lt;/td&gt;",CONCATENATE("&lt;td&gt;&lt;a href=""http://iowagravestones.org/gs_view.php?id=",F217,""" Target=""GPP""&gt;P&lt;/a&gt;&lt;/td&gt;"))</f>
        <v>&lt;td&gt;&lt;a href="http://iowagravestones.org/gs_view.php?id=475109" Target="GPP"&gt;P&lt;/a&gt;&lt;/td&gt;</v>
      </c>
      <c r="R217" s="2" t="str">
        <f>IF(H217="","   &lt;td&gt;&lt;/td&gt;",CONCATENATE("   &lt;td&gt;&lt;a href=""http://iagenweb.org/boards/",G217,"/obituaries/index.cgi?read=",H217,""" Target=""Obits""&gt;O&lt;/a&gt;&lt;/td&gt;"))</f>
        <v xml:space="preserve">   &lt;td&gt;&lt;/td&gt;</v>
      </c>
      <c r="S217" s="2" t="str">
        <f>IF(M217="","&lt;td&gt;&lt;/td&gt;",CONCATENATE("&lt;td&gt;&lt;a href=""http://iowawpagraves.org/view.php?id=",M217,""" target=""WPA""&gt;W&lt;/a&gt;&lt;/td&gt;"))</f>
        <v>&lt;td&gt;&lt;a href="http://iowawpagraves.org/view.php?id=209981" target="WPA"&gt;W&lt;/a&gt;&lt;/td&gt;</v>
      </c>
      <c r="T217" s="88" t="s">
        <v>119</v>
      </c>
      <c r="U217" s="89"/>
    </row>
    <row r="218" spans="1:21" x14ac:dyDescent="0.25">
      <c r="A218" s="1">
        <v>3401</v>
      </c>
      <c r="B218" s="5" t="s">
        <v>702</v>
      </c>
      <c r="C218" s="3" t="s">
        <v>147</v>
      </c>
      <c r="D218" s="3" t="s">
        <v>150</v>
      </c>
      <c r="E218" s="30" t="s">
        <v>119</v>
      </c>
      <c r="F218" s="1">
        <v>473467</v>
      </c>
      <c r="G218" s="36"/>
      <c r="H218" s="36"/>
      <c r="I218" s="36"/>
      <c r="J218" s="36"/>
      <c r="K218" s="36"/>
      <c r="L218" s="36"/>
      <c r="M218" s="27">
        <v>209982</v>
      </c>
      <c r="N218" s="29"/>
      <c r="O218" s="2" t="str">
        <f>IF(A218="S",CONCATENATE(Y$1,MID(B218,1,1),Z$1),CONCATENATE("&lt;tr class=""style3"" &gt;",S218,Q218,R218,"&lt;td&gt;",P218,"&lt;/td&gt;&lt;td&gt;",C218,"&lt;/td&gt;&lt;td&gt;",D218,"&lt;/td&gt;&lt;td&gt;",E218,"&lt;/td&gt;"))</f>
        <v>&lt;tr class="style3" &gt;&lt;td&gt;&lt;a href="http://iowawpagraves.org/view.php?id=209982" target="WPA"&gt;W&lt;/a&gt;&lt;/td&gt;&lt;td&gt;&lt;a href="http://iowagravestones.org/gs_view.php?id=473467" Target="GPP"&gt;P&lt;/a&gt;&lt;/td&gt;   &lt;td&gt;&lt;/td&gt;&lt;td&gt;Hardy, Minerva&lt;/td&gt;&lt;td&gt;1838&lt;/td&gt;&lt;td&gt;1907&lt;/td&gt;&lt;td&gt; &lt;/td&gt;</v>
      </c>
      <c r="P218" s="88" t="str">
        <f>IF(I218="",B218,CONCATENATE("&lt;a href=""Web Pages/WP",I218,".htm""&gt;",B218,"&lt;img src=""zimages/cam.gif"" alt=""picture"" BORDER=0&gt;"))</f>
        <v>Hardy, Minerva</v>
      </c>
      <c r="Q218" s="2" t="str">
        <f>IF(F218="","&lt;td&gt;&lt;/td&gt;",CONCATENATE("&lt;td&gt;&lt;a href=""http://iowagravestones.org/gs_view.php?id=",F218,""" Target=""GPP""&gt;P&lt;/a&gt;&lt;/td&gt;"))</f>
        <v>&lt;td&gt;&lt;a href="http://iowagravestones.org/gs_view.php?id=473467" Target="GPP"&gt;P&lt;/a&gt;&lt;/td&gt;</v>
      </c>
      <c r="R218" s="2" t="str">
        <f>IF(H218="","   &lt;td&gt;&lt;/td&gt;",CONCATENATE("   &lt;td&gt;&lt;a href=""http://iagenweb.org/boards/",G218,"/obituaries/index.cgi?read=",H218,""" Target=""Obits""&gt;O&lt;/a&gt;&lt;/td&gt;"))</f>
        <v xml:space="preserve">   &lt;td&gt;&lt;/td&gt;</v>
      </c>
      <c r="S218" s="2" t="str">
        <f>IF(M218="","&lt;td&gt;&lt;/td&gt;",CONCATENATE("&lt;td&gt;&lt;a href=""http://iowawpagraves.org/view.php?id=",M218,""" target=""WPA""&gt;W&lt;/a&gt;&lt;/td&gt;"))</f>
        <v>&lt;td&gt;&lt;a href="http://iowawpagraves.org/view.php?id=209982" target="WPA"&gt;W&lt;/a&gt;&lt;/td&gt;</v>
      </c>
      <c r="T218" s="88" t="s">
        <v>119</v>
      </c>
      <c r="U218" s="89"/>
    </row>
    <row r="219" spans="1:21" x14ac:dyDescent="0.25">
      <c r="A219" s="1">
        <v>3398</v>
      </c>
      <c r="B219" s="5" t="s">
        <v>250</v>
      </c>
      <c r="C219" s="1" t="s">
        <v>275</v>
      </c>
      <c r="D219" s="1" t="s">
        <v>1084</v>
      </c>
      <c r="E219" s="30" t="s">
        <v>119</v>
      </c>
      <c r="F219" s="1">
        <v>474864</v>
      </c>
      <c r="G219" s="36"/>
      <c r="H219" s="36"/>
      <c r="I219" s="36"/>
      <c r="J219" s="36"/>
      <c r="K219" s="36"/>
      <c r="L219" s="36"/>
      <c r="M219" s="27">
        <v>209986</v>
      </c>
      <c r="N219" s="29"/>
      <c r="O219" s="2" t="str">
        <f>IF(A219="S",CONCATENATE(Y$1,MID(B219,1,1),Z$1),CONCATENATE("&lt;tr class=""style3"" &gt;",S219,Q219,R219,"&lt;td&gt;",P219,"&lt;/td&gt;&lt;td&gt;",C219,"&lt;/td&gt;&lt;td&gt;",D219,"&lt;/td&gt;&lt;td&gt;",E219,"&lt;/td&gt;"))</f>
        <v>&lt;tr class="style3" &gt;&lt;td&gt;&lt;a href="http://iowawpagraves.org/view.php?id=209986" target="WPA"&gt;W&lt;/a&gt;&lt;/td&gt;&lt;td&gt;&lt;a href="http://iowagravestones.org/gs_view.php?id=474864" Target="GPP"&gt;P&lt;/a&gt;&lt;/td&gt;   &lt;td&gt;&lt;/td&gt;&lt;td&gt;Hardy, Rebecca&lt;/td&gt;&lt;td&gt;1800/1801&lt;/td&gt;&lt;td&gt;Jan 15, 1878&lt;/td&gt;&lt;td&gt; &lt;/td&gt;</v>
      </c>
      <c r="P219" s="88" t="str">
        <f>IF(I219="",B219,CONCATENATE("&lt;a href=""Web Pages/WP",I219,".htm""&gt;",B219,"&lt;img src=""zimages/cam.gif"" alt=""picture"" BORDER=0&gt;"))</f>
        <v>Hardy, Rebecca</v>
      </c>
      <c r="Q219" s="2" t="str">
        <f>IF(F219="","&lt;td&gt;&lt;/td&gt;",CONCATENATE("&lt;td&gt;&lt;a href=""http://iowagravestones.org/gs_view.php?id=",F219,""" Target=""GPP""&gt;P&lt;/a&gt;&lt;/td&gt;"))</f>
        <v>&lt;td&gt;&lt;a href="http://iowagravestones.org/gs_view.php?id=474864" Target="GPP"&gt;P&lt;/a&gt;&lt;/td&gt;</v>
      </c>
      <c r="R219" s="2" t="str">
        <f>IF(H219="","   &lt;td&gt;&lt;/td&gt;",CONCATENATE("   &lt;td&gt;&lt;a href=""http://iagenweb.org/boards/",G219,"/obituaries/index.cgi?read=",H219,""" Target=""Obits""&gt;O&lt;/a&gt;&lt;/td&gt;"))</f>
        <v xml:space="preserve">   &lt;td&gt;&lt;/td&gt;</v>
      </c>
      <c r="S219" s="2" t="str">
        <f>IF(M219="","&lt;td&gt;&lt;/td&gt;",CONCATENATE("&lt;td&gt;&lt;a href=""http://iowawpagraves.org/view.php?id=",M219,""" target=""WPA""&gt;W&lt;/a&gt;&lt;/td&gt;"))</f>
        <v>&lt;td&gt;&lt;a href="http://iowawpagraves.org/view.php?id=209986" target="WPA"&gt;W&lt;/a&gt;&lt;/td&gt;</v>
      </c>
      <c r="T219" s="88" t="s">
        <v>119</v>
      </c>
      <c r="U219" s="89"/>
    </row>
    <row r="220" spans="1:21" x14ac:dyDescent="0.25">
      <c r="A220" s="1">
        <v>3498</v>
      </c>
      <c r="B220" s="5" t="s">
        <v>703</v>
      </c>
      <c r="C220" s="1" t="s">
        <v>1149</v>
      </c>
      <c r="D220" s="1" t="s">
        <v>230</v>
      </c>
      <c r="E220" s="30" t="s">
        <v>119</v>
      </c>
      <c r="F220" s="1">
        <v>474011</v>
      </c>
      <c r="G220" s="36"/>
      <c r="H220" s="36"/>
      <c r="I220" s="36"/>
      <c r="J220" s="36"/>
      <c r="K220" s="36"/>
      <c r="L220" s="36"/>
      <c r="M220" s="27">
        <v>210015</v>
      </c>
      <c r="N220" s="29"/>
      <c r="O220" s="2" t="str">
        <f>IF(A220="S",CONCATENATE(Y$1,MID(B220,1,1),Z$1),CONCATENATE("&lt;tr class=""style3"" &gt;",S220,Q220,R220,"&lt;td&gt;",P220,"&lt;/td&gt;&lt;td&gt;",C220,"&lt;/td&gt;&lt;td&gt;",D220,"&lt;/td&gt;&lt;td&gt;",E220,"&lt;/td&gt;"))</f>
        <v>&lt;tr class="style3" &gt;&lt;td&gt;&lt;a href="http://iowawpagraves.org/view.php?id=210015" target="WPA"&gt;W&lt;/a&gt;&lt;/td&gt;&lt;td&gt;&lt;a href="http://iowagravestones.org/gs_view.php?id=474011" Target="GPP"&gt;P&lt;/a&gt;&lt;/td&gt;   &lt;td&gt;&lt;/td&gt;&lt;td&gt;Hart, Arosmond&lt;/td&gt;&lt;td&gt;May 3, 1834&lt;/td&gt;&lt;td&gt;Jan 17, 1879&lt;/td&gt;&lt;td&gt; &lt;/td&gt;</v>
      </c>
      <c r="P220" s="88" t="str">
        <f>IF(I220="",B220,CONCATENATE("&lt;a href=""Web Pages/WP",I220,".htm""&gt;",B220,"&lt;img src=""zimages/cam.gif"" alt=""picture"" BORDER=0&gt;"))</f>
        <v>Hart, Arosmond</v>
      </c>
      <c r="Q220" s="2" t="str">
        <f>IF(F220="","&lt;td&gt;&lt;/td&gt;",CONCATENATE("&lt;td&gt;&lt;a href=""http://iowagravestones.org/gs_view.php?id=",F220,""" Target=""GPP""&gt;P&lt;/a&gt;&lt;/td&gt;"))</f>
        <v>&lt;td&gt;&lt;a href="http://iowagravestones.org/gs_view.php?id=474011" Target="GPP"&gt;P&lt;/a&gt;&lt;/td&gt;</v>
      </c>
      <c r="R220" s="2" t="str">
        <f>IF(H220="","   &lt;td&gt;&lt;/td&gt;",CONCATENATE("   &lt;td&gt;&lt;a href=""http://iagenweb.org/boards/",G220,"/obituaries/index.cgi?read=",H220,""" Target=""Obits""&gt;O&lt;/a&gt;&lt;/td&gt;"))</f>
        <v xml:space="preserve">   &lt;td&gt;&lt;/td&gt;</v>
      </c>
      <c r="S220" s="2" t="str">
        <f>IF(M220="","&lt;td&gt;&lt;/td&gt;",CONCATENATE("&lt;td&gt;&lt;a href=""http://iowawpagraves.org/view.php?id=",M220,""" target=""WPA""&gt;W&lt;/a&gt;&lt;/td&gt;"))</f>
        <v>&lt;td&gt;&lt;a href="http://iowawpagraves.org/view.php?id=210015" target="WPA"&gt;W&lt;/a&gt;&lt;/td&gt;</v>
      </c>
      <c r="T220" s="88" t="s">
        <v>119</v>
      </c>
      <c r="U220" s="89"/>
    </row>
    <row r="221" spans="1:21" x14ac:dyDescent="0.25">
      <c r="A221" s="1">
        <v>3500</v>
      </c>
      <c r="B221" s="5" t="s">
        <v>704</v>
      </c>
      <c r="C221" s="1" t="s">
        <v>1150</v>
      </c>
      <c r="D221" s="1" t="s">
        <v>705</v>
      </c>
      <c r="E221" s="32"/>
      <c r="F221" s="1">
        <v>474013</v>
      </c>
      <c r="G221" s="36"/>
      <c r="H221" s="36"/>
      <c r="I221" s="36"/>
      <c r="J221" s="36"/>
      <c r="K221" s="36"/>
      <c r="L221" s="36"/>
      <c r="M221" s="36"/>
      <c r="N221" s="29"/>
      <c r="O221" s="2" t="str">
        <f>IF(A221="S",CONCATENATE(Y$1,MID(B221,1,1),Z$1),CONCATENATE("&lt;tr class=""style3"" &gt;",S221,Q221,R221,"&lt;td&gt;",P221,"&lt;/td&gt;&lt;td&gt;",C221,"&lt;/td&gt;&lt;td&gt;",D221,"&lt;/td&gt;&lt;td&gt;",E221,"&lt;/td&gt;"))</f>
        <v>&lt;tr class="style3" &gt;&lt;td&gt;&lt;/td&gt;&lt;td&gt;&lt;a href="http://iowagravestones.org/gs_view.php?id=474013" Target="GPP"&gt;P&lt;/a&gt;&lt;/td&gt;   &lt;td&gt;&lt;/td&gt;&lt;td&gt;Hart, Edna B.&lt;/td&gt;&lt;td&gt;Jan 5, 1878&lt;/td&gt;&lt;td&gt;Sep 15, 1878&lt;/td&gt;&lt;td&gt;&lt;/td&gt;</v>
      </c>
      <c r="P221" s="88" t="str">
        <f>IF(I221="",B221,CONCATENATE("&lt;a href=""Web Pages/WP",I221,".htm""&gt;",B221,"&lt;img src=""zimages/cam.gif"" alt=""picture"" BORDER=0&gt;"))</f>
        <v>Hart, Edna B.</v>
      </c>
      <c r="Q221" s="2" t="str">
        <f>IF(F221="","&lt;td&gt;&lt;/td&gt;",CONCATENATE("&lt;td&gt;&lt;a href=""http://iowagravestones.org/gs_view.php?id=",F221,""" Target=""GPP""&gt;P&lt;/a&gt;&lt;/td&gt;"))</f>
        <v>&lt;td&gt;&lt;a href="http://iowagravestones.org/gs_view.php?id=474013" Target="GPP"&gt;P&lt;/a&gt;&lt;/td&gt;</v>
      </c>
      <c r="R221" s="2" t="str">
        <f>IF(H221="","   &lt;td&gt;&lt;/td&gt;",CONCATENATE("   &lt;td&gt;&lt;a href=""http://iagenweb.org/boards/",G221,"/obituaries/index.cgi?read=",H221,""" Target=""Obits""&gt;O&lt;/a&gt;&lt;/td&gt;"))</f>
        <v xml:space="preserve">   &lt;td&gt;&lt;/td&gt;</v>
      </c>
      <c r="S221" s="2" t="str">
        <f>IF(M221="","&lt;td&gt;&lt;/td&gt;",CONCATENATE("&lt;td&gt;&lt;a href=""http://iowawpagraves.org/view.php?id=",M221,""" target=""WPA""&gt;W&lt;/a&gt;&lt;/td&gt;"))</f>
        <v>&lt;td&gt;&lt;/td&gt;</v>
      </c>
      <c r="T221" s="88" t="s">
        <v>119</v>
      </c>
      <c r="U221" s="89"/>
    </row>
    <row r="222" spans="1:21" x14ac:dyDescent="0.25">
      <c r="A222" s="1">
        <v>3499</v>
      </c>
      <c r="B222" s="5" t="s">
        <v>706</v>
      </c>
      <c r="C222" s="3" t="s">
        <v>231</v>
      </c>
      <c r="D222" s="3" t="s">
        <v>159</v>
      </c>
      <c r="E222" s="30" t="s">
        <v>119</v>
      </c>
      <c r="F222" s="1">
        <v>474012</v>
      </c>
      <c r="G222" s="36"/>
      <c r="H222" s="36"/>
      <c r="I222" s="36"/>
      <c r="J222" s="36"/>
      <c r="K222" s="36"/>
      <c r="L222" s="36"/>
      <c r="M222" s="27">
        <v>210016</v>
      </c>
      <c r="N222" s="29"/>
      <c r="O222" s="2" t="str">
        <f>IF(A222="S",CONCATENATE(Y$1,MID(B222,1,1),Z$1),CONCATENATE("&lt;tr class=""style3"" &gt;",S222,Q222,R222,"&lt;td&gt;",P222,"&lt;/td&gt;&lt;td&gt;",C222,"&lt;/td&gt;&lt;td&gt;",D222,"&lt;/td&gt;&lt;td&gt;",E222,"&lt;/td&gt;"))</f>
        <v>&lt;tr class="style3" &gt;&lt;td&gt;&lt;a href="http://iowawpagraves.org/view.php?id=210016" target="WPA"&gt;W&lt;/a&gt;&lt;/td&gt;&lt;td&gt;&lt;a href="http://iowagravestones.org/gs_view.php?id=474012" Target="GPP"&gt;P&lt;/a&gt;&lt;/td&gt;   &lt;td&gt;&lt;/td&gt;&lt;td&gt;Hart, Ersula A.&lt;/td&gt;&lt;td&gt;1869&lt;/td&gt;&lt;td&gt;1913&lt;/td&gt;&lt;td&gt; &lt;/td&gt;</v>
      </c>
      <c r="P222" s="88" t="str">
        <f>IF(I222="",B222,CONCATENATE("&lt;a href=""Web Pages/WP",I222,".htm""&gt;",B222,"&lt;img src=""zimages/cam.gif"" alt=""picture"" BORDER=0&gt;"))</f>
        <v>Hart, Ersula A.</v>
      </c>
      <c r="Q222" s="2" t="str">
        <f>IF(F222="","&lt;td&gt;&lt;/td&gt;",CONCATENATE("&lt;td&gt;&lt;a href=""http://iowagravestones.org/gs_view.php?id=",F222,""" Target=""GPP""&gt;P&lt;/a&gt;&lt;/td&gt;"))</f>
        <v>&lt;td&gt;&lt;a href="http://iowagravestones.org/gs_view.php?id=474012" Target="GPP"&gt;P&lt;/a&gt;&lt;/td&gt;</v>
      </c>
      <c r="R222" s="2" t="str">
        <f>IF(H222="","   &lt;td&gt;&lt;/td&gt;",CONCATENATE("   &lt;td&gt;&lt;a href=""http://iagenweb.org/boards/",G222,"/obituaries/index.cgi?read=",H222,""" Target=""Obits""&gt;O&lt;/a&gt;&lt;/td&gt;"))</f>
        <v xml:space="preserve">   &lt;td&gt;&lt;/td&gt;</v>
      </c>
      <c r="S222" s="2" t="str">
        <f>IF(M222="","&lt;td&gt;&lt;/td&gt;",CONCATENATE("&lt;td&gt;&lt;a href=""http://iowawpagraves.org/view.php?id=",M222,""" target=""WPA""&gt;W&lt;/a&gt;&lt;/td&gt;"))</f>
        <v>&lt;td&gt;&lt;a href="http://iowawpagraves.org/view.php?id=210016" target="WPA"&gt;W&lt;/a&gt;&lt;/td&gt;</v>
      </c>
      <c r="T222" s="88" t="s">
        <v>119</v>
      </c>
      <c r="U222" s="89"/>
    </row>
    <row r="223" spans="1:21" x14ac:dyDescent="0.25">
      <c r="A223" s="1">
        <v>3497</v>
      </c>
      <c r="B223" s="5" t="s">
        <v>707</v>
      </c>
      <c r="C223" s="3" t="s">
        <v>76</v>
      </c>
      <c r="D223" s="3" t="s">
        <v>159</v>
      </c>
      <c r="E223" s="30" t="s">
        <v>119</v>
      </c>
      <c r="F223" s="1">
        <v>474010</v>
      </c>
      <c r="G223" s="36"/>
      <c r="H223" s="36"/>
      <c r="I223" s="36"/>
      <c r="J223" s="36"/>
      <c r="K223" s="36"/>
      <c r="L223" s="36"/>
      <c r="M223" s="27">
        <v>210017</v>
      </c>
      <c r="N223" s="29"/>
      <c r="O223" s="2" t="str">
        <f>IF(A223="S",CONCATENATE(Y$1,MID(B223,1,1),Z$1),CONCATENATE("&lt;tr class=""style3"" &gt;",S223,Q223,R223,"&lt;td&gt;",P223,"&lt;/td&gt;&lt;td&gt;",C223,"&lt;/td&gt;&lt;td&gt;",D223,"&lt;/td&gt;&lt;td&gt;",E223,"&lt;/td&gt;"))</f>
        <v>&lt;tr class="style3" &gt;&lt;td&gt;&lt;a href="http://iowawpagraves.org/view.php?id=210017" target="WPA"&gt;W&lt;/a&gt;&lt;/td&gt;&lt;td&gt;&lt;a href="http://iowagravestones.org/gs_view.php?id=474010" Target="GPP"&gt;P&lt;/a&gt;&lt;/td&gt;   &lt;td&gt;&lt;/td&gt;&lt;td&gt;Hart, James A.&lt;/td&gt;&lt;td&gt;1832&lt;/td&gt;&lt;td&gt;1913&lt;/td&gt;&lt;td&gt; &lt;/td&gt;</v>
      </c>
      <c r="P223" s="88" t="str">
        <f>IF(I223="",B223,CONCATENATE("&lt;a href=""Web Pages/WP",I223,".htm""&gt;",B223,"&lt;img src=""zimages/cam.gif"" alt=""picture"" BORDER=0&gt;"))</f>
        <v>Hart, James A.</v>
      </c>
      <c r="Q223" s="2" t="str">
        <f>IF(F223="","&lt;td&gt;&lt;/td&gt;",CONCATENATE("&lt;td&gt;&lt;a href=""http://iowagravestones.org/gs_view.php?id=",F223,""" Target=""GPP""&gt;P&lt;/a&gt;&lt;/td&gt;"))</f>
        <v>&lt;td&gt;&lt;a href="http://iowagravestones.org/gs_view.php?id=474010" Target="GPP"&gt;P&lt;/a&gt;&lt;/td&gt;</v>
      </c>
      <c r="R223" s="2" t="str">
        <f>IF(H223="","   &lt;td&gt;&lt;/td&gt;",CONCATENATE("   &lt;td&gt;&lt;a href=""http://iagenweb.org/boards/",G223,"/obituaries/index.cgi?read=",H223,""" Target=""Obits""&gt;O&lt;/a&gt;&lt;/td&gt;"))</f>
        <v xml:space="preserve">   &lt;td&gt;&lt;/td&gt;</v>
      </c>
      <c r="S223" s="2" t="str">
        <f>IF(M223="","&lt;td&gt;&lt;/td&gt;",CONCATENATE("&lt;td&gt;&lt;a href=""http://iowawpagraves.org/view.php?id=",M223,""" target=""WPA""&gt;W&lt;/a&gt;&lt;/td&gt;"))</f>
        <v>&lt;td&gt;&lt;a href="http://iowawpagraves.org/view.php?id=210017" target="WPA"&gt;W&lt;/a&gt;&lt;/td&gt;</v>
      </c>
      <c r="T223" s="88" t="s">
        <v>119</v>
      </c>
      <c r="U223" s="89"/>
    </row>
    <row r="224" spans="1:21" x14ac:dyDescent="0.25">
      <c r="A224" s="1">
        <v>3729</v>
      </c>
      <c r="B224" s="5" t="s">
        <v>708</v>
      </c>
      <c r="C224" s="1" t="s">
        <v>709</v>
      </c>
      <c r="D224" s="1" t="s">
        <v>710</v>
      </c>
      <c r="E224" s="30" t="s">
        <v>119</v>
      </c>
      <c r="F224" s="1">
        <v>474551</v>
      </c>
      <c r="G224" s="36"/>
      <c r="H224" s="36"/>
      <c r="I224" s="36"/>
      <c r="J224" s="36"/>
      <c r="K224" s="36"/>
      <c r="L224" s="36"/>
      <c r="M224" s="27">
        <v>210020</v>
      </c>
      <c r="N224" s="29"/>
      <c r="O224" s="2" t="str">
        <f>IF(A224="S",CONCATENATE(Y$1,MID(B224,1,1),Z$1),CONCATENATE("&lt;tr class=""style3"" &gt;",S224,Q224,R224,"&lt;td&gt;",P224,"&lt;/td&gt;&lt;td&gt;",C224,"&lt;/td&gt;&lt;td&gt;",D224,"&lt;/td&gt;&lt;td&gt;",E224,"&lt;/td&gt;"))</f>
        <v>&lt;tr class="style3" &gt;&lt;td&gt;&lt;a href="http://iowawpagraves.org/view.php?id=210020" target="WPA"&gt;W&lt;/a&gt;&lt;/td&gt;&lt;td&gt;&lt;a href="http://iowagravestones.org/gs_view.php?id=474551" Target="GPP"&gt;P&lt;/a&gt;&lt;/td&gt;   &lt;td&gt;&lt;/td&gt;&lt;td&gt;Hartmann, Wilhelmine&lt;/td&gt;&lt;td&gt;?? 18, 1829&lt;/td&gt;&lt;td&gt;Sep 10, 1897&lt;/td&gt;&lt;td&gt; &lt;/td&gt;</v>
      </c>
      <c r="P224" s="88" t="str">
        <f>IF(I224="",B224,CONCATENATE("&lt;a href=""Web Pages/WP",I224,".htm""&gt;",B224,"&lt;img src=""zimages/cam.gif"" alt=""picture"" BORDER=0&gt;"))</f>
        <v>Hartmann, Wilhelmine</v>
      </c>
      <c r="Q224" s="2" t="str">
        <f>IF(F224="","&lt;td&gt;&lt;/td&gt;",CONCATENATE("&lt;td&gt;&lt;a href=""http://iowagravestones.org/gs_view.php?id=",F224,""" Target=""GPP""&gt;P&lt;/a&gt;&lt;/td&gt;"))</f>
        <v>&lt;td&gt;&lt;a href="http://iowagravestones.org/gs_view.php?id=474551" Target="GPP"&gt;P&lt;/a&gt;&lt;/td&gt;</v>
      </c>
      <c r="R224" s="2" t="str">
        <f>IF(H224="","   &lt;td&gt;&lt;/td&gt;",CONCATENATE("   &lt;td&gt;&lt;a href=""http://iagenweb.org/boards/",G224,"/obituaries/index.cgi?read=",H224,""" Target=""Obits""&gt;O&lt;/a&gt;&lt;/td&gt;"))</f>
        <v xml:space="preserve">   &lt;td&gt;&lt;/td&gt;</v>
      </c>
      <c r="S224" s="2" t="str">
        <f>IF(M224="","&lt;td&gt;&lt;/td&gt;",CONCATENATE("&lt;td&gt;&lt;a href=""http://iowawpagraves.org/view.php?id=",M224,""" target=""WPA""&gt;W&lt;/a&gt;&lt;/td&gt;"))</f>
        <v>&lt;td&gt;&lt;a href="http://iowawpagraves.org/view.php?id=210020" target="WPA"&gt;W&lt;/a&gt;&lt;/td&gt;</v>
      </c>
      <c r="T224" s="88" t="s">
        <v>119</v>
      </c>
      <c r="U224" s="89"/>
    </row>
    <row r="225" spans="1:21" x14ac:dyDescent="0.25">
      <c r="A225" s="1">
        <v>3710</v>
      </c>
      <c r="B225" s="5" t="s">
        <v>711</v>
      </c>
      <c r="C225" s="1" t="s">
        <v>712</v>
      </c>
      <c r="D225" s="3" t="s">
        <v>713</v>
      </c>
      <c r="E225" s="84"/>
      <c r="F225" s="1">
        <v>474525</v>
      </c>
      <c r="G225" s="55" t="s">
        <v>325</v>
      </c>
      <c r="H225" s="55">
        <v>330818</v>
      </c>
      <c r="I225" s="36"/>
      <c r="J225" s="36"/>
      <c r="K225" s="36"/>
      <c r="L225" s="36"/>
      <c r="M225" s="36"/>
      <c r="N225" s="29"/>
      <c r="O225" s="2" t="str">
        <f>IF(A225="S",CONCATENATE(Y$1,MID(B225,1,1),Z$1),CONCATENATE("&lt;tr class=""style3"" &gt;",S225,Q225,R225,"&lt;td&gt;",P225,"&lt;/td&gt;&lt;td&gt;",C225,"&lt;/td&gt;&lt;td&gt;",D225,"&lt;/td&gt;&lt;td&gt;",E225,"&lt;/td&gt;"))</f>
        <v>&lt;tr class="style3" &gt;&lt;td&gt;&lt;/td&gt;&lt;td&gt;&lt;a href="http://iowagravestones.org/gs_view.php?id=474525" Target="GPP"&gt;P&lt;/a&gt;&lt;/td&gt;   &lt;td&gt;&lt;a href="http://iagenweb.org/boards/winneshiek/obituaries/index.cgi?read=330818" Target="Obits"&gt;O&lt;/a&gt;&lt;/td&gt;&lt;td&gt;Harvey, Cora (Allen)&lt;/td&gt;&lt;td&gt;Mar 7, 1873&lt;/td&gt;&lt;td&gt;July 14, 1959&lt;/td&gt;&lt;td&gt;&lt;/td&gt;</v>
      </c>
      <c r="P225" s="88" t="str">
        <f>IF(I225="",B225,CONCATENATE("&lt;a href=""Web Pages/WP",I225,".htm""&gt;",B225,"&lt;img src=""zimages/cam.gif"" alt=""picture"" BORDER=0&gt;"))</f>
        <v>Harvey, Cora (Allen)</v>
      </c>
      <c r="Q225" s="2" t="str">
        <f>IF(F225="","&lt;td&gt;&lt;/td&gt;",CONCATENATE("&lt;td&gt;&lt;a href=""http://iowagravestones.org/gs_view.php?id=",F225,""" Target=""GPP""&gt;P&lt;/a&gt;&lt;/td&gt;"))</f>
        <v>&lt;td&gt;&lt;a href="http://iowagravestones.org/gs_view.php?id=474525" Target="GPP"&gt;P&lt;/a&gt;&lt;/td&gt;</v>
      </c>
      <c r="R225" s="2" t="str">
        <f>IF(H225="","   &lt;td&gt;&lt;/td&gt;",CONCATENATE("   &lt;td&gt;&lt;a href=""http://iagenweb.org/boards/",G225,"/obituaries/index.cgi?read=",H225,""" Target=""Obits""&gt;O&lt;/a&gt;&lt;/td&gt;"))</f>
        <v xml:space="preserve">   &lt;td&gt;&lt;a href="http://iagenweb.org/boards/winneshiek/obituaries/index.cgi?read=330818" Target="Obits"&gt;O&lt;/a&gt;&lt;/td&gt;</v>
      </c>
      <c r="S225" s="2" t="str">
        <f>IF(M225="","&lt;td&gt;&lt;/td&gt;",CONCATENATE("&lt;td&gt;&lt;a href=""http://iowawpagraves.org/view.php?id=",M225,""" target=""WPA""&gt;W&lt;/a&gt;&lt;/td&gt;"))</f>
        <v>&lt;td&gt;&lt;/td&gt;</v>
      </c>
      <c r="T225" s="88" t="s">
        <v>119</v>
      </c>
      <c r="U225" s="89"/>
    </row>
    <row r="226" spans="1:21" x14ac:dyDescent="0.25">
      <c r="A226" s="1">
        <v>3355</v>
      </c>
      <c r="B226" s="5" t="s">
        <v>714</v>
      </c>
      <c r="C226" s="1" t="s">
        <v>1151</v>
      </c>
      <c r="D226" s="1" t="s">
        <v>715</v>
      </c>
      <c r="E226" s="30" t="s">
        <v>119</v>
      </c>
      <c r="F226" s="75">
        <v>473378</v>
      </c>
      <c r="G226" s="41"/>
      <c r="H226" s="41"/>
      <c r="I226" s="41"/>
      <c r="J226" s="41"/>
      <c r="K226" s="41"/>
      <c r="L226" s="41"/>
      <c r="M226" s="27">
        <v>210415</v>
      </c>
      <c r="N226" s="29"/>
      <c r="O226" s="2" t="str">
        <f>IF(A226="S",CONCATENATE(Y$1,MID(B226,1,1),Z$1),CONCATENATE("&lt;tr class=""style3"" &gt;",S226,Q226,R226,"&lt;td&gt;",P226,"&lt;/td&gt;&lt;td&gt;",C226,"&lt;/td&gt;&lt;td&gt;",D226,"&lt;/td&gt;&lt;td&gt;",E226,"&lt;/td&gt;"))</f>
        <v>&lt;tr class="style3" &gt;&lt;td&gt;&lt;a href="http://iowawpagraves.org/view.php?id=210415" target="WPA"&gt;W&lt;/a&gt;&lt;/td&gt;&lt;td&gt;&lt;a href="http://iowagravestones.org/gs_view.php?id=473378" Target="GPP"&gt;P&lt;/a&gt;&lt;/td&gt;   &lt;td&gt;&lt;/td&gt;&lt;td&gt;Hill, Simon&lt;/td&gt;&lt;td&gt;Apr, 30, 1793&lt;/td&gt;&lt;td&gt;Nov 18, 1868&lt;/td&gt;&lt;td&gt; &lt;/td&gt;</v>
      </c>
      <c r="P226" s="88" t="str">
        <f>IF(I226="",B226,CONCATENATE("&lt;a href=""Web Pages/WP",I226,".htm""&gt;",B226,"&lt;img src=""zimages/cam.gif"" alt=""picture"" BORDER=0&gt;"))</f>
        <v>Hill, Simon</v>
      </c>
      <c r="Q226" s="2" t="str">
        <f>IF(F226="","&lt;td&gt;&lt;/td&gt;",CONCATENATE("&lt;td&gt;&lt;a href=""http://iowagravestones.org/gs_view.php?id=",F226,""" Target=""GPP""&gt;P&lt;/a&gt;&lt;/td&gt;"))</f>
        <v>&lt;td&gt;&lt;a href="http://iowagravestones.org/gs_view.php?id=473378" Target="GPP"&gt;P&lt;/a&gt;&lt;/td&gt;</v>
      </c>
      <c r="R226" s="2" t="str">
        <f>IF(H226="","   &lt;td&gt;&lt;/td&gt;",CONCATENATE("   &lt;td&gt;&lt;a href=""http://iagenweb.org/boards/",G226,"/obituaries/index.cgi?read=",H226,""" Target=""Obits""&gt;O&lt;/a&gt;&lt;/td&gt;"))</f>
        <v xml:space="preserve">   &lt;td&gt;&lt;/td&gt;</v>
      </c>
      <c r="S226" s="2" t="str">
        <f>IF(M226="","&lt;td&gt;&lt;/td&gt;",CONCATENATE("&lt;td&gt;&lt;a href=""http://iowawpagraves.org/view.php?id=",M226,""" target=""WPA""&gt;W&lt;/a&gt;&lt;/td&gt;"))</f>
        <v>&lt;td&gt;&lt;a href="http://iowawpagraves.org/view.php?id=210415" target="WPA"&gt;W&lt;/a&gt;&lt;/td&gt;</v>
      </c>
      <c r="T226" s="88" t="s">
        <v>119</v>
      </c>
      <c r="U226" s="89"/>
    </row>
    <row r="227" spans="1:21" x14ac:dyDescent="0.25">
      <c r="A227" s="1">
        <v>3670</v>
      </c>
      <c r="B227" s="5" t="s">
        <v>716</v>
      </c>
      <c r="C227" s="1"/>
      <c r="D227" s="44" t="s">
        <v>234</v>
      </c>
      <c r="E227" s="30" t="s">
        <v>119</v>
      </c>
      <c r="F227" s="1">
        <v>474468</v>
      </c>
      <c r="G227" s="36"/>
      <c r="H227" s="36"/>
      <c r="I227" s="36"/>
      <c r="J227" s="36"/>
      <c r="K227" s="36"/>
      <c r="L227" s="36"/>
      <c r="M227" s="27">
        <v>210648</v>
      </c>
      <c r="N227" s="29"/>
      <c r="O227" s="2" t="str">
        <f>IF(A227="S",CONCATENATE(Y$1,MID(B227,1,1),Z$1),CONCATENATE("&lt;tr class=""style3"" &gt;",S227,Q227,R227,"&lt;td&gt;",P227,"&lt;/td&gt;&lt;td&gt;",C227,"&lt;/td&gt;&lt;td&gt;",D227,"&lt;/td&gt;&lt;td&gt;",E227,"&lt;/td&gt;"))</f>
        <v>&lt;tr class="style3" &gt;&lt;td&gt;&lt;a href="http://iowawpagraves.org/view.php?id=210648" target="WPA"&gt;W&lt;/a&gt;&lt;/td&gt;&lt;td&gt;&lt;a href="http://iowagravestones.org/gs_view.php?id=474468" Target="GPP"&gt;P&lt;/a&gt;&lt;/td&gt;   &lt;td&gt;&lt;/td&gt;&lt;td&gt;Howard, Chloe&lt;/td&gt;&lt;td&gt;&lt;/td&gt;&lt;td&gt;Aug 29, 1862&lt;/td&gt;&lt;td&gt; &lt;/td&gt;</v>
      </c>
      <c r="P227" s="88" t="str">
        <f>IF(I227="",B227,CONCATENATE("&lt;a href=""Web Pages/WP",I227,".htm""&gt;",B227,"&lt;img src=""zimages/cam.gif"" alt=""picture"" BORDER=0&gt;"))</f>
        <v>Howard, Chloe</v>
      </c>
      <c r="Q227" s="2" t="str">
        <f>IF(F227="","&lt;td&gt;&lt;/td&gt;",CONCATENATE("&lt;td&gt;&lt;a href=""http://iowagravestones.org/gs_view.php?id=",F227,""" Target=""GPP""&gt;P&lt;/a&gt;&lt;/td&gt;"))</f>
        <v>&lt;td&gt;&lt;a href="http://iowagravestones.org/gs_view.php?id=474468" Target="GPP"&gt;P&lt;/a&gt;&lt;/td&gt;</v>
      </c>
      <c r="R227" s="2" t="str">
        <f>IF(H227="","   &lt;td&gt;&lt;/td&gt;",CONCATENATE("   &lt;td&gt;&lt;a href=""http://iagenweb.org/boards/",G227,"/obituaries/index.cgi?read=",H227,""" Target=""Obits""&gt;O&lt;/a&gt;&lt;/td&gt;"))</f>
        <v xml:space="preserve">   &lt;td&gt;&lt;/td&gt;</v>
      </c>
      <c r="S227" s="2" t="str">
        <f>IF(M227="","&lt;td&gt;&lt;/td&gt;",CONCATENATE("&lt;td&gt;&lt;a href=""http://iowawpagraves.org/view.php?id=",M227,""" target=""WPA""&gt;W&lt;/a&gt;&lt;/td&gt;"))</f>
        <v>&lt;td&gt;&lt;a href="http://iowawpagraves.org/view.php?id=210648" target="WPA"&gt;W&lt;/a&gt;&lt;/td&gt;</v>
      </c>
      <c r="T227" s="88" t="s">
        <v>119</v>
      </c>
      <c r="U227" s="89"/>
    </row>
    <row r="228" spans="1:21" x14ac:dyDescent="0.25">
      <c r="A228" s="43" t="s">
        <v>2</v>
      </c>
      <c r="B228" s="42" t="s">
        <v>409</v>
      </c>
      <c r="C228" s="43" t="s">
        <v>232</v>
      </c>
      <c r="D228" s="43" t="s">
        <v>233</v>
      </c>
      <c r="E228" s="30" t="s">
        <v>119</v>
      </c>
      <c r="F228" s="42"/>
      <c r="G228" s="42"/>
      <c r="H228" s="42"/>
      <c r="I228" s="42"/>
      <c r="J228" s="42"/>
      <c r="K228" s="42"/>
      <c r="L228" s="42"/>
      <c r="M228" s="27">
        <v>210645</v>
      </c>
      <c r="N228" s="29"/>
      <c r="O228" s="2" t="str">
        <f>IF(A228="S",CONCATENATE(Y$1,MID(B228,1,1),Z$1),CONCATENATE("&lt;tr class=""style3"" &gt;",S228,Q228,R228,"&lt;td&gt;",P228,"&lt;/td&gt;&lt;td&gt;",C228,"&lt;/td&gt;&lt;td&gt;",D228,"&lt;/td&gt;&lt;td&gt;",E228,"&lt;/td&gt;"))</f>
        <v>&lt;tr class="style3" &gt;&lt;td&gt;&lt;a href="http://iowawpagraves.org/view.php?id=210645" target="WPA"&gt;W&lt;/a&gt;&lt;/td&gt;&lt;td&gt;&lt;/td&gt;   &lt;td&gt;&lt;/td&gt;&lt;td&gt;Howard, John R.&lt;/td&gt;&lt;td&gt;Sept 18, 1817&lt;/td&gt;&lt;td&gt;Feb 28, 1863&lt;/td&gt;&lt;td&gt; &lt;/td&gt;</v>
      </c>
      <c r="P228" s="88" t="str">
        <f>IF(I228="",B228,CONCATENATE("&lt;a href=""Web Pages/WP",I228,".htm""&gt;",B228,"&lt;img src=""zimages/cam.gif"" alt=""picture"" BORDER=0&gt;"))</f>
        <v>Howard, John R.</v>
      </c>
      <c r="Q228" s="2" t="str">
        <f>IF(F228="","&lt;td&gt;&lt;/td&gt;",CONCATENATE("&lt;td&gt;&lt;a href=""http://iowagravestones.org/gs_view.php?id=",F228,""" Target=""GPP""&gt;P&lt;/a&gt;&lt;/td&gt;"))</f>
        <v>&lt;td&gt;&lt;/td&gt;</v>
      </c>
      <c r="R228" s="2" t="str">
        <f>IF(H228="","   &lt;td&gt;&lt;/td&gt;",CONCATENATE("   &lt;td&gt;&lt;a href=""http://iagenweb.org/boards/",G228,"/obituaries/index.cgi?read=",H228,""" Target=""Obits""&gt;O&lt;/a&gt;&lt;/td&gt;"))</f>
        <v xml:space="preserve">   &lt;td&gt;&lt;/td&gt;</v>
      </c>
      <c r="S228" s="2" t="str">
        <f>IF(M228="","&lt;td&gt;&lt;/td&gt;",CONCATENATE("&lt;td&gt;&lt;a href=""http://iowawpagraves.org/view.php?id=",M228,""" target=""WPA""&gt;W&lt;/a&gt;&lt;/td&gt;"))</f>
        <v>&lt;td&gt;&lt;a href="http://iowawpagraves.org/view.php?id=210645" target="WPA"&gt;W&lt;/a&gt;&lt;/td&gt;</v>
      </c>
      <c r="T228" s="88" t="s">
        <v>119</v>
      </c>
      <c r="U228" s="89"/>
    </row>
    <row r="229" spans="1:21" x14ac:dyDescent="0.25">
      <c r="A229" s="1">
        <v>3687</v>
      </c>
      <c r="B229" s="5" t="s">
        <v>410</v>
      </c>
      <c r="C229" s="3" t="s">
        <v>151</v>
      </c>
      <c r="D229" s="3" t="s">
        <v>89</v>
      </c>
      <c r="E229" s="30" t="s">
        <v>119</v>
      </c>
      <c r="F229" s="1">
        <v>474492</v>
      </c>
      <c r="G229" s="36"/>
      <c r="H229" s="36"/>
      <c r="I229" s="36"/>
      <c r="J229" s="36"/>
      <c r="K229" s="36"/>
      <c r="L229" s="36"/>
      <c r="M229" s="27">
        <v>210765</v>
      </c>
      <c r="N229" s="29"/>
      <c r="O229" s="2" t="str">
        <f>IF(A229="S",CONCATENATE(Y$1,MID(B229,1,1),Z$1),CONCATENATE("&lt;tr class=""style3"" &gt;",S229,Q229,R229,"&lt;td&gt;",P229,"&lt;/td&gt;&lt;td&gt;",C229,"&lt;/td&gt;&lt;td&gt;",D229,"&lt;/td&gt;&lt;td&gt;",E229,"&lt;/td&gt;"))</f>
        <v>&lt;tr class="style3" &gt;&lt;td&gt;&lt;a href="http://iowawpagraves.org/view.php?id=210765" target="WPA"&gt;W&lt;/a&gt;&lt;/td&gt;&lt;td&gt;&lt;a href="http://iowagravestones.org/gs_view.php?id=474492" Target="GPP"&gt;P&lt;/a&gt;&lt;/td&gt;   &lt;td&gt;&lt;/td&gt;&lt;td&gt;Huntington, John A.&lt;/td&gt;&lt;td&gt;1861&lt;/td&gt;&lt;td&gt;1933&lt;/td&gt;&lt;td&gt; &lt;/td&gt;</v>
      </c>
      <c r="P229" s="88" t="str">
        <f>IF(I229="",B229,CONCATENATE("&lt;a href=""Web Pages/WP",I229,".htm""&gt;",B229,"&lt;img src=""zimages/cam.gif"" alt=""picture"" BORDER=0&gt;"))</f>
        <v>Huntington, John A.</v>
      </c>
      <c r="Q229" s="2" t="str">
        <f>IF(F229="","&lt;td&gt;&lt;/td&gt;",CONCATENATE("&lt;td&gt;&lt;a href=""http://iowagravestones.org/gs_view.php?id=",F229,""" Target=""GPP""&gt;P&lt;/a&gt;&lt;/td&gt;"))</f>
        <v>&lt;td&gt;&lt;a href="http://iowagravestones.org/gs_view.php?id=474492" Target="GPP"&gt;P&lt;/a&gt;&lt;/td&gt;</v>
      </c>
      <c r="R229" s="2" t="str">
        <f>IF(H229="","   &lt;td&gt;&lt;/td&gt;",CONCATENATE("   &lt;td&gt;&lt;a href=""http://iagenweb.org/boards/",G229,"/obituaries/index.cgi?read=",H229,""" Target=""Obits""&gt;O&lt;/a&gt;&lt;/td&gt;"))</f>
        <v xml:space="preserve">   &lt;td&gt;&lt;/td&gt;</v>
      </c>
      <c r="S229" s="2" t="str">
        <f>IF(M229="","&lt;td&gt;&lt;/td&gt;",CONCATENATE("&lt;td&gt;&lt;a href=""http://iowawpagraves.org/view.php?id=",M229,""" target=""WPA""&gt;W&lt;/a&gt;&lt;/td&gt;"))</f>
        <v>&lt;td&gt;&lt;a href="http://iowawpagraves.org/view.php?id=210765" target="WPA"&gt;W&lt;/a&gt;&lt;/td&gt;</v>
      </c>
      <c r="T229" s="88" t="s">
        <v>119</v>
      </c>
      <c r="U229" s="89"/>
    </row>
    <row r="230" spans="1:21" x14ac:dyDescent="0.25">
      <c r="A230" s="1">
        <v>3375</v>
      </c>
      <c r="B230" s="5" t="s">
        <v>717</v>
      </c>
      <c r="C230" s="1" t="s">
        <v>718</v>
      </c>
      <c r="D230" s="1"/>
      <c r="E230" s="30" t="s">
        <v>119</v>
      </c>
      <c r="F230" s="1">
        <v>473439</v>
      </c>
      <c r="G230" s="36"/>
      <c r="H230" s="36"/>
      <c r="I230" s="36"/>
      <c r="J230" s="36"/>
      <c r="K230" s="36"/>
      <c r="L230" s="36"/>
      <c r="M230" s="27">
        <v>210773</v>
      </c>
      <c r="N230" s="29"/>
      <c r="O230" s="2" t="str">
        <f>IF(A230="S",CONCATENATE(Y$1,MID(B230,1,1),Z$1),CONCATENATE("&lt;tr class=""style3"" &gt;",S230,Q230,R230,"&lt;td&gt;",P230,"&lt;/td&gt;&lt;td&gt;",C230,"&lt;/td&gt;&lt;td&gt;",D230,"&lt;/td&gt;&lt;td&gt;",E230,"&lt;/td&gt;"))</f>
        <v>&lt;tr class="style3" &gt;&lt;td&gt;&lt;a href="http://iowawpagraves.org/view.php?id=210773" target="WPA"&gt;W&lt;/a&gt;&lt;/td&gt;&lt;td&gt;&lt;a href="http://iowagravestones.org/gs_view.php?id=473439" Target="GPP"&gt;P&lt;/a&gt;&lt;/td&gt;   &lt;td&gt;&lt;/td&gt;&lt;td&gt;Husted, Philip&lt;/td&gt;&lt;td&gt;Jan 6, 1824&lt;/td&gt;&lt;td&gt;&lt;/td&gt;&lt;td&gt; &lt;/td&gt;</v>
      </c>
      <c r="P230" s="88" t="str">
        <f>IF(I230="",B230,CONCATENATE("&lt;a href=""Web Pages/WP",I230,".htm""&gt;",B230,"&lt;img src=""zimages/cam.gif"" alt=""picture"" BORDER=0&gt;"))</f>
        <v>Husted, Philip</v>
      </c>
      <c r="Q230" s="2" t="str">
        <f>IF(F230="","&lt;td&gt;&lt;/td&gt;",CONCATENATE("&lt;td&gt;&lt;a href=""http://iowagravestones.org/gs_view.php?id=",F230,""" Target=""GPP""&gt;P&lt;/a&gt;&lt;/td&gt;"))</f>
        <v>&lt;td&gt;&lt;a href="http://iowagravestones.org/gs_view.php?id=473439" Target="GPP"&gt;P&lt;/a&gt;&lt;/td&gt;</v>
      </c>
      <c r="R230" s="2" t="str">
        <f>IF(H230="","   &lt;td&gt;&lt;/td&gt;",CONCATENATE("   &lt;td&gt;&lt;a href=""http://iagenweb.org/boards/",G230,"/obituaries/index.cgi?read=",H230,""" Target=""Obits""&gt;O&lt;/a&gt;&lt;/td&gt;"))</f>
        <v xml:space="preserve">   &lt;td&gt;&lt;/td&gt;</v>
      </c>
      <c r="S230" s="2" t="str">
        <f>IF(M230="","&lt;td&gt;&lt;/td&gt;",CONCATENATE("&lt;td&gt;&lt;a href=""http://iowawpagraves.org/view.php?id=",M230,""" target=""WPA""&gt;W&lt;/a&gt;&lt;/td&gt;"))</f>
        <v>&lt;td&gt;&lt;a href="http://iowawpagraves.org/view.php?id=210773" target="WPA"&gt;W&lt;/a&gt;&lt;/td&gt;</v>
      </c>
      <c r="T230" s="88" t="s">
        <v>119</v>
      </c>
      <c r="U230" s="89"/>
    </row>
    <row r="231" spans="1:21" x14ac:dyDescent="0.25">
      <c r="A231" s="1">
        <v>3375</v>
      </c>
      <c r="B231" s="5" t="s">
        <v>719</v>
      </c>
      <c r="C231" s="1" t="s">
        <v>720</v>
      </c>
      <c r="D231" s="1" t="s">
        <v>721</v>
      </c>
      <c r="E231" s="32" t="s">
        <v>119</v>
      </c>
      <c r="F231" s="1">
        <v>474658</v>
      </c>
      <c r="G231" s="36"/>
      <c r="H231" s="36"/>
      <c r="I231" s="36"/>
      <c r="J231" s="36"/>
      <c r="K231" s="36"/>
      <c r="L231" s="36"/>
      <c r="M231" s="27">
        <v>210774</v>
      </c>
      <c r="N231" s="29"/>
      <c r="O231" s="2" t="str">
        <f>IF(A231="S",CONCATENATE(Y$1,MID(B231,1,1),Z$1),CONCATENATE("&lt;tr class=""style3"" &gt;",S231,Q231,R231,"&lt;td&gt;",P231,"&lt;/td&gt;&lt;td&gt;",C231,"&lt;/td&gt;&lt;td&gt;",D231,"&lt;/td&gt;&lt;td&gt;",E231,"&lt;/td&gt;"))</f>
        <v>&lt;tr class="style3" &gt;&lt;td&gt;&lt;a href="http://iowawpagraves.org/view.php?id=210774" target="WPA"&gt;W&lt;/a&gt;&lt;/td&gt;&lt;td&gt;&lt;a href="http://iowagravestones.org/gs_view.php?id=474658" Target="GPP"&gt;P&lt;/a&gt;&lt;/td&gt;   &lt;td&gt;&lt;/td&gt;&lt;td&gt;Husted, Sarah Ann&lt;/td&gt;&lt;td&gt;Feb 28, 1831&lt;/td&gt;&lt;td&gt;Feb 28, 1897&lt;/td&gt;&lt;td&gt; &lt;/td&gt;</v>
      </c>
      <c r="P231" s="88" t="str">
        <f>IF(I231="",B231,CONCATENATE("&lt;a href=""Web Pages/WP",I231,".htm""&gt;",B231,"&lt;img src=""zimages/cam.gif"" alt=""picture"" BORDER=0&gt;"))</f>
        <v>Husted, Sarah Ann</v>
      </c>
      <c r="Q231" s="2" t="str">
        <f>IF(F231="","&lt;td&gt;&lt;/td&gt;",CONCATENATE("&lt;td&gt;&lt;a href=""http://iowagravestones.org/gs_view.php?id=",F231,""" Target=""GPP""&gt;P&lt;/a&gt;&lt;/td&gt;"))</f>
        <v>&lt;td&gt;&lt;a href="http://iowagravestones.org/gs_view.php?id=474658" Target="GPP"&gt;P&lt;/a&gt;&lt;/td&gt;</v>
      </c>
      <c r="R231" s="2" t="str">
        <f>IF(H231="","   &lt;td&gt;&lt;/td&gt;",CONCATENATE("   &lt;td&gt;&lt;a href=""http://iagenweb.org/boards/",G231,"/obituaries/index.cgi?read=",H231,""" Target=""Obits""&gt;O&lt;/a&gt;&lt;/td&gt;"))</f>
        <v xml:space="preserve">   &lt;td&gt;&lt;/td&gt;</v>
      </c>
      <c r="S231" s="2" t="str">
        <f>IF(M231="","&lt;td&gt;&lt;/td&gt;",CONCATENATE("&lt;td&gt;&lt;a href=""http://iowawpagraves.org/view.php?id=",M231,""" target=""WPA""&gt;W&lt;/a&gt;&lt;/td&gt;"))</f>
        <v>&lt;td&gt;&lt;a href="http://iowawpagraves.org/view.php?id=210774" target="WPA"&gt;W&lt;/a&gt;&lt;/td&gt;</v>
      </c>
      <c r="T231" s="88" t="s">
        <v>119</v>
      </c>
      <c r="U231" s="89"/>
    </row>
    <row r="232" spans="1:21" x14ac:dyDescent="0.25">
      <c r="A232" s="1">
        <v>3508</v>
      </c>
      <c r="B232" s="5" t="s">
        <v>411</v>
      </c>
      <c r="C232" s="3" t="s">
        <v>76</v>
      </c>
      <c r="D232" s="3" t="s">
        <v>150</v>
      </c>
      <c r="E232" s="30" t="s">
        <v>119</v>
      </c>
      <c r="F232" s="1">
        <v>474212</v>
      </c>
      <c r="G232" s="36"/>
      <c r="H232" s="36"/>
      <c r="I232" s="36"/>
      <c r="J232" s="36"/>
      <c r="K232" s="36"/>
      <c r="L232" s="36"/>
      <c r="M232" s="27">
        <v>210793</v>
      </c>
      <c r="N232" s="29"/>
      <c r="O232" s="2" t="str">
        <f>IF(A232="S",CONCATENATE(Y$1,MID(B232,1,1),Z$1),CONCATENATE("&lt;tr class=""style3"" &gt;",S232,Q232,R232,"&lt;td&gt;",P232,"&lt;/td&gt;&lt;td&gt;",C232,"&lt;/td&gt;&lt;td&gt;",D232,"&lt;/td&gt;&lt;td&gt;",E232,"&lt;/td&gt;"))</f>
        <v>&lt;tr class="style3" &gt;&lt;td&gt;&lt;a href="http://iowawpagraves.org/view.php?id=210793" target="WPA"&gt;W&lt;/a&gt;&lt;/td&gt;&lt;td&gt;&lt;a href="http://iowagravestones.org/gs_view.php?id=474212" Target="GPP"&gt;P&lt;/a&gt;&lt;/td&gt;   &lt;td&gt;&lt;/td&gt;&lt;td&gt;Hyde, Edward&lt;/td&gt;&lt;td&gt;1832&lt;/td&gt;&lt;td&gt;1907&lt;/td&gt;&lt;td&gt; &lt;/td&gt;</v>
      </c>
      <c r="P232" s="88" t="str">
        <f>IF(I232="",B232,CONCATENATE("&lt;a href=""Web Pages/WP",I232,".htm""&gt;",B232,"&lt;img src=""zimages/cam.gif"" alt=""picture"" BORDER=0&gt;"))</f>
        <v>Hyde, Edward</v>
      </c>
      <c r="Q232" s="2" t="str">
        <f>IF(F232="","&lt;td&gt;&lt;/td&gt;",CONCATENATE("&lt;td&gt;&lt;a href=""http://iowagravestones.org/gs_view.php?id=",F232,""" Target=""GPP""&gt;P&lt;/a&gt;&lt;/td&gt;"))</f>
        <v>&lt;td&gt;&lt;a href="http://iowagravestones.org/gs_view.php?id=474212" Target="GPP"&gt;P&lt;/a&gt;&lt;/td&gt;</v>
      </c>
      <c r="R232" s="2" t="str">
        <f>IF(H232="","   &lt;td&gt;&lt;/td&gt;",CONCATENATE("   &lt;td&gt;&lt;a href=""http://iagenweb.org/boards/",G232,"/obituaries/index.cgi?read=",H232,""" Target=""Obits""&gt;O&lt;/a&gt;&lt;/td&gt;"))</f>
        <v xml:space="preserve">   &lt;td&gt;&lt;/td&gt;</v>
      </c>
      <c r="S232" s="2" t="str">
        <f>IF(M232="","&lt;td&gt;&lt;/td&gt;",CONCATENATE("&lt;td&gt;&lt;a href=""http://iowawpagraves.org/view.php?id=",M232,""" target=""WPA""&gt;W&lt;/a&gt;&lt;/td&gt;"))</f>
        <v>&lt;td&gt;&lt;a href="http://iowawpagraves.org/view.php?id=210793" target="WPA"&gt;W&lt;/a&gt;&lt;/td&gt;</v>
      </c>
      <c r="T232" s="88" t="s">
        <v>119</v>
      </c>
      <c r="U232" s="89"/>
    </row>
    <row r="233" spans="1:21" x14ac:dyDescent="0.25">
      <c r="A233" s="1">
        <v>3506</v>
      </c>
      <c r="B233" s="5" t="s">
        <v>722</v>
      </c>
      <c r="C233" s="1"/>
      <c r="D233" s="1"/>
      <c r="E233" s="30"/>
      <c r="F233" s="1">
        <v>474210</v>
      </c>
      <c r="G233" s="36"/>
      <c r="H233" s="36"/>
      <c r="I233" s="36"/>
      <c r="J233" s="36"/>
      <c r="K233" s="36"/>
      <c r="L233" s="36"/>
      <c r="M233" s="36"/>
      <c r="N233" s="29"/>
      <c r="O233" s="2" t="str">
        <f>IF(A233="S",CONCATENATE(Y$1,MID(B233,1,1),Z$1),CONCATENATE("&lt;tr class=""style3"" &gt;",S233,Q233,R233,"&lt;td&gt;",P233,"&lt;/td&gt;&lt;td&gt;",C233,"&lt;/td&gt;&lt;td&gt;",D233,"&lt;/td&gt;&lt;td&gt;",E233,"&lt;/td&gt;"))</f>
        <v>&lt;tr class="style3" &gt;&lt;td&gt;&lt;/td&gt;&lt;td&gt;&lt;a href="http://iowagravestones.org/gs_view.php?id=474210" Target="GPP"&gt;P&lt;/a&gt;&lt;/td&gt;   &lt;td&gt;&lt;/td&gt;&lt;td&gt;Hyde, Edward Family Stone&lt;/td&gt;&lt;td&gt;&lt;/td&gt;&lt;td&gt;&lt;/td&gt;&lt;td&gt;&lt;/td&gt;</v>
      </c>
      <c r="P233" s="88" t="str">
        <f>IF(I233="",B233,CONCATENATE("&lt;a href=""Web Pages/WP",I233,".htm""&gt;",B233,"&lt;img src=""zimages/cam.gif"" alt=""picture"" BORDER=0&gt;"))</f>
        <v>Hyde, Edward Family Stone</v>
      </c>
      <c r="Q233" s="2" t="str">
        <f>IF(F233="","&lt;td&gt;&lt;/td&gt;",CONCATENATE("&lt;td&gt;&lt;a href=""http://iowagravestones.org/gs_view.php?id=",F233,""" Target=""GPP""&gt;P&lt;/a&gt;&lt;/td&gt;"))</f>
        <v>&lt;td&gt;&lt;a href="http://iowagravestones.org/gs_view.php?id=474210" Target="GPP"&gt;P&lt;/a&gt;&lt;/td&gt;</v>
      </c>
      <c r="R233" s="2" t="str">
        <f>IF(H233="","   &lt;td&gt;&lt;/td&gt;",CONCATENATE("   &lt;td&gt;&lt;a href=""http://iagenweb.org/boards/",G233,"/obituaries/index.cgi?read=",H233,""" Target=""Obits""&gt;O&lt;/a&gt;&lt;/td&gt;"))</f>
        <v xml:space="preserve">   &lt;td&gt;&lt;/td&gt;</v>
      </c>
      <c r="S233" s="2" t="str">
        <f>IF(M233="","&lt;td&gt;&lt;/td&gt;",CONCATENATE("&lt;td&gt;&lt;a href=""http://iowawpagraves.org/view.php?id=",M233,""" target=""WPA""&gt;W&lt;/a&gt;&lt;/td&gt;"))</f>
        <v>&lt;td&gt;&lt;/td&gt;</v>
      </c>
      <c r="T233" s="88" t="s">
        <v>119</v>
      </c>
      <c r="U233" s="89"/>
    </row>
    <row r="234" spans="1:21" x14ac:dyDescent="0.25">
      <c r="A234" s="1">
        <v>3507</v>
      </c>
      <c r="B234" s="5" t="s">
        <v>412</v>
      </c>
      <c r="C234" s="3" t="s">
        <v>194</v>
      </c>
      <c r="D234" s="3" t="s">
        <v>168</v>
      </c>
      <c r="E234" s="30" t="s">
        <v>119</v>
      </c>
      <c r="F234" s="1">
        <v>474211</v>
      </c>
      <c r="G234" s="36"/>
      <c r="H234" s="36"/>
      <c r="I234" s="36"/>
      <c r="J234" s="36"/>
      <c r="K234" s="36"/>
      <c r="L234" s="36"/>
      <c r="M234" s="27">
        <v>210792</v>
      </c>
      <c r="N234" s="29"/>
      <c r="O234" s="2" t="str">
        <f>IF(A234="S",CONCATENATE(Y$1,MID(B234,1,1),Z$1),CONCATENATE("&lt;tr class=""style3"" &gt;",S234,Q234,R234,"&lt;td&gt;",P234,"&lt;/td&gt;&lt;td&gt;",C234,"&lt;/td&gt;&lt;td&gt;",D234,"&lt;/td&gt;&lt;td&gt;",E234,"&lt;/td&gt;"))</f>
        <v>&lt;tr class="style3" &gt;&lt;td&gt;&lt;a href="http://iowawpagraves.org/view.php?id=210792" target="WPA"&gt;W&lt;/a&gt;&lt;/td&gt;&lt;td&gt;&lt;a href="http://iowagravestones.org/gs_view.php?id=474211" Target="GPP"&gt;P&lt;/a&gt;&lt;/td&gt;   &lt;td&gt;&lt;/td&gt;&lt;td&gt;Hyde, Jane&lt;/td&gt;&lt;td&gt;1836&lt;/td&gt;&lt;td&gt;1878&lt;/td&gt;&lt;td&gt; &lt;/td&gt;</v>
      </c>
      <c r="P234" s="88" t="str">
        <f>IF(I234="",B234,CONCATENATE("&lt;a href=""Web Pages/WP",I234,".htm""&gt;",B234,"&lt;img src=""zimages/cam.gif"" alt=""picture"" BORDER=0&gt;"))</f>
        <v>Hyde, Jane</v>
      </c>
      <c r="Q234" s="2" t="str">
        <f>IF(F234="","&lt;td&gt;&lt;/td&gt;",CONCATENATE("&lt;td&gt;&lt;a href=""http://iowagravestones.org/gs_view.php?id=",F234,""" Target=""GPP""&gt;P&lt;/a&gt;&lt;/td&gt;"))</f>
        <v>&lt;td&gt;&lt;a href="http://iowagravestones.org/gs_view.php?id=474211" Target="GPP"&gt;P&lt;/a&gt;&lt;/td&gt;</v>
      </c>
      <c r="R234" s="2" t="str">
        <f>IF(H234="","   &lt;td&gt;&lt;/td&gt;",CONCATENATE("   &lt;td&gt;&lt;a href=""http://iagenweb.org/boards/",G234,"/obituaries/index.cgi?read=",H234,""" Target=""Obits""&gt;O&lt;/a&gt;&lt;/td&gt;"))</f>
        <v xml:space="preserve">   &lt;td&gt;&lt;/td&gt;</v>
      </c>
      <c r="S234" s="2" t="str">
        <f>IF(M234="","&lt;td&gt;&lt;/td&gt;",CONCATENATE("&lt;td&gt;&lt;a href=""http://iowawpagraves.org/view.php?id=",M234,""" target=""WPA""&gt;W&lt;/a&gt;&lt;/td&gt;"))</f>
        <v>&lt;td&gt;&lt;a href="http://iowawpagraves.org/view.php?id=210792" target="WPA"&gt;W&lt;/a&gt;&lt;/td&gt;</v>
      </c>
      <c r="T234" s="88" t="s">
        <v>119</v>
      </c>
      <c r="U234" s="89"/>
    </row>
    <row r="235" spans="1:21" x14ac:dyDescent="0.25">
      <c r="A235" s="43"/>
      <c r="B235" s="2" t="s">
        <v>1098</v>
      </c>
      <c r="D235" s="3" t="s">
        <v>240</v>
      </c>
      <c r="E235" s="30" t="s">
        <v>1097</v>
      </c>
      <c r="F235" s="32">
        <v>474323</v>
      </c>
      <c r="G235" s="24"/>
      <c r="H235" s="36"/>
      <c r="I235" s="36"/>
      <c r="J235" s="36"/>
      <c r="K235" s="36"/>
      <c r="L235" s="36"/>
      <c r="M235" s="36"/>
      <c r="N235" s="29"/>
      <c r="O235" s="2" t="str">
        <f>IF(A235="S",CONCATENATE(Y$1,MID(B235,1,1),Z$1),CONCATENATE("&lt;tr class=""style3"" &gt;",S235,Q235,R235,"&lt;td&gt;",P235,"&lt;/td&gt;&lt;td&gt;",C235,"&lt;/td&gt;&lt;td&gt;",D235,"&lt;/td&gt;&lt;td&gt;",E235,"&lt;/td&gt;"))</f>
        <v>&lt;tr class="style3" &gt;&lt;td&gt;&lt;/td&gt;&lt;td&gt;&lt;a href="http://iowagravestones.org/gs_view.php?id=474323" Target="GPP"&gt;P&lt;/a&gt;&lt;/td&gt;   &lt;td&gt;&lt;/td&gt;&lt;td&gt;Hyde, Martha&lt;/td&gt;&lt;td&gt;&lt;/td&gt;&lt;td&gt;1850&lt;/td&gt;&lt;td&gt;Martha Hyde's married name is Oxley, Martha&lt;/td&gt;</v>
      </c>
      <c r="P235" s="88" t="str">
        <f>IF(I235="",B235,CONCATENATE("&lt;a href=""Web Pages/WP",I235,".htm""&gt;",B235,"&lt;img src=""zimages/cam.gif"" alt=""picture"" BORDER=0&gt;"))</f>
        <v>Hyde, Martha</v>
      </c>
      <c r="Q235" s="2" t="str">
        <f>IF(F235="","&lt;td&gt;&lt;/td&gt;",CONCATENATE("&lt;td&gt;&lt;a href=""http://iowagravestones.org/gs_view.php?id=",F235,""" Target=""GPP""&gt;P&lt;/a&gt;&lt;/td&gt;"))</f>
        <v>&lt;td&gt;&lt;a href="http://iowagravestones.org/gs_view.php?id=474323" Target="GPP"&gt;P&lt;/a&gt;&lt;/td&gt;</v>
      </c>
      <c r="R235" s="2" t="str">
        <f>IF(H235="","   &lt;td&gt;&lt;/td&gt;",CONCATENATE("   &lt;td&gt;&lt;a href=""http://iagenweb.org/boards/",G235,"/obituaries/index.cgi?read=",H235,""" Target=""Obits""&gt;O&lt;/a&gt;&lt;/td&gt;"))</f>
        <v xml:space="preserve">   &lt;td&gt;&lt;/td&gt;</v>
      </c>
      <c r="S235" s="2" t="str">
        <f>IF(M235="","&lt;td&gt;&lt;/td&gt;",CONCATENATE("&lt;td&gt;&lt;a href=""http://iowawpagraves.org/view.php?id=",M235,""" target=""WPA""&gt;W&lt;/a&gt;&lt;/td&gt;"))</f>
        <v>&lt;td&gt;&lt;/td&gt;</v>
      </c>
      <c r="T235" s="88" t="s">
        <v>119</v>
      </c>
      <c r="U235" s="89"/>
    </row>
    <row r="236" spans="1:21" ht="15.75" x14ac:dyDescent="0.25">
      <c r="A236" s="45" t="s">
        <v>1255</v>
      </c>
      <c r="B236" s="47" t="s">
        <v>25</v>
      </c>
      <c r="C236" s="46" t="s">
        <v>7</v>
      </c>
      <c r="D236" s="46" t="s">
        <v>8</v>
      </c>
      <c r="E236" s="82" t="s">
        <v>9</v>
      </c>
      <c r="F236" s="46"/>
      <c r="G236" s="46"/>
      <c r="H236" s="46"/>
      <c r="I236" s="46"/>
      <c r="J236" s="46"/>
      <c r="K236" s="46"/>
      <c r="L236" s="46"/>
      <c r="M236" s="46"/>
      <c r="N236" s="29"/>
      <c r="O236" s="2" t="str">
        <f>IF(A236="S",CONCATENATE(Y$1,MID(B236,1,1),Z$1),CONCATENATE("&lt;tr class=""style3"" &gt;",S236,Q236,R236,"&lt;td&gt;",P236,"&lt;/td&gt;&lt;td&gt;",C236,"&lt;/td&gt;&lt;td&gt;",D236,"&lt;/td&gt;&lt;td&gt;",E236,"&lt;/td&gt;"))</f>
        <v>&lt;tr class="style2" &gt;&lt;td&gt;W&lt;/td&gt;&lt;td&gt;P&lt;/td&gt;&lt;td&gt;O&lt;/td&gt;&lt;td &gt;Surnames Starting with I&lt;/td&gt;&lt;td&gt;Birth Date&lt;/td&gt;&lt;td&gt;Death Date&lt;/td&gt;&lt;td&gt;Notes&lt;/td&gt;</v>
      </c>
      <c r="P236" s="88" t="str">
        <f>IF(I236="",B236,CONCATENATE("&lt;a href=""Web Pages/WP",I236,".htm""&gt;",B236,"&lt;img src=""zimages/cam.gif"" alt=""picture"" BORDER=0&gt;"))</f>
        <v>Iaaa                            Names</v>
      </c>
      <c r="Q236" s="2" t="str">
        <f>IF(F236="","&lt;td&gt;&lt;/td&gt;",CONCATENATE("&lt;td&gt;&lt;a href=""http://iowagravestones.org/gs_view.php?id=",F236,""" Target=""GPP""&gt;P&lt;/a&gt;&lt;/td&gt;"))</f>
        <v>&lt;td&gt;&lt;/td&gt;</v>
      </c>
      <c r="R236" s="2" t="str">
        <f>IF(H236="","   &lt;td&gt;&lt;/td&gt;",CONCATENATE("   &lt;td&gt;&lt;a href=""http://iagenweb.org/boards/",G236,"/obituaries/index.cgi?read=",H236,""" Target=""Obits""&gt;O&lt;/a&gt;&lt;/td&gt;"))</f>
        <v xml:space="preserve">   &lt;td&gt;&lt;/td&gt;</v>
      </c>
      <c r="S236" s="2" t="str">
        <f>IF(M236="","&lt;td&gt;&lt;/td&gt;",CONCATENATE("&lt;td&gt;&lt;a href=""http://iowawpagraves.org/view.php?id=",M236,""" target=""WPA""&gt;W&lt;/a&gt;&lt;/td&gt;"))</f>
        <v>&lt;td&gt;&lt;/td&gt;</v>
      </c>
      <c r="T236" s="88" t="s">
        <v>119</v>
      </c>
      <c r="U236" s="89"/>
    </row>
    <row r="237" spans="1:21" ht="15.75" x14ac:dyDescent="0.25">
      <c r="A237" s="45" t="s">
        <v>1255</v>
      </c>
      <c r="B237" s="47" t="s">
        <v>26</v>
      </c>
      <c r="C237" s="46" t="s">
        <v>7</v>
      </c>
      <c r="D237" s="46" t="s">
        <v>8</v>
      </c>
      <c r="E237" s="80" t="s">
        <v>9</v>
      </c>
      <c r="F237" s="46"/>
      <c r="G237" s="46"/>
      <c r="H237" s="46"/>
      <c r="I237" s="46"/>
      <c r="J237" s="46"/>
      <c r="K237" s="46"/>
      <c r="L237" s="46"/>
      <c r="M237" s="46"/>
      <c r="N237" s="29"/>
      <c r="O237" s="2" t="str">
        <f>IF(A237="S",CONCATENATE(Y$1,MID(B237,1,1),Z$1),CONCATENATE("&lt;tr class=""style3"" &gt;",S237,Q237,R237,"&lt;td&gt;",P237,"&lt;/td&gt;&lt;td&gt;",C237,"&lt;/td&gt;&lt;td&gt;",D237,"&lt;/td&gt;&lt;td&gt;",E237,"&lt;/td&gt;"))</f>
        <v>&lt;tr class="style2" &gt;&lt;td&gt;W&lt;/td&gt;&lt;td&gt;P&lt;/td&gt;&lt;td&gt;O&lt;/td&gt;&lt;td &gt;Surnames Starting with J&lt;/td&gt;&lt;td&gt;Birth Date&lt;/td&gt;&lt;td&gt;Death Date&lt;/td&gt;&lt;td&gt;Notes&lt;/td&gt;</v>
      </c>
      <c r="P237" s="88" t="str">
        <f>IF(I237="",B237,CONCATENATE("&lt;a href=""Web Pages/WP",I237,".htm""&gt;",B237,"&lt;img src=""zimages/cam.gif"" alt=""picture"" BORDER=0&gt;"))</f>
        <v>Jaaa                            Names</v>
      </c>
      <c r="Q237" s="2" t="str">
        <f>IF(F237="","&lt;td&gt;&lt;/td&gt;",CONCATENATE("&lt;td&gt;&lt;a href=""http://iowagravestones.org/gs_view.php?id=",F237,""" Target=""GPP""&gt;P&lt;/a&gt;&lt;/td&gt;"))</f>
        <v>&lt;td&gt;&lt;/td&gt;</v>
      </c>
      <c r="R237" s="2" t="str">
        <f>IF(H237="","   &lt;td&gt;&lt;/td&gt;",CONCATENATE("   &lt;td&gt;&lt;a href=""http://iagenweb.org/boards/",G237,"/obituaries/index.cgi?read=",H237,""" Target=""Obits""&gt;O&lt;/a&gt;&lt;/td&gt;"))</f>
        <v xml:space="preserve">   &lt;td&gt;&lt;/td&gt;</v>
      </c>
      <c r="S237" s="2" t="str">
        <f>IF(M237="","&lt;td&gt;&lt;/td&gt;",CONCATENATE("&lt;td&gt;&lt;a href=""http://iowawpagraves.org/view.php?id=",M237,""" target=""WPA""&gt;W&lt;/a&gt;&lt;/td&gt;"))</f>
        <v>&lt;td&gt;&lt;/td&gt;</v>
      </c>
      <c r="T237" s="88" t="s">
        <v>119</v>
      </c>
      <c r="U237" s="89"/>
    </row>
    <row r="238" spans="1:21" x14ac:dyDescent="0.25">
      <c r="A238" s="1">
        <v>3356</v>
      </c>
      <c r="B238" s="5" t="s">
        <v>373</v>
      </c>
      <c r="C238" s="1" t="s">
        <v>187</v>
      </c>
      <c r="D238" s="1" t="s">
        <v>723</v>
      </c>
      <c r="E238" s="32" t="s">
        <v>119</v>
      </c>
      <c r="F238" s="1">
        <v>473379</v>
      </c>
      <c r="G238" s="36"/>
      <c r="H238" s="36"/>
      <c r="I238" s="36"/>
      <c r="J238" s="36"/>
      <c r="K238" s="36"/>
      <c r="L238" s="36"/>
      <c r="M238" s="27">
        <v>210854</v>
      </c>
      <c r="N238" s="29"/>
      <c r="O238" s="2" t="str">
        <f>IF(A238="S",CONCATENATE(Y$1,MID(B238,1,1),Z$1),CONCATENATE("&lt;tr class=""style3"" &gt;",S238,Q238,R238,"&lt;td&gt;",P238,"&lt;/td&gt;&lt;td&gt;",C238,"&lt;/td&gt;&lt;td&gt;",D238,"&lt;/td&gt;&lt;td&gt;",E238,"&lt;/td&gt;"))</f>
        <v>&lt;tr class="style3" &gt;&lt;td&gt;&lt;a href="http://iowawpagraves.org/view.php?id=210854" target="WPA"&gt;W&lt;/a&gt;&lt;/td&gt;&lt;td&gt;&lt;a href="http://iowagravestones.org/gs_view.php?id=473379" Target="GPP"&gt;P&lt;/a&gt;&lt;/td&gt;   &lt;td&gt;&lt;/td&gt;&lt;td&gt;Jack, David&lt;/td&gt;&lt;td&gt;Aug 30, 1810&lt;/td&gt;&lt;td&gt;June 10, 1899&lt;/td&gt;&lt;td&gt; &lt;/td&gt;</v>
      </c>
      <c r="P238" s="88" t="str">
        <f>IF(I238="",B238,CONCATENATE("&lt;a href=""Web Pages/WP",I238,".htm""&gt;",B238,"&lt;img src=""zimages/cam.gif"" alt=""picture"" BORDER=0&gt;"))</f>
        <v>Jack, David</v>
      </c>
      <c r="Q238" s="2" t="str">
        <f>IF(F238="","&lt;td&gt;&lt;/td&gt;",CONCATENATE("&lt;td&gt;&lt;a href=""http://iowagravestones.org/gs_view.php?id=",F238,""" Target=""GPP""&gt;P&lt;/a&gt;&lt;/td&gt;"))</f>
        <v>&lt;td&gt;&lt;a href="http://iowagravestones.org/gs_view.php?id=473379" Target="GPP"&gt;P&lt;/a&gt;&lt;/td&gt;</v>
      </c>
      <c r="R238" s="2" t="str">
        <f>IF(H238="","   &lt;td&gt;&lt;/td&gt;",CONCATENATE("   &lt;td&gt;&lt;a href=""http://iagenweb.org/boards/",G238,"/obituaries/index.cgi?read=",H238,""" Target=""Obits""&gt;O&lt;/a&gt;&lt;/td&gt;"))</f>
        <v xml:space="preserve">   &lt;td&gt;&lt;/td&gt;</v>
      </c>
      <c r="S238" s="2" t="str">
        <f>IF(M238="","&lt;td&gt;&lt;/td&gt;",CONCATENATE("&lt;td&gt;&lt;a href=""http://iowawpagraves.org/view.php?id=",M238,""" target=""WPA""&gt;W&lt;/a&gt;&lt;/td&gt;"))</f>
        <v>&lt;td&gt;&lt;a href="http://iowawpagraves.org/view.php?id=210854" target="WPA"&gt;W&lt;/a&gt;&lt;/td&gt;</v>
      </c>
      <c r="T238" s="88" t="s">
        <v>119</v>
      </c>
      <c r="U238" s="89"/>
    </row>
    <row r="239" spans="1:21" x14ac:dyDescent="0.25">
      <c r="A239" s="1">
        <v>3357</v>
      </c>
      <c r="B239" s="5" t="s">
        <v>374</v>
      </c>
      <c r="C239" s="1" t="s">
        <v>1152</v>
      </c>
      <c r="D239" s="1" t="s">
        <v>189</v>
      </c>
      <c r="E239" s="32" t="s">
        <v>119</v>
      </c>
      <c r="F239" s="1">
        <v>473380</v>
      </c>
      <c r="G239" s="36"/>
      <c r="H239" s="36"/>
      <c r="I239" s="36"/>
      <c r="J239" s="36"/>
      <c r="K239" s="36"/>
      <c r="L239" s="36"/>
      <c r="M239" s="27">
        <v>210855</v>
      </c>
      <c r="N239" s="29"/>
      <c r="O239" s="2" t="str">
        <f>IF(A239="S",CONCATENATE(Y$1,MID(B239,1,1),Z$1),CONCATENATE("&lt;tr class=""style3"" &gt;",S239,Q239,R239,"&lt;td&gt;",P239,"&lt;/td&gt;&lt;td&gt;",C239,"&lt;/td&gt;&lt;td&gt;",D239,"&lt;/td&gt;&lt;td&gt;",E239,"&lt;/td&gt;"))</f>
        <v>&lt;tr class="style3" &gt;&lt;td&gt;&lt;a href="http://iowawpagraves.org/view.php?id=210855" target="WPA"&gt;W&lt;/a&gt;&lt;/td&gt;&lt;td&gt;&lt;a href="http://iowagravestones.org/gs_view.php?id=473380" Target="GPP"&gt;P&lt;/a&gt;&lt;/td&gt;   &lt;td&gt;&lt;/td&gt;&lt;td&gt;Jack, Jane&lt;/td&gt;&lt;td&gt;Sep 18, 1808&lt;/td&gt;&lt;td&gt;Mar 23, 1886&lt;/td&gt;&lt;td&gt; &lt;/td&gt;</v>
      </c>
      <c r="P239" s="88" t="str">
        <f>IF(I239="",B239,CONCATENATE("&lt;a href=""Web Pages/WP",I239,".htm""&gt;",B239,"&lt;img src=""zimages/cam.gif"" alt=""picture"" BORDER=0&gt;"))</f>
        <v>Jack, Jane</v>
      </c>
      <c r="Q239" s="2" t="str">
        <f>IF(F239="","&lt;td&gt;&lt;/td&gt;",CONCATENATE("&lt;td&gt;&lt;a href=""http://iowagravestones.org/gs_view.php?id=",F239,""" Target=""GPP""&gt;P&lt;/a&gt;&lt;/td&gt;"))</f>
        <v>&lt;td&gt;&lt;a href="http://iowagravestones.org/gs_view.php?id=473380" Target="GPP"&gt;P&lt;/a&gt;&lt;/td&gt;</v>
      </c>
      <c r="R239" s="2" t="str">
        <f>IF(H239="","   &lt;td&gt;&lt;/td&gt;",CONCATENATE("   &lt;td&gt;&lt;a href=""http://iagenweb.org/boards/",G239,"/obituaries/index.cgi?read=",H239,""" Target=""Obits""&gt;O&lt;/a&gt;&lt;/td&gt;"))</f>
        <v xml:space="preserve">   &lt;td&gt;&lt;/td&gt;</v>
      </c>
      <c r="S239" s="2" t="str">
        <f>IF(M239="","&lt;td&gt;&lt;/td&gt;",CONCATENATE("&lt;td&gt;&lt;a href=""http://iowawpagraves.org/view.php?id=",M239,""" target=""WPA""&gt;W&lt;/a&gt;&lt;/td&gt;"))</f>
        <v>&lt;td&gt;&lt;a href="http://iowawpagraves.org/view.php?id=210855" target="WPA"&gt;W&lt;/a&gt;&lt;/td&gt;</v>
      </c>
      <c r="T239" s="88" t="s">
        <v>119</v>
      </c>
      <c r="U239" s="89"/>
    </row>
    <row r="240" spans="1:21" x14ac:dyDescent="0.25">
      <c r="A240" s="1">
        <v>3358</v>
      </c>
      <c r="B240" s="5" t="s">
        <v>724</v>
      </c>
      <c r="C240" s="3" t="s">
        <v>173</v>
      </c>
      <c r="D240" s="1" t="s">
        <v>186</v>
      </c>
      <c r="E240" s="32" t="s">
        <v>119</v>
      </c>
      <c r="F240" s="1">
        <v>473381</v>
      </c>
      <c r="G240" s="36"/>
      <c r="H240" s="36"/>
      <c r="I240" s="36"/>
      <c r="J240" s="36"/>
      <c r="K240" s="36"/>
      <c r="L240" s="36"/>
      <c r="M240" s="27">
        <v>210858</v>
      </c>
      <c r="N240" s="29"/>
      <c r="O240" s="2" t="str">
        <f>IF(A240="S",CONCATENATE(Y$1,MID(B240,1,1),Z$1),CONCATENATE("&lt;tr class=""style3"" &gt;",S240,Q240,R240,"&lt;td&gt;",P240,"&lt;/td&gt;&lt;td&gt;",C240,"&lt;/td&gt;&lt;td&gt;",D240,"&lt;/td&gt;&lt;td&gt;",E240,"&lt;/td&gt;"))</f>
        <v>&lt;tr class="style3" &gt;&lt;td&gt;&lt;a href="http://iowawpagraves.org/view.php?id=210858" target="WPA"&gt;W&lt;/a&gt;&lt;/td&gt;&lt;td&gt;&lt;a href="http://iowagravestones.org/gs_view.php?id=473381" Target="GPP"&gt;P&lt;/a&gt;&lt;/td&gt;   &lt;td&gt;&lt;/td&gt;&lt;td&gt;Jack, Maggie M.&lt;/td&gt;&lt;td&gt;1846&lt;/td&gt;&lt;td&gt;May 23, 1877&lt;/td&gt;&lt;td&gt; &lt;/td&gt;</v>
      </c>
      <c r="P240" s="88" t="str">
        <f>IF(I240="",B240,CONCATENATE("&lt;a href=""Web Pages/WP",I240,".htm""&gt;",B240,"&lt;img src=""zimages/cam.gif"" alt=""picture"" BORDER=0&gt;"))</f>
        <v>Jack, Maggie M.</v>
      </c>
      <c r="Q240" s="2" t="str">
        <f>IF(F240="","&lt;td&gt;&lt;/td&gt;",CONCATENATE("&lt;td&gt;&lt;a href=""http://iowagravestones.org/gs_view.php?id=",F240,""" Target=""GPP""&gt;P&lt;/a&gt;&lt;/td&gt;"))</f>
        <v>&lt;td&gt;&lt;a href="http://iowagravestones.org/gs_view.php?id=473381" Target="GPP"&gt;P&lt;/a&gt;&lt;/td&gt;</v>
      </c>
      <c r="R240" s="2" t="str">
        <f>IF(H240="","   &lt;td&gt;&lt;/td&gt;",CONCATENATE("   &lt;td&gt;&lt;a href=""http://iagenweb.org/boards/",G240,"/obituaries/index.cgi?read=",H240,""" Target=""Obits""&gt;O&lt;/a&gt;&lt;/td&gt;"))</f>
        <v xml:space="preserve">   &lt;td&gt;&lt;/td&gt;</v>
      </c>
      <c r="S240" s="2" t="str">
        <f>IF(M240="","&lt;td&gt;&lt;/td&gt;",CONCATENATE("&lt;td&gt;&lt;a href=""http://iowawpagraves.org/view.php?id=",M240,""" target=""WPA""&gt;W&lt;/a&gt;&lt;/td&gt;"))</f>
        <v>&lt;td&gt;&lt;a href="http://iowawpagraves.org/view.php?id=210858" target="WPA"&gt;W&lt;/a&gt;&lt;/td&gt;</v>
      </c>
      <c r="T240" s="88" t="s">
        <v>119</v>
      </c>
      <c r="U240" s="89"/>
    </row>
    <row r="241" spans="1:21" x14ac:dyDescent="0.25">
      <c r="A241" s="1">
        <v>3359</v>
      </c>
      <c r="B241" s="5" t="s">
        <v>375</v>
      </c>
      <c r="C241" s="1" t="s">
        <v>1182</v>
      </c>
      <c r="D241" s="1" t="s">
        <v>725</v>
      </c>
      <c r="E241" s="30" t="s">
        <v>119</v>
      </c>
      <c r="F241" s="1">
        <v>473382</v>
      </c>
      <c r="G241" s="36"/>
      <c r="H241" s="36"/>
      <c r="I241" s="36"/>
      <c r="J241" s="36"/>
      <c r="K241" s="36"/>
      <c r="L241" s="36"/>
      <c r="M241" s="27">
        <v>210856</v>
      </c>
      <c r="N241" s="29"/>
      <c r="O241" s="2" t="str">
        <f>IF(A241="S",CONCATENATE(Y$1,MID(B241,1,1),Z$1),CONCATENATE("&lt;tr class=""style3"" &gt;",S241,Q241,R241,"&lt;td&gt;",P241,"&lt;/td&gt;&lt;td&gt;",C241,"&lt;/td&gt;&lt;td&gt;",D241,"&lt;/td&gt;&lt;td&gt;",E241,"&lt;/td&gt;"))</f>
        <v>&lt;tr class="style3" &gt;&lt;td&gt;&lt;a href="http://iowawpagraves.org/view.php?id=210856" target="WPA"&gt;W&lt;/a&gt;&lt;/td&gt;&lt;td&gt;&lt;a href="http://iowagravestones.org/gs_view.php?id=473382" Target="GPP"&gt;P&lt;/a&gt;&lt;/td&gt;   &lt;td&gt;&lt;/td&gt;&lt;td&gt;Jack, Miller&lt;/td&gt;&lt;td&gt;Feb 1, 1851&lt;/td&gt;&lt;td&gt;Mar 21, 1875&lt;/td&gt;&lt;td&gt; &lt;/td&gt;</v>
      </c>
      <c r="P241" s="88" t="str">
        <f>IF(I241="",B241,CONCATENATE("&lt;a href=""Web Pages/WP",I241,".htm""&gt;",B241,"&lt;img src=""zimages/cam.gif"" alt=""picture"" BORDER=0&gt;"))</f>
        <v>Jack, Miller</v>
      </c>
      <c r="Q241" s="2" t="str">
        <f>IF(F241="","&lt;td&gt;&lt;/td&gt;",CONCATENATE("&lt;td&gt;&lt;a href=""http://iowagravestones.org/gs_view.php?id=",F241,""" Target=""GPP""&gt;P&lt;/a&gt;&lt;/td&gt;"))</f>
        <v>&lt;td&gt;&lt;a href="http://iowagravestones.org/gs_view.php?id=473382" Target="GPP"&gt;P&lt;/a&gt;&lt;/td&gt;</v>
      </c>
      <c r="R241" s="2" t="str">
        <f>IF(H241="","   &lt;td&gt;&lt;/td&gt;",CONCATENATE("   &lt;td&gt;&lt;a href=""http://iagenweb.org/boards/",G241,"/obituaries/index.cgi?read=",H241,""" Target=""Obits""&gt;O&lt;/a&gt;&lt;/td&gt;"))</f>
        <v xml:space="preserve">   &lt;td&gt;&lt;/td&gt;</v>
      </c>
      <c r="S241" s="2" t="str">
        <f>IF(M241="","&lt;td&gt;&lt;/td&gt;",CONCATENATE("&lt;td&gt;&lt;a href=""http://iowawpagraves.org/view.php?id=",M241,""" target=""WPA""&gt;W&lt;/a&gt;&lt;/td&gt;"))</f>
        <v>&lt;td&gt;&lt;a href="http://iowawpagraves.org/view.php?id=210856" target="WPA"&gt;W&lt;/a&gt;&lt;/td&gt;</v>
      </c>
      <c r="T241" s="88" t="s">
        <v>119</v>
      </c>
      <c r="U241" s="89"/>
    </row>
    <row r="242" spans="1:21" x14ac:dyDescent="0.25">
      <c r="A242" s="1">
        <v>3596</v>
      </c>
      <c r="B242" s="5" t="s">
        <v>726</v>
      </c>
      <c r="C242" s="3" t="s">
        <v>161</v>
      </c>
      <c r="D242" s="3" t="s">
        <v>109</v>
      </c>
      <c r="E242" s="30" t="s">
        <v>1214</v>
      </c>
      <c r="F242" s="1">
        <v>474381</v>
      </c>
      <c r="G242" s="36"/>
      <c r="H242" s="36"/>
      <c r="I242" s="36"/>
      <c r="J242" s="36"/>
      <c r="K242" s="36"/>
      <c r="L242" s="36"/>
      <c r="M242" s="27">
        <v>210994</v>
      </c>
      <c r="N242" s="29"/>
      <c r="O242" s="2" t="str">
        <f>IF(A242="S",CONCATENATE(Y$1,MID(B242,1,1),Z$1),CONCATENATE("&lt;tr class=""style3"" &gt;",S242,Q242,R242,"&lt;td&gt;",P242,"&lt;/td&gt;&lt;td&gt;",C242,"&lt;/td&gt;&lt;td&gt;",D242,"&lt;/td&gt;&lt;td&gt;",E242,"&lt;/td&gt;"))</f>
        <v>&lt;tr class="style3" &gt;&lt;td&gt;&lt;a href="http://iowawpagraves.org/view.php?id=210994" target="WPA"&gt;W&lt;/a&gt;&lt;/td&gt;&lt;td&gt;&lt;a href="http://iowagravestones.org/gs_view.php?id=474381" Target="GPP"&gt;P&lt;/a&gt;&lt;/td&gt;   &lt;td&gt;&lt;/td&gt;&lt;td&gt;Jahnke, Frederika&lt;/td&gt;&lt;td&gt;1896&lt;/td&gt;&lt;td&gt;1920&lt;/td&gt;&lt;td&gt; The WPA spelled Jahnke, Frederika as Johnke, Fred&lt;/td&gt;</v>
      </c>
      <c r="P242" s="88" t="str">
        <f>IF(I242="",B242,CONCATENATE("&lt;a href=""Web Pages/WP",I242,".htm""&gt;",B242,"&lt;img src=""zimages/cam.gif"" alt=""picture"" BORDER=0&gt;"))</f>
        <v>Jahnke, Frederika</v>
      </c>
      <c r="Q242" s="2" t="str">
        <f>IF(F242="","&lt;td&gt;&lt;/td&gt;",CONCATENATE("&lt;td&gt;&lt;a href=""http://iowagravestones.org/gs_view.php?id=",F242,""" Target=""GPP""&gt;P&lt;/a&gt;&lt;/td&gt;"))</f>
        <v>&lt;td&gt;&lt;a href="http://iowagravestones.org/gs_view.php?id=474381" Target="GPP"&gt;P&lt;/a&gt;&lt;/td&gt;</v>
      </c>
      <c r="R242" s="2" t="str">
        <f>IF(H242="","   &lt;td&gt;&lt;/td&gt;",CONCATENATE("   &lt;td&gt;&lt;a href=""http://iagenweb.org/boards/",G242,"/obituaries/index.cgi?read=",H242,""" Target=""Obits""&gt;O&lt;/a&gt;&lt;/td&gt;"))</f>
        <v xml:space="preserve">   &lt;td&gt;&lt;/td&gt;</v>
      </c>
      <c r="S242" s="2" t="str">
        <f>IF(M242="","&lt;td&gt;&lt;/td&gt;",CONCATENATE("&lt;td&gt;&lt;a href=""http://iowawpagraves.org/view.php?id=",M242,""" target=""WPA""&gt;W&lt;/a&gt;&lt;/td&gt;"))</f>
        <v>&lt;td&gt;&lt;a href="http://iowawpagraves.org/view.php?id=210994" target="WPA"&gt;W&lt;/a&gt;&lt;/td&gt;</v>
      </c>
      <c r="T242" s="88" t="s">
        <v>119</v>
      </c>
      <c r="U242" s="89"/>
    </row>
    <row r="243" spans="1:21" x14ac:dyDescent="0.25">
      <c r="A243" s="28">
        <v>3311</v>
      </c>
      <c r="B243" s="56" t="s">
        <v>280</v>
      </c>
      <c r="C243" s="56" t="s">
        <v>280</v>
      </c>
      <c r="D243" s="69" t="s">
        <v>540</v>
      </c>
      <c r="E243" s="83"/>
      <c r="F243" s="28">
        <v>473252</v>
      </c>
      <c r="G243" s="55" t="s">
        <v>325</v>
      </c>
      <c r="H243" s="55">
        <v>62848</v>
      </c>
      <c r="I243" s="55"/>
      <c r="J243" s="55"/>
      <c r="K243" s="55"/>
      <c r="L243" s="55"/>
      <c r="M243" s="55"/>
      <c r="N243" s="29"/>
      <c r="O243" s="2" t="str">
        <f>IF(A243="S",CONCATENATE(Y$1,MID(B243,1,1),Z$1),CONCATENATE("&lt;tr class=""style3"" &gt;",S243,Q243,R243,"&lt;td&gt;",P243,"&lt;/td&gt;&lt;td&gt;",C243,"&lt;/td&gt;&lt;td&gt;",D243,"&lt;/td&gt;&lt;td&gt;",E243,"&lt;/td&gt;"))</f>
        <v>&lt;tr class="style3" &gt;&lt;td&gt;&lt;/td&gt;&lt;td&gt;&lt;a href="http://iowagravestones.org/gs_view.php?id=473252" Target="GPP"&gt;P&lt;/a&gt;&lt;/td&gt;   &lt;td&gt;&lt;a href="http://iagenweb.org/boards/winneshiek/obituaries/index.cgi?read=62848" Target="Obits"&gt;O&lt;/a&gt;&lt;/td&gt;&lt;td&gt;Jahnke, Gladys Rosella (Young)&lt;/td&gt;&lt;td&gt;Jahnke, Gladys Rosella (Young)&lt;/td&gt;&lt;td&gt;1943&lt;/td&gt;&lt;td&gt;&lt;/td&gt;</v>
      </c>
      <c r="P243" s="88" t="str">
        <f>IF(I243="",B243,CONCATENATE("&lt;a href=""Web Pages/WP",I243,".htm""&gt;",B243,"&lt;img src=""zimages/cam.gif"" alt=""picture"" BORDER=0&gt;"))</f>
        <v>Jahnke, Gladys Rosella (Young)</v>
      </c>
      <c r="Q243" s="2" t="str">
        <f>IF(F243="","&lt;td&gt;&lt;/td&gt;",CONCATENATE("&lt;td&gt;&lt;a href=""http://iowagravestones.org/gs_view.php?id=",F243,""" Target=""GPP""&gt;P&lt;/a&gt;&lt;/td&gt;"))</f>
        <v>&lt;td&gt;&lt;a href="http://iowagravestones.org/gs_view.php?id=473252" Target="GPP"&gt;P&lt;/a&gt;&lt;/td&gt;</v>
      </c>
      <c r="R243" s="2" t="str">
        <f>IF(H243="","   &lt;td&gt;&lt;/td&gt;",CONCATENATE("   &lt;td&gt;&lt;a href=""http://iagenweb.org/boards/",G243,"/obituaries/index.cgi?read=",H243,""" Target=""Obits""&gt;O&lt;/a&gt;&lt;/td&gt;"))</f>
        <v xml:space="preserve">   &lt;td&gt;&lt;a href="http://iagenweb.org/boards/winneshiek/obituaries/index.cgi?read=62848" Target="Obits"&gt;O&lt;/a&gt;&lt;/td&gt;</v>
      </c>
      <c r="S243" s="2" t="str">
        <f>IF(M243="","&lt;td&gt;&lt;/td&gt;",CONCATENATE("&lt;td&gt;&lt;a href=""http://iowawpagraves.org/view.php?id=",M243,""" target=""WPA""&gt;W&lt;/a&gt;&lt;/td&gt;"))</f>
        <v>&lt;td&gt;&lt;/td&gt;</v>
      </c>
      <c r="T243" s="88" t="s">
        <v>119</v>
      </c>
      <c r="U243" s="89"/>
    </row>
    <row r="244" spans="1:21" x14ac:dyDescent="0.25">
      <c r="A244" s="1">
        <v>3311</v>
      </c>
      <c r="B244" s="5" t="s">
        <v>727</v>
      </c>
      <c r="C244" s="3" t="s">
        <v>243</v>
      </c>
      <c r="D244" s="3" t="s">
        <v>495</v>
      </c>
      <c r="E244" s="84"/>
      <c r="F244" s="1">
        <v>473253</v>
      </c>
      <c r="G244" s="36"/>
      <c r="H244" s="36"/>
      <c r="I244" s="36"/>
      <c r="J244" s="36"/>
      <c r="K244" s="36"/>
      <c r="L244" s="36"/>
      <c r="M244" s="36"/>
      <c r="N244" s="29"/>
      <c r="O244" s="2" t="str">
        <f>IF(A244="S",CONCATENATE(Y$1,MID(B244,1,1),Z$1),CONCATENATE("&lt;tr class=""style3"" &gt;",S244,Q244,R244,"&lt;td&gt;",P244,"&lt;/td&gt;&lt;td&gt;",C244,"&lt;/td&gt;&lt;td&gt;",D244,"&lt;/td&gt;&lt;td&gt;",E244,"&lt;/td&gt;"))</f>
        <v>&lt;tr class="style3" &gt;&lt;td&gt;&lt;/td&gt;&lt;td&gt;&lt;a href="http://iowagravestones.org/gs_view.php?id=473253" Target="GPP"&gt;P&lt;/a&gt;&lt;/td&gt;   &lt;td&gt;&lt;/td&gt;&lt;td&gt;Jahnke, Henry F.&lt;/td&gt;&lt;td&gt;1879&lt;/td&gt;&lt;td&gt;1950&lt;/td&gt;&lt;td&gt;&lt;/td&gt;</v>
      </c>
      <c r="P244" s="88" t="str">
        <f>IF(I244="",B244,CONCATENATE("&lt;a href=""Web Pages/WP",I244,".htm""&gt;",B244,"&lt;img src=""zimages/cam.gif"" alt=""picture"" BORDER=0&gt;"))</f>
        <v>Jahnke, Henry F.</v>
      </c>
      <c r="Q244" s="2" t="str">
        <f>IF(F244="","&lt;td&gt;&lt;/td&gt;",CONCATENATE("&lt;td&gt;&lt;a href=""http://iowagravestones.org/gs_view.php?id=",F244,""" Target=""GPP""&gt;P&lt;/a&gt;&lt;/td&gt;"))</f>
        <v>&lt;td&gt;&lt;a href="http://iowagravestones.org/gs_view.php?id=473253" Target="GPP"&gt;P&lt;/a&gt;&lt;/td&gt;</v>
      </c>
      <c r="R244" s="2" t="str">
        <f>IF(H244="","   &lt;td&gt;&lt;/td&gt;",CONCATENATE("   &lt;td&gt;&lt;a href=""http://iagenweb.org/boards/",G244,"/obituaries/index.cgi?read=",H244,""" Target=""Obits""&gt;O&lt;/a&gt;&lt;/td&gt;"))</f>
        <v xml:space="preserve">   &lt;td&gt;&lt;/td&gt;</v>
      </c>
      <c r="S244" s="2" t="str">
        <f>IF(M244="","&lt;td&gt;&lt;/td&gt;",CONCATENATE("&lt;td&gt;&lt;a href=""http://iowawpagraves.org/view.php?id=",M244,""" target=""WPA""&gt;W&lt;/a&gt;&lt;/td&gt;"))</f>
        <v>&lt;td&gt;&lt;/td&gt;</v>
      </c>
      <c r="T244" s="88" t="s">
        <v>119</v>
      </c>
      <c r="U244" s="89"/>
    </row>
    <row r="245" spans="1:21" x14ac:dyDescent="0.25">
      <c r="A245" s="1">
        <v>3599</v>
      </c>
      <c r="B245" s="5" t="s">
        <v>728</v>
      </c>
      <c r="C245" s="3" t="s">
        <v>106</v>
      </c>
      <c r="D245" s="3" t="s">
        <v>193</v>
      </c>
      <c r="E245" s="32" t="s">
        <v>1215</v>
      </c>
      <c r="F245" s="1">
        <v>474384</v>
      </c>
      <c r="G245" s="36"/>
      <c r="H245" s="36"/>
      <c r="I245" s="36"/>
      <c r="J245" s="36"/>
      <c r="K245" s="36"/>
      <c r="L245" s="36"/>
      <c r="M245" s="27">
        <v>210995</v>
      </c>
      <c r="N245" s="29"/>
      <c r="O245" s="2" t="str">
        <f>IF(A245="S",CONCATENATE(Y$1,MID(B245,1,1),Z$1),CONCATENATE("&lt;tr class=""style3"" &gt;",S245,Q245,R245,"&lt;td&gt;",P245,"&lt;/td&gt;&lt;td&gt;",C245,"&lt;/td&gt;&lt;td&gt;",D245,"&lt;/td&gt;&lt;td&gt;",E245,"&lt;/td&gt;"))</f>
        <v>&lt;tr class="style3" &gt;&lt;td&gt;&lt;a href="http://iowawpagraves.org/view.php?id=210995" target="WPA"&gt;W&lt;/a&gt;&lt;/td&gt;&lt;td&gt;&lt;a href="http://iowagravestones.org/gs_view.php?id=474384" Target="GPP"&gt;P&lt;/a&gt;&lt;/td&gt;   &lt;td&gt;&lt;/td&gt;&lt;td&gt;Jahnke, Joseph&lt;/td&gt;&lt;td&gt;1841&lt;/td&gt;&lt;td&gt;1923&lt;/td&gt;&lt;td&gt; The WPA spelled Jahnke, Joseph as Johnke, Joseph&lt;/td&gt;</v>
      </c>
      <c r="P245" s="88" t="str">
        <f>IF(I245="",B245,CONCATENATE("&lt;a href=""Web Pages/WP",I245,".htm""&gt;",B245,"&lt;img src=""zimages/cam.gif"" alt=""picture"" BORDER=0&gt;"))</f>
        <v>Jahnke, Joseph</v>
      </c>
      <c r="Q245" s="2" t="str">
        <f>IF(F245="","&lt;td&gt;&lt;/td&gt;",CONCATENATE("&lt;td&gt;&lt;a href=""http://iowagravestones.org/gs_view.php?id=",F245,""" Target=""GPP""&gt;P&lt;/a&gt;&lt;/td&gt;"))</f>
        <v>&lt;td&gt;&lt;a href="http://iowagravestones.org/gs_view.php?id=474384" Target="GPP"&gt;P&lt;/a&gt;&lt;/td&gt;</v>
      </c>
      <c r="R245" s="2" t="str">
        <f>IF(H245="","   &lt;td&gt;&lt;/td&gt;",CONCATENATE("   &lt;td&gt;&lt;a href=""http://iagenweb.org/boards/",G245,"/obituaries/index.cgi?read=",H245,""" Target=""Obits""&gt;O&lt;/a&gt;&lt;/td&gt;"))</f>
        <v xml:space="preserve">   &lt;td&gt;&lt;/td&gt;</v>
      </c>
      <c r="S245" s="2" t="str">
        <f>IF(M245="","&lt;td&gt;&lt;/td&gt;",CONCATENATE("&lt;td&gt;&lt;a href=""http://iowawpagraves.org/view.php?id=",M245,""" target=""WPA""&gt;W&lt;/a&gt;&lt;/td&gt;"))</f>
        <v>&lt;td&gt;&lt;a href="http://iowawpagraves.org/view.php?id=210995" target="WPA"&gt;W&lt;/a&gt;&lt;/td&gt;</v>
      </c>
      <c r="T245" s="88" t="s">
        <v>119</v>
      </c>
      <c r="U245" s="89"/>
    </row>
    <row r="246" spans="1:21" x14ac:dyDescent="0.25">
      <c r="A246" s="1">
        <v>3598</v>
      </c>
      <c r="B246" s="5" t="s">
        <v>729</v>
      </c>
      <c r="C246" s="1"/>
      <c r="D246" s="1"/>
      <c r="E246" s="30"/>
      <c r="F246" s="1">
        <v>474383</v>
      </c>
      <c r="G246" s="36"/>
      <c r="H246" s="36"/>
      <c r="I246" s="36"/>
      <c r="J246" s="36"/>
      <c r="K246" s="36"/>
      <c r="L246" s="36"/>
      <c r="M246" s="36"/>
      <c r="N246" s="29"/>
      <c r="O246" s="2" t="str">
        <f>IF(A246="S",CONCATENATE(Y$1,MID(B246,1,1),Z$1),CONCATENATE("&lt;tr class=""style3"" &gt;",S246,Q246,R246,"&lt;td&gt;",P246,"&lt;/td&gt;&lt;td&gt;",C246,"&lt;/td&gt;&lt;td&gt;",D246,"&lt;/td&gt;&lt;td&gt;",E246,"&lt;/td&gt;"))</f>
        <v>&lt;tr class="style3" &gt;&lt;td&gt;&lt;/td&gt;&lt;td&gt;&lt;a href="http://iowagravestones.org/gs_view.php?id=474383" Target="GPP"&gt;P&lt;/a&gt;&lt;/td&gt;   &lt;td&gt;&lt;/td&gt;&lt;td&gt;Jahnke, Joseph Family Stone&lt;/td&gt;&lt;td&gt;&lt;/td&gt;&lt;td&gt;&lt;/td&gt;&lt;td&gt;&lt;/td&gt;</v>
      </c>
      <c r="P246" s="88" t="str">
        <f>IF(I246="",B246,CONCATENATE("&lt;a href=""Web Pages/WP",I246,".htm""&gt;",B246,"&lt;img src=""zimages/cam.gif"" alt=""picture"" BORDER=0&gt;"))</f>
        <v>Jahnke, Joseph Family Stone</v>
      </c>
      <c r="Q246" s="2" t="str">
        <f>IF(F246="","&lt;td&gt;&lt;/td&gt;",CONCATENATE("&lt;td&gt;&lt;a href=""http://iowagravestones.org/gs_view.php?id=",F246,""" Target=""GPP""&gt;P&lt;/a&gt;&lt;/td&gt;"))</f>
        <v>&lt;td&gt;&lt;a href="http://iowagravestones.org/gs_view.php?id=474383" Target="GPP"&gt;P&lt;/a&gt;&lt;/td&gt;</v>
      </c>
      <c r="R246" s="2" t="str">
        <f>IF(H246="","   &lt;td&gt;&lt;/td&gt;",CONCATENATE("   &lt;td&gt;&lt;a href=""http://iagenweb.org/boards/",G246,"/obituaries/index.cgi?read=",H246,""" Target=""Obits""&gt;O&lt;/a&gt;&lt;/td&gt;"))</f>
        <v xml:space="preserve">   &lt;td&gt;&lt;/td&gt;</v>
      </c>
      <c r="S246" s="2" t="str">
        <f>IF(M246="","&lt;td&gt;&lt;/td&gt;",CONCATENATE("&lt;td&gt;&lt;a href=""http://iowawpagraves.org/view.php?id=",M246,""" target=""WPA""&gt;W&lt;/a&gt;&lt;/td&gt;"))</f>
        <v>&lt;td&gt;&lt;/td&gt;</v>
      </c>
      <c r="T246" s="88" t="s">
        <v>119</v>
      </c>
      <c r="U246" s="89"/>
    </row>
    <row r="247" spans="1:21" x14ac:dyDescent="0.25">
      <c r="A247" s="1">
        <v>3310</v>
      </c>
      <c r="B247" s="5" t="s">
        <v>730</v>
      </c>
      <c r="C247" s="3" t="s">
        <v>109</v>
      </c>
      <c r="D247" s="3" t="s">
        <v>164</v>
      </c>
      <c r="E247" s="84"/>
      <c r="F247" s="1">
        <v>473251</v>
      </c>
      <c r="G247" s="36"/>
      <c r="H247" s="36"/>
      <c r="I247" s="36"/>
      <c r="J247" s="36"/>
      <c r="K247" s="36"/>
      <c r="L247" s="36"/>
      <c r="M247" s="36"/>
      <c r="N247" s="29"/>
      <c r="O247" s="2" t="str">
        <f>IF(A247="S",CONCATENATE(Y$1,MID(B247,1,1),Z$1),CONCATENATE("&lt;tr class=""style3"" &gt;",S247,Q247,R247,"&lt;td&gt;",P247,"&lt;/td&gt;&lt;td&gt;",C247,"&lt;/td&gt;&lt;td&gt;",D247,"&lt;/td&gt;&lt;td&gt;",E247,"&lt;/td&gt;"))</f>
        <v>&lt;tr class="style3" &gt;&lt;td&gt;&lt;/td&gt;&lt;td&gt;&lt;a href="http://iowagravestones.org/gs_view.php?id=473251" Target="GPP"&gt;P&lt;/a&gt;&lt;/td&gt;   &lt;td&gt;&lt;/td&gt;&lt;td&gt;Jahnke, Robert E.&lt;/td&gt;&lt;td&gt;1920&lt;/td&gt;&lt;td&gt;1922&lt;/td&gt;&lt;td&gt;&lt;/td&gt;</v>
      </c>
      <c r="P247" s="88" t="str">
        <f>IF(I247="",B247,CONCATENATE("&lt;a href=""Web Pages/WP",I247,".htm""&gt;",B247,"&lt;img src=""zimages/cam.gif"" alt=""picture"" BORDER=0&gt;"))</f>
        <v>Jahnke, Robert E.</v>
      </c>
      <c r="Q247" s="2" t="str">
        <f>IF(F247="","&lt;td&gt;&lt;/td&gt;",CONCATENATE("&lt;td&gt;&lt;a href=""http://iowagravestones.org/gs_view.php?id=",F247,""" Target=""GPP""&gt;P&lt;/a&gt;&lt;/td&gt;"))</f>
        <v>&lt;td&gt;&lt;a href="http://iowagravestones.org/gs_view.php?id=473251" Target="GPP"&gt;P&lt;/a&gt;&lt;/td&gt;</v>
      </c>
      <c r="R247" s="2" t="str">
        <f>IF(H247="","   &lt;td&gt;&lt;/td&gt;",CONCATENATE("   &lt;td&gt;&lt;a href=""http://iagenweb.org/boards/",G247,"/obituaries/index.cgi?read=",H247,""" Target=""Obits""&gt;O&lt;/a&gt;&lt;/td&gt;"))</f>
        <v xml:space="preserve">   &lt;td&gt;&lt;/td&gt;</v>
      </c>
      <c r="S247" s="2" t="str">
        <f>IF(M247="","&lt;td&gt;&lt;/td&gt;",CONCATENATE("&lt;td&gt;&lt;a href=""http://iowawpagraves.org/view.php?id=",M247,""" target=""WPA""&gt;W&lt;/a&gt;&lt;/td&gt;"))</f>
        <v>&lt;td&gt;&lt;/td&gt;</v>
      </c>
      <c r="T247" s="88" t="s">
        <v>119</v>
      </c>
      <c r="U247" s="89"/>
    </row>
    <row r="248" spans="1:21" x14ac:dyDescent="0.25">
      <c r="A248" s="1">
        <v>3597</v>
      </c>
      <c r="B248" s="5" t="s">
        <v>731</v>
      </c>
      <c r="C248" s="3" t="s">
        <v>523</v>
      </c>
      <c r="D248" s="3" t="s">
        <v>495</v>
      </c>
      <c r="E248" s="84"/>
      <c r="F248" s="1">
        <v>474382</v>
      </c>
      <c r="G248" s="36"/>
      <c r="H248" s="36"/>
      <c r="I248" s="36"/>
      <c r="J248" s="36"/>
      <c r="K248" s="36"/>
      <c r="L248" s="36"/>
      <c r="M248" s="36"/>
      <c r="N248" s="29"/>
      <c r="O248" s="2" t="str">
        <f>IF(A248="S",CONCATENATE(Y$1,MID(B248,1,1),Z$1),CONCATENATE("&lt;tr class=""style3"" &gt;",S248,Q248,R248,"&lt;td&gt;",P248,"&lt;/td&gt;&lt;td&gt;",C248,"&lt;/td&gt;&lt;td&gt;",D248,"&lt;/td&gt;&lt;td&gt;",E248,"&lt;/td&gt;"))</f>
        <v>&lt;tr class="style3" &gt;&lt;td&gt;&lt;/td&gt;&lt;td&gt;&lt;a href="http://iowagravestones.org/gs_view.php?id=474382" Target="GPP"&gt;P&lt;/a&gt;&lt;/td&gt;   &lt;td&gt;&lt;/td&gt;&lt;td&gt;Jahnke, Rudolf&lt;/td&gt;&lt;td&gt;1883&lt;/td&gt;&lt;td&gt;1950&lt;/td&gt;&lt;td&gt;&lt;/td&gt;</v>
      </c>
      <c r="P248" s="88" t="str">
        <f>IF(I248="",B248,CONCATENATE("&lt;a href=""Web Pages/WP",I248,".htm""&gt;",B248,"&lt;img src=""zimages/cam.gif"" alt=""picture"" BORDER=0&gt;"))</f>
        <v>Jahnke, Rudolf</v>
      </c>
      <c r="Q248" s="2" t="str">
        <f>IF(F248="","&lt;td&gt;&lt;/td&gt;",CONCATENATE("&lt;td&gt;&lt;a href=""http://iowagravestones.org/gs_view.php?id=",F248,""" Target=""GPP""&gt;P&lt;/a&gt;&lt;/td&gt;"))</f>
        <v>&lt;td&gt;&lt;a href="http://iowagravestones.org/gs_view.php?id=474382" Target="GPP"&gt;P&lt;/a&gt;&lt;/td&gt;</v>
      </c>
      <c r="R248" s="2" t="str">
        <f>IF(H248="","   &lt;td&gt;&lt;/td&gt;",CONCATENATE("   &lt;td&gt;&lt;a href=""http://iagenweb.org/boards/",G248,"/obituaries/index.cgi?read=",H248,""" Target=""Obits""&gt;O&lt;/a&gt;&lt;/td&gt;"))</f>
        <v xml:space="preserve">   &lt;td&gt;&lt;/td&gt;</v>
      </c>
      <c r="S248" s="2" t="str">
        <f>IF(M248="","&lt;td&gt;&lt;/td&gt;",CONCATENATE("&lt;td&gt;&lt;a href=""http://iowawpagraves.org/view.php?id=",M248,""" target=""WPA""&gt;W&lt;/a&gt;&lt;/td&gt;"))</f>
        <v>&lt;td&gt;&lt;/td&gt;</v>
      </c>
      <c r="T248" s="88" t="s">
        <v>119</v>
      </c>
      <c r="U248" s="89"/>
    </row>
    <row r="249" spans="1:21" x14ac:dyDescent="0.25">
      <c r="A249" s="1">
        <v>3600</v>
      </c>
      <c r="B249" s="5" t="s">
        <v>732</v>
      </c>
      <c r="C249" s="3" t="s">
        <v>74</v>
      </c>
      <c r="D249" s="3" t="s">
        <v>192</v>
      </c>
      <c r="E249" s="32" t="s">
        <v>1216</v>
      </c>
      <c r="F249" s="1">
        <v>474385</v>
      </c>
      <c r="G249" s="36"/>
      <c r="H249" s="36"/>
      <c r="I249" s="36"/>
      <c r="J249" s="36"/>
      <c r="K249" s="36"/>
      <c r="L249" s="36"/>
      <c r="M249" s="27">
        <v>210996</v>
      </c>
      <c r="N249" s="29"/>
      <c r="O249" s="2" t="str">
        <f>IF(A249="S",CONCATENATE(Y$1,MID(B249,1,1),Z$1),CONCATENATE("&lt;tr class=""style3"" &gt;",S249,Q249,R249,"&lt;td&gt;",P249,"&lt;/td&gt;&lt;td&gt;",C249,"&lt;/td&gt;&lt;td&gt;",D249,"&lt;/td&gt;&lt;td&gt;",E249,"&lt;/td&gt;"))</f>
        <v>&lt;tr class="style3" &gt;&lt;td&gt;&lt;a href="http://iowawpagraves.org/view.php?id=210996" target="WPA"&gt;W&lt;/a&gt;&lt;/td&gt;&lt;td&gt;&lt;a href="http://iowagravestones.org/gs_view.php?id=474385" Target="GPP"&gt;P&lt;/a&gt;&lt;/td&gt;   &lt;td&gt;&lt;/td&gt;&lt;td&gt;Jahnke, Sophia&lt;/td&gt;&lt;td&gt;1842&lt;/td&gt;&lt;td&gt;1918&lt;/td&gt;&lt;td&gt; The WPA spelled Jahnke, Sophia as Johnke, S+A257ophia&lt;/td&gt;</v>
      </c>
      <c r="P249" s="88" t="str">
        <f>IF(I249="",B249,CONCATENATE("&lt;a href=""Web Pages/WP",I249,".htm""&gt;",B249,"&lt;img src=""zimages/cam.gif"" alt=""picture"" BORDER=0&gt;"))</f>
        <v>Jahnke, Sophia</v>
      </c>
      <c r="Q249" s="2" t="str">
        <f>IF(F249="","&lt;td&gt;&lt;/td&gt;",CONCATENATE("&lt;td&gt;&lt;a href=""http://iowagravestones.org/gs_view.php?id=",F249,""" Target=""GPP""&gt;P&lt;/a&gt;&lt;/td&gt;"))</f>
        <v>&lt;td&gt;&lt;a href="http://iowagravestones.org/gs_view.php?id=474385" Target="GPP"&gt;P&lt;/a&gt;&lt;/td&gt;</v>
      </c>
      <c r="R249" s="2" t="str">
        <f>IF(H249="","   &lt;td&gt;&lt;/td&gt;",CONCATENATE("   &lt;td&gt;&lt;a href=""http://iagenweb.org/boards/",G249,"/obituaries/index.cgi?read=",H249,""" Target=""Obits""&gt;O&lt;/a&gt;&lt;/td&gt;"))</f>
        <v xml:space="preserve">   &lt;td&gt;&lt;/td&gt;</v>
      </c>
      <c r="S249" s="2" t="str">
        <f>IF(M249="","&lt;td&gt;&lt;/td&gt;",CONCATENATE("&lt;td&gt;&lt;a href=""http://iowawpagraves.org/view.php?id=",M249,""" target=""WPA""&gt;W&lt;/a&gt;&lt;/td&gt;"))</f>
        <v>&lt;td&gt;&lt;a href="http://iowawpagraves.org/view.php?id=210996" target="WPA"&gt;W&lt;/a&gt;&lt;/td&gt;</v>
      </c>
      <c r="T249" s="88" t="s">
        <v>119</v>
      </c>
      <c r="U249" s="89"/>
    </row>
    <row r="250" spans="1:21" x14ac:dyDescent="0.25">
      <c r="A250" s="1">
        <v>3505</v>
      </c>
      <c r="B250" s="5" t="s">
        <v>733</v>
      </c>
      <c r="C250" s="3" t="s">
        <v>190</v>
      </c>
      <c r="D250" s="3" t="s">
        <v>168</v>
      </c>
      <c r="E250" s="32" t="s">
        <v>1211</v>
      </c>
      <c r="F250" s="1">
        <v>474018</v>
      </c>
      <c r="G250" s="36"/>
      <c r="H250" s="36"/>
      <c r="I250" s="36"/>
      <c r="J250" s="36"/>
      <c r="K250" s="36"/>
      <c r="L250" s="36"/>
      <c r="M250" s="27">
        <v>210901</v>
      </c>
      <c r="N250" s="29"/>
      <c r="O250" s="2" t="str">
        <f>IF(A250="S",CONCATENATE(Y$1,MID(B250,1,1),Z$1),CONCATENATE("&lt;tr class=""style3"" &gt;",S250,Q250,R250,"&lt;td&gt;",P250,"&lt;/td&gt;&lt;td&gt;",C250,"&lt;/td&gt;&lt;td&gt;",D250,"&lt;/td&gt;&lt;td&gt;",E250,"&lt;/td&gt;"))</f>
        <v>&lt;tr class="style3" &gt;&lt;td&gt;&lt;a href="http://iowawpagraves.org/view.php?id=210901" target="WPA"&gt;W&lt;/a&gt;&lt;/td&gt;&lt;td&gt;&lt;a href="http://iowagravestones.org/gs_view.php?id=474018" Target="GPP"&gt;P&lt;/a&gt;&lt;/td&gt;   &lt;td&gt;&lt;/td&gt;&lt;td&gt;Jayne, Barnabas&lt;/td&gt;&lt;td&gt;1800&lt;/td&gt;&lt;td&gt;1878&lt;/td&gt;&lt;td&gt;The WPA spelled Jayne, Barnabas as Jane, Barnabas&lt;/td&gt;</v>
      </c>
      <c r="P250" s="88" t="str">
        <f>IF(I250="",B250,CONCATENATE("&lt;a href=""Web Pages/WP",I250,".htm""&gt;",B250,"&lt;img src=""zimages/cam.gif"" alt=""picture"" BORDER=0&gt;"))</f>
        <v>Jayne, Barnabas</v>
      </c>
      <c r="Q250" s="2" t="str">
        <f>IF(F250="","&lt;td&gt;&lt;/td&gt;",CONCATENATE("&lt;td&gt;&lt;a href=""http://iowagravestones.org/gs_view.php?id=",F250,""" Target=""GPP""&gt;P&lt;/a&gt;&lt;/td&gt;"))</f>
        <v>&lt;td&gt;&lt;a href="http://iowagravestones.org/gs_view.php?id=474018" Target="GPP"&gt;P&lt;/a&gt;&lt;/td&gt;</v>
      </c>
      <c r="R250" s="2" t="str">
        <f>IF(H250="","   &lt;td&gt;&lt;/td&gt;",CONCATENATE("   &lt;td&gt;&lt;a href=""http://iagenweb.org/boards/",G250,"/obituaries/index.cgi?read=",H250,""" Target=""Obits""&gt;O&lt;/a&gt;&lt;/td&gt;"))</f>
        <v xml:space="preserve">   &lt;td&gt;&lt;/td&gt;</v>
      </c>
      <c r="S250" s="2" t="str">
        <f>IF(M250="","&lt;td&gt;&lt;/td&gt;",CONCATENATE("&lt;td&gt;&lt;a href=""http://iowawpagraves.org/view.php?id=",M250,""" target=""WPA""&gt;W&lt;/a&gt;&lt;/td&gt;"))</f>
        <v>&lt;td&gt;&lt;a href="http://iowawpagraves.org/view.php?id=210901" target="WPA"&gt;W&lt;/a&gt;&lt;/td&gt;</v>
      </c>
      <c r="T250" s="88" t="s">
        <v>119</v>
      </c>
      <c r="U250" s="89"/>
    </row>
    <row r="251" spans="1:21" x14ac:dyDescent="0.25">
      <c r="A251" s="1">
        <v>3501</v>
      </c>
      <c r="B251" s="5" t="s">
        <v>734</v>
      </c>
      <c r="C251" s="1"/>
      <c r="D251" s="1"/>
      <c r="E251" s="30"/>
      <c r="F251" s="1">
        <v>474014</v>
      </c>
      <c r="G251" s="36"/>
      <c r="H251" s="36"/>
      <c r="I251" s="36"/>
      <c r="J251" s="36"/>
      <c r="K251" s="36"/>
      <c r="L251" s="36"/>
      <c r="M251" s="36"/>
      <c r="N251" s="29"/>
      <c r="O251" s="2" t="str">
        <f>IF(A251="S",CONCATENATE(Y$1,MID(B251,1,1),Z$1),CONCATENATE("&lt;tr class=""style3"" &gt;",S251,Q251,R251,"&lt;td&gt;",P251,"&lt;/td&gt;&lt;td&gt;",C251,"&lt;/td&gt;&lt;td&gt;",D251,"&lt;/td&gt;&lt;td&gt;",E251,"&lt;/td&gt;"))</f>
        <v>&lt;tr class="style3" &gt;&lt;td&gt;&lt;/td&gt;&lt;td&gt;&lt;a href="http://iowagravestones.org/gs_view.php?id=474014" Target="GPP"&gt;P&lt;/a&gt;&lt;/td&gt;   &lt;td&gt;&lt;/td&gt;&lt;td&gt;Jayne, Barnabas Family Stone&lt;/td&gt;&lt;td&gt;&lt;/td&gt;&lt;td&gt;&lt;/td&gt;&lt;td&gt;&lt;/td&gt;</v>
      </c>
      <c r="P251" s="88" t="str">
        <f>IF(I251="",B251,CONCATENATE("&lt;a href=""Web Pages/WP",I251,".htm""&gt;",B251,"&lt;img src=""zimages/cam.gif"" alt=""picture"" BORDER=0&gt;"))</f>
        <v>Jayne, Barnabas Family Stone</v>
      </c>
      <c r="Q251" s="2" t="str">
        <f>IF(F251="","&lt;td&gt;&lt;/td&gt;",CONCATENATE("&lt;td&gt;&lt;a href=""http://iowagravestones.org/gs_view.php?id=",F251,""" Target=""GPP""&gt;P&lt;/a&gt;&lt;/td&gt;"))</f>
        <v>&lt;td&gt;&lt;a href="http://iowagravestones.org/gs_view.php?id=474014" Target="GPP"&gt;P&lt;/a&gt;&lt;/td&gt;</v>
      </c>
      <c r="R251" s="2" t="str">
        <f>IF(H251="","   &lt;td&gt;&lt;/td&gt;",CONCATENATE("   &lt;td&gt;&lt;a href=""http://iagenweb.org/boards/",G251,"/obituaries/index.cgi?read=",H251,""" Target=""Obits""&gt;O&lt;/a&gt;&lt;/td&gt;"))</f>
        <v xml:space="preserve">   &lt;td&gt;&lt;/td&gt;</v>
      </c>
      <c r="S251" s="2" t="str">
        <f>IF(M251="","&lt;td&gt;&lt;/td&gt;",CONCATENATE("&lt;td&gt;&lt;a href=""http://iowawpagraves.org/view.php?id=",M251,""" target=""WPA""&gt;W&lt;/a&gt;&lt;/td&gt;"))</f>
        <v>&lt;td&gt;&lt;/td&gt;</v>
      </c>
      <c r="T251" s="88" t="s">
        <v>119</v>
      </c>
      <c r="U251" s="89"/>
    </row>
    <row r="252" spans="1:21" x14ac:dyDescent="0.25">
      <c r="A252" s="1">
        <v>3502</v>
      </c>
      <c r="B252" s="5" t="s">
        <v>735</v>
      </c>
      <c r="C252" s="3" t="s">
        <v>175</v>
      </c>
      <c r="D252" s="3" t="s">
        <v>83</v>
      </c>
      <c r="E252" s="30" t="s">
        <v>119</v>
      </c>
      <c r="F252" s="1">
        <v>474015</v>
      </c>
      <c r="G252" s="36"/>
      <c r="H252" s="36"/>
      <c r="I252" s="36"/>
      <c r="J252" s="36"/>
      <c r="K252" s="36"/>
      <c r="L252" s="36"/>
      <c r="M252" s="27">
        <v>210916</v>
      </c>
      <c r="N252" s="29"/>
      <c r="O252" s="2" t="str">
        <f>IF(A252="S",CONCATENATE(Y$1,MID(B252,1,1),Z$1),CONCATENATE("&lt;tr class=""style3"" &gt;",S252,Q252,R252,"&lt;td&gt;",P252,"&lt;/td&gt;&lt;td&gt;",C252,"&lt;/td&gt;&lt;td&gt;",D252,"&lt;/td&gt;&lt;td&gt;",E252,"&lt;/td&gt;"))</f>
        <v>&lt;tr class="style3" &gt;&lt;td&gt;&lt;a href="http://iowawpagraves.org/view.php?id=210916" target="WPA"&gt;W&lt;/a&gt;&lt;/td&gt;&lt;td&gt;&lt;a href="http://iowagravestones.org/gs_view.php?id=474015" Target="GPP"&gt;P&lt;/a&gt;&lt;/td&gt;   &lt;td&gt;&lt;/td&gt;&lt;td&gt;Jayne, Hephzibah&lt;/td&gt;&lt;td&gt;1837&lt;/td&gt;&lt;td&gt;1925&lt;/td&gt;&lt;td&gt; &lt;/td&gt;</v>
      </c>
      <c r="P252" s="88" t="str">
        <f>IF(I252="",B252,CONCATENATE("&lt;a href=""Web Pages/WP",I252,".htm""&gt;",B252,"&lt;img src=""zimages/cam.gif"" alt=""picture"" BORDER=0&gt;"))</f>
        <v>Jayne, Hephzibah</v>
      </c>
      <c r="Q252" s="2" t="str">
        <f>IF(F252="","&lt;td&gt;&lt;/td&gt;",CONCATENATE("&lt;td&gt;&lt;a href=""http://iowagravestones.org/gs_view.php?id=",F252,""" Target=""GPP""&gt;P&lt;/a&gt;&lt;/td&gt;"))</f>
        <v>&lt;td&gt;&lt;a href="http://iowagravestones.org/gs_view.php?id=474015" Target="GPP"&gt;P&lt;/a&gt;&lt;/td&gt;</v>
      </c>
      <c r="R252" s="2" t="str">
        <f>IF(H252="","   &lt;td&gt;&lt;/td&gt;",CONCATENATE("   &lt;td&gt;&lt;a href=""http://iagenweb.org/boards/",G252,"/obituaries/index.cgi?read=",H252,""" Target=""Obits""&gt;O&lt;/a&gt;&lt;/td&gt;"))</f>
        <v xml:space="preserve">   &lt;td&gt;&lt;/td&gt;</v>
      </c>
      <c r="S252" s="2" t="str">
        <f>IF(M252="","&lt;td&gt;&lt;/td&gt;",CONCATENATE("&lt;td&gt;&lt;a href=""http://iowawpagraves.org/view.php?id=",M252,""" target=""WPA""&gt;W&lt;/a&gt;&lt;/td&gt;"))</f>
        <v>&lt;td&gt;&lt;a href="http://iowawpagraves.org/view.php?id=210916" target="WPA"&gt;W&lt;/a&gt;&lt;/td&gt;</v>
      </c>
      <c r="T252" s="88" t="s">
        <v>119</v>
      </c>
      <c r="U252" s="89"/>
    </row>
    <row r="253" spans="1:21" x14ac:dyDescent="0.25">
      <c r="A253" s="1">
        <v>3504</v>
      </c>
      <c r="B253" s="5" t="s">
        <v>736</v>
      </c>
      <c r="C253" s="3" t="s">
        <v>191</v>
      </c>
      <c r="D253" s="3" t="s">
        <v>127</v>
      </c>
      <c r="E253" s="32" t="s">
        <v>1212</v>
      </c>
      <c r="F253" s="1">
        <v>474017</v>
      </c>
      <c r="G253" s="36"/>
      <c r="H253" s="36"/>
      <c r="I253" s="36"/>
      <c r="J253" s="36"/>
      <c r="K253" s="36"/>
      <c r="L253" s="36"/>
      <c r="M253" s="27">
        <v>210902</v>
      </c>
      <c r="N253" s="29"/>
      <c r="O253" s="2" t="str">
        <f>IF(A253="S",CONCATENATE(Y$1,MID(B253,1,1),Z$1),CONCATENATE("&lt;tr class=""style3"" &gt;",S253,Q253,R253,"&lt;td&gt;",P253,"&lt;/td&gt;&lt;td&gt;",C253,"&lt;/td&gt;&lt;td&gt;",D253,"&lt;/td&gt;&lt;td&gt;",E253,"&lt;/td&gt;"))</f>
        <v>&lt;tr class="style3" &gt;&lt;td&gt;&lt;a href="http://iowawpagraves.org/view.php?id=210902" target="WPA"&gt;W&lt;/a&gt;&lt;/td&gt;&lt;td&gt;&lt;a href="http://iowagravestones.org/gs_view.php?id=474017" Target="GPP"&gt;P&lt;/a&gt;&lt;/td&gt;   &lt;td&gt;&lt;/td&gt;&lt;td&gt;Jayne, Margaret&lt;/td&gt;&lt;td&gt;1811&lt;/td&gt;&lt;td&gt;1886&lt;/td&gt;&lt;td&gt; The WPA spelled Jayne, Margaret as Jane, Margaret&lt;/td&gt;</v>
      </c>
      <c r="P253" s="88" t="str">
        <f>IF(I253="",B253,CONCATENATE("&lt;a href=""Web Pages/WP",I253,".htm""&gt;",B253,"&lt;img src=""zimages/cam.gif"" alt=""picture"" BORDER=0&gt;"))</f>
        <v>Jayne, Margaret</v>
      </c>
      <c r="Q253" s="2" t="str">
        <f>IF(F253="","&lt;td&gt;&lt;/td&gt;",CONCATENATE("&lt;td&gt;&lt;a href=""http://iowagravestones.org/gs_view.php?id=",F253,""" Target=""GPP""&gt;P&lt;/a&gt;&lt;/td&gt;"))</f>
        <v>&lt;td&gt;&lt;a href="http://iowagravestones.org/gs_view.php?id=474017" Target="GPP"&gt;P&lt;/a&gt;&lt;/td&gt;</v>
      </c>
      <c r="R253" s="2" t="str">
        <f>IF(H253="","   &lt;td&gt;&lt;/td&gt;",CONCATENATE("   &lt;td&gt;&lt;a href=""http://iagenweb.org/boards/",G253,"/obituaries/index.cgi?read=",H253,""" Target=""Obits""&gt;O&lt;/a&gt;&lt;/td&gt;"))</f>
        <v xml:space="preserve">   &lt;td&gt;&lt;/td&gt;</v>
      </c>
      <c r="S253" s="2" t="str">
        <f>IF(M253="","&lt;td&gt;&lt;/td&gt;",CONCATENATE("&lt;td&gt;&lt;a href=""http://iowawpagraves.org/view.php?id=",M253,""" target=""WPA""&gt;W&lt;/a&gt;&lt;/td&gt;"))</f>
        <v>&lt;td&gt;&lt;a href="http://iowawpagraves.org/view.php?id=210902" target="WPA"&gt;W&lt;/a&gt;&lt;/td&gt;</v>
      </c>
      <c r="T253" s="88" t="s">
        <v>119</v>
      </c>
      <c r="U253" s="89"/>
    </row>
    <row r="254" spans="1:21" x14ac:dyDescent="0.25">
      <c r="A254" s="1">
        <v>3503</v>
      </c>
      <c r="B254" s="5" t="s">
        <v>737</v>
      </c>
      <c r="C254" s="3" t="s">
        <v>76</v>
      </c>
      <c r="D254" s="3" t="s">
        <v>192</v>
      </c>
      <c r="E254" s="30" t="s">
        <v>1213</v>
      </c>
      <c r="F254" s="1">
        <v>474016</v>
      </c>
      <c r="G254" s="36"/>
      <c r="H254" s="36"/>
      <c r="I254" s="36"/>
      <c r="J254" s="36"/>
      <c r="K254" s="36"/>
      <c r="L254" s="36"/>
      <c r="M254" s="27">
        <v>210903</v>
      </c>
      <c r="N254" s="29"/>
      <c r="O254" s="2" t="str">
        <f>IF(A254="S",CONCATENATE(Y$1,MID(B254,1,1),Z$1),CONCATENATE("&lt;tr class=""style3"" &gt;",S254,Q254,R254,"&lt;td&gt;",P254,"&lt;/td&gt;&lt;td&gt;",C254,"&lt;/td&gt;&lt;td&gt;",D254,"&lt;/td&gt;&lt;td&gt;",E254,"&lt;/td&gt;"))</f>
        <v>&lt;tr class="style3" &gt;&lt;td&gt;&lt;a href="http://iowawpagraves.org/view.php?id=210903" target="WPA"&gt;W&lt;/a&gt;&lt;/td&gt;&lt;td&gt;&lt;a href="http://iowagravestones.org/gs_view.php?id=474016" Target="GPP"&gt;P&lt;/a&gt;&lt;/td&gt;   &lt;td&gt;&lt;/td&gt;&lt;td&gt;Jayne, Ruth&lt;/td&gt;&lt;td&gt;1832&lt;/td&gt;&lt;td&gt;1918&lt;/td&gt;&lt;td&gt; The WPA spelled Jayne, Ruth as Jane, Ruth&lt;/td&gt;</v>
      </c>
      <c r="P254" s="88" t="str">
        <f>IF(I254="",B254,CONCATENATE("&lt;a href=""Web Pages/WP",I254,".htm""&gt;",B254,"&lt;img src=""zimages/cam.gif"" alt=""picture"" BORDER=0&gt;"))</f>
        <v>Jayne, Ruth</v>
      </c>
      <c r="Q254" s="2" t="str">
        <f>IF(F254="","&lt;td&gt;&lt;/td&gt;",CONCATENATE("&lt;td&gt;&lt;a href=""http://iowagravestones.org/gs_view.php?id=",F254,""" Target=""GPP""&gt;P&lt;/a&gt;&lt;/td&gt;"))</f>
        <v>&lt;td&gt;&lt;a href="http://iowagravestones.org/gs_view.php?id=474016" Target="GPP"&gt;P&lt;/a&gt;&lt;/td&gt;</v>
      </c>
      <c r="R254" s="2" t="str">
        <f>IF(H254="","   &lt;td&gt;&lt;/td&gt;",CONCATENATE("   &lt;td&gt;&lt;a href=""http://iagenweb.org/boards/",G254,"/obituaries/index.cgi?read=",H254,""" Target=""Obits""&gt;O&lt;/a&gt;&lt;/td&gt;"))</f>
        <v xml:space="preserve">   &lt;td&gt;&lt;/td&gt;</v>
      </c>
      <c r="S254" s="2" t="str">
        <f>IF(M254="","&lt;td&gt;&lt;/td&gt;",CONCATENATE("&lt;td&gt;&lt;a href=""http://iowawpagraves.org/view.php?id=",M254,""" target=""WPA""&gt;W&lt;/a&gt;&lt;/td&gt;"))</f>
        <v>&lt;td&gt;&lt;a href="http://iowawpagraves.org/view.php?id=210903" target="WPA"&gt;W&lt;/a&gt;&lt;/td&gt;</v>
      </c>
      <c r="T254" s="88" t="s">
        <v>119</v>
      </c>
      <c r="U254" s="89"/>
    </row>
    <row r="255" spans="1:21" ht="15.75" x14ac:dyDescent="0.25">
      <c r="A255" s="45" t="s">
        <v>1255</v>
      </c>
      <c r="B255" s="47" t="s">
        <v>27</v>
      </c>
      <c r="C255" s="46" t="s">
        <v>7</v>
      </c>
      <c r="D255" s="46" t="s">
        <v>8</v>
      </c>
      <c r="E255" s="80" t="s">
        <v>9</v>
      </c>
      <c r="F255" s="46"/>
      <c r="G255" s="46"/>
      <c r="H255" s="46"/>
      <c r="I255" s="46"/>
      <c r="J255" s="46"/>
      <c r="K255" s="46"/>
      <c r="L255" s="46"/>
      <c r="M255" s="46"/>
      <c r="N255" s="29"/>
      <c r="O255" s="2" t="str">
        <f>IF(A255="S",CONCATENATE(Y$1,MID(B255,1,1),Z$1),CONCATENATE("&lt;tr class=""style3"" &gt;",S255,Q255,R255,"&lt;td&gt;",P255,"&lt;/td&gt;&lt;td&gt;",C255,"&lt;/td&gt;&lt;td&gt;",D255,"&lt;/td&gt;&lt;td&gt;",E255,"&lt;/td&gt;"))</f>
        <v>&lt;tr class="style2" &gt;&lt;td&gt;W&lt;/td&gt;&lt;td&gt;P&lt;/td&gt;&lt;td&gt;O&lt;/td&gt;&lt;td &gt;Surnames Starting with K&lt;/td&gt;&lt;td&gt;Birth Date&lt;/td&gt;&lt;td&gt;Death Date&lt;/td&gt;&lt;td&gt;Notes&lt;/td&gt;</v>
      </c>
      <c r="P255" s="88" t="str">
        <f>IF(I255="",B255,CONCATENATE("&lt;a href=""Web Pages/WP",I255,".htm""&gt;",B255,"&lt;img src=""zimages/cam.gif"" alt=""picture"" BORDER=0&gt;"))</f>
        <v>Kaaa                            Names</v>
      </c>
      <c r="Q255" s="2" t="str">
        <f>IF(F255="","&lt;td&gt;&lt;/td&gt;",CONCATENATE("&lt;td&gt;&lt;a href=""http://iowagravestones.org/gs_view.php?id=",F255,""" Target=""GPP""&gt;P&lt;/a&gt;&lt;/td&gt;"))</f>
        <v>&lt;td&gt;&lt;/td&gt;</v>
      </c>
      <c r="R255" s="2" t="str">
        <f>IF(H255="","   &lt;td&gt;&lt;/td&gt;",CONCATENATE("   &lt;td&gt;&lt;a href=""http://iagenweb.org/boards/",G255,"/obituaries/index.cgi?read=",H255,""" Target=""Obits""&gt;O&lt;/a&gt;&lt;/td&gt;"))</f>
        <v xml:space="preserve">   &lt;td&gt;&lt;/td&gt;</v>
      </c>
      <c r="S255" s="2" t="str">
        <f>IF(M255="","&lt;td&gt;&lt;/td&gt;",CONCATENATE("&lt;td&gt;&lt;a href=""http://iowawpagraves.org/view.php?id=",M255,""" target=""WPA""&gt;W&lt;/a&gt;&lt;/td&gt;"))</f>
        <v>&lt;td&gt;&lt;/td&gt;</v>
      </c>
      <c r="T255" s="88" t="s">
        <v>119</v>
      </c>
      <c r="U255" s="89"/>
    </row>
    <row r="256" spans="1:21" x14ac:dyDescent="0.25">
      <c r="A256" s="1">
        <v>3720</v>
      </c>
      <c r="B256" s="5" t="s">
        <v>738</v>
      </c>
      <c r="C256" s="1"/>
      <c r="D256" s="1"/>
      <c r="E256" s="32"/>
      <c r="F256" s="1">
        <v>474539</v>
      </c>
      <c r="G256" s="36"/>
      <c r="H256" s="36"/>
      <c r="I256" s="36"/>
      <c r="J256" s="36"/>
      <c r="K256" s="36"/>
      <c r="L256" s="36"/>
      <c r="M256" s="36"/>
      <c r="N256" s="29"/>
      <c r="O256" s="2" t="str">
        <f>IF(A256="S",CONCATENATE(Y$1,MID(B256,1,1),Z$1),CONCATENATE("&lt;tr class=""style3"" &gt;",S256,Q256,R256,"&lt;td&gt;",P256,"&lt;/td&gt;&lt;td&gt;",C256,"&lt;/td&gt;&lt;td&gt;",D256,"&lt;/td&gt;&lt;td&gt;",E256,"&lt;/td&gt;"))</f>
        <v>&lt;tr class="style3" &gt;&lt;td&gt;&lt;/td&gt;&lt;td&gt;&lt;a href="http://iowagravestones.org/gs_view.php?id=474539" Target="GPP"&gt;P&lt;/a&gt;&lt;/td&gt;   &lt;td&gt;&lt;/td&gt;&lt;td&gt;Kennedy, Frank Family Stone&lt;/td&gt;&lt;td&gt;&lt;/td&gt;&lt;td&gt;&lt;/td&gt;&lt;td&gt;&lt;/td&gt;</v>
      </c>
      <c r="P256" s="88" t="str">
        <f>IF(I256="",B256,CONCATENATE("&lt;a href=""Web Pages/WP",I256,".htm""&gt;",B256,"&lt;img src=""zimages/cam.gif"" alt=""picture"" BORDER=0&gt;"))</f>
        <v>Kennedy, Frank Family Stone</v>
      </c>
      <c r="Q256" s="2" t="str">
        <f>IF(F256="","&lt;td&gt;&lt;/td&gt;",CONCATENATE("&lt;td&gt;&lt;a href=""http://iowagravestones.org/gs_view.php?id=",F256,""" Target=""GPP""&gt;P&lt;/a&gt;&lt;/td&gt;"))</f>
        <v>&lt;td&gt;&lt;a href="http://iowagravestones.org/gs_view.php?id=474539" Target="GPP"&gt;P&lt;/a&gt;&lt;/td&gt;</v>
      </c>
      <c r="R256" s="2" t="str">
        <f>IF(H256="","   &lt;td&gt;&lt;/td&gt;",CONCATENATE("   &lt;td&gt;&lt;a href=""http://iagenweb.org/boards/",G256,"/obituaries/index.cgi?read=",H256,""" Target=""Obits""&gt;O&lt;/a&gt;&lt;/td&gt;"))</f>
        <v xml:space="preserve">   &lt;td&gt;&lt;/td&gt;</v>
      </c>
      <c r="S256" s="2" t="str">
        <f>IF(M256="","&lt;td&gt;&lt;/td&gt;",CONCATENATE("&lt;td&gt;&lt;a href=""http://iowawpagraves.org/view.php?id=",M256,""" target=""WPA""&gt;W&lt;/a&gt;&lt;/td&gt;"))</f>
        <v>&lt;td&gt;&lt;/td&gt;</v>
      </c>
      <c r="T256" s="88" t="s">
        <v>119</v>
      </c>
      <c r="U256" s="89"/>
    </row>
    <row r="257" spans="1:21" x14ac:dyDescent="0.25">
      <c r="A257" s="1">
        <v>3721</v>
      </c>
      <c r="B257" s="5" t="s">
        <v>739</v>
      </c>
      <c r="C257" s="3" t="s">
        <v>151</v>
      </c>
      <c r="D257" s="3" t="s">
        <v>99</v>
      </c>
      <c r="E257" s="84"/>
      <c r="F257" s="1">
        <v>474540</v>
      </c>
      <c r="G257" s="36"/>
      <c r="H257" s="36"/>
      <c r="I257" s="36"/>
      <c r="J257" s="36"/>
      <c r="K257" s="36"/>
      <c r="L257" s="36"/>
      <c r="M257" s="36"/>
      <c r="N257" s="29"/>
      <c r="O257" s="2" t="str">
        <f>IF(A257="S",CONCATENATE(Y$1,MID(B257,1,1),Z$1),CONCATENATE("&lt;tr class=""style3"" &gt;",S257,Q257,R257,"&lt;td&gt;",P257,"&lt;/td&gt;&lt;td&gt;",C257,"&lt;/td&gt;&lt;td&gt;",D257,"&lt;/td&gt;&lt;td&gt;",E257,"&lt;/td&gt;"))</f>
        <v>&lt;tr class="style3" &gt;&lt;td&gt;&lt;/td&gt;&lt;td&gt;&lt;a href="http://iowagravestones.org/gs_view.php?id=474540" Target="GPP"&gt;P&lt;/a&gt;&lt;/td&gt;   &lt;td&gt;&lt;/td&gt;&lt;td&gt;Kennedy, Frank P.&lt;/td&gt;&lt;td&gt;1861&lt;/td&gt;&lt;td&gt;1938&lt;/td&gt;&lt;td&gt;&lt;/td&gt;</v>
      </c>
      <c r="P257" s="88" t="str">
        <f>IF(I257="",B257,CONCATENATE("&lt;a href=""Web Pages/WP",I257,".htm""&gt;",B257,"&lt;img src=""zimages/cam.gif"" alt=""picture"" BORDER=0&gt;"))</f>
        <v>Kennedy, Frank P.</v>
      </c>
      <c r="Q257" s="2" t="str">
        <f>IF(F257="","&lt;td&gt;&lt;/td&gt;",CONCATENATE("&lt;td&gt;&lt;a href=""http://iowagravestones.org/gs_view.php?id=",F257,""" Target=""GPP""&gt;P&lt;/a&gt;&lt;/td&gt;"))</f>
        <v>&lt;td&gt;&lt;a href="http://iowagravestones.org/gs_view.php?id=474540" Target="GPP"&gt;P&lt;/a&gt;&lt;/td&gt;</v>
      </c>
      <c r="R257" s="2" t="str">
        <f>IF(H257="","   &lt;td&gt;&lt;/td&gt;",CONCATENATE("   &lt;td&gt;&lt;a href=""http://iagenweb.org/boards/",G257,"/obituaries/index.cgi?read=",H257,""" Target=""Obits""&gt;O&lt;/a&gt;&lt;/td&gt;"))</f>
        <v xml:space="preserve">   &lt;td&gt;&lt;/td&gt;</v>
      </c>
      <c r="S257" s="2" t="str">
        <f>IF(M257="","&lt;td&gt;&lt;/td&gt;",CONCATENATE("&lt;td&gt;&lt;a href=""http://iowawpagraves.org/view.php?id=",M257,""" target=""WPA""&gt;W&lt;/a&gt;&lt;/td&gt;"))</f>
        <v>&lt;td&gt;&lt;/td&gt;</v>
      </c>
      <c r="T257" s="88" t="s">
        <v>119</v>
      </c>
      <c r="U257" s="89"/>
    </row>
    <row r="258" spans="1:21" x14ac:dyDescent="0.25">
      <c r="A258" s="1">
        <v>3721</v>
      </c>
      <c r="B258" s="5" t="s">
        <v>740</v>
      </c>
      <c r="C258" s="3" t="s">
        <v>211</v>
      </c>
      <c r="D258" s="3" t="s">
        <v>557</v>
      </c>
      <c r="E258" s="84"/>
      <c r="F258" s="1">
        <v>474541</v>
      </c>
      <c r="G258" s="36"/>
      <c r="H258" s="36"/>
      <c r="I258" s="36"/>
      <c r="J258" s="36"/>
      <c r="K258" s="36"/>
      <c r="L258" s="36"/>
      <c r="M258" s="36"/>
      <c r="N258" s="29"/>
      <c r="O258" s="2" t="str">
        <f>IF(A258="S",CONCATENATE(Y$1,MID(B258,1,1),Z$1),CONCATENATE("&lt;tr class=""style3"" &gt;",S258,Q258,R258,"&lt;td&gt;",P258,"&lt;/td&gt;&lt;td&gt;",C258,"&lt;/td&gt;&lt;td&gt;",D258,"&lt;/td&gt;&lt;td&gt;",E258,"&lt;/td&gt;"))</f>
        <v>&lt;tr class="style3" &gt;&lt;td&gt;&lt;/td&gt;&lt;td&gt;&lt;a href="http://iowagravestones.org/gs_view.php?id=474541" Target="GPP"&gt;P&lt;/a&gt;&lt;/td&gt;   &lt;td&gt;&lt;/td&gt;&lt;td&gt;Kennedy, Jane&lt;/td&gt;&lt;td&gt;1864&lt;/td&gt;&lt;td&gt;1939&lt;/td&gt;&lt;td&gt;&lt;/td&gt;</v>
      </c>
      <c r="P258" s="88" t="str">
        <f>IF(I258="",B258,CONCATENATE("&lt;a href=""Web Pages/WP",I258,".htm""&gt;",B258,"&lt;img src=""zimages/cam.gif"" alt=""picture"" BORDER=0&gt;"))</f>
        <v>Kennedy, Jane</v>
      </c>
      <c r="Q258" s="2" t="str">
        <f>IF(F258="","&lt;td&gt;&lt;/td&gt;",CONCATENATE("&lt;td&gt;&lt;a href=""http://iowagravestones.org/gs_view.php?id=",F258,""" Target=""GPP""&gt;P&lt;/a&gt;&lt;/td&gt;"))</f>
        <v>&lt;td&gt;&lt;a href="http://iowagravestones.org/gs_view.php?id=474541" Target="GPP"&gt;P&lt;/a&gt;&lt;/td&gt;</v>
      </c>
      <c r="R258" s="2" t="str">
        <f>IF(H258="","   &lt;td&gt;&lt;/td&gt;",CONCATENATE("   &lt;td&gt;&lt;a href=""http://iagenweb.org/boards/",G258,"/obituaries/index.cgi?read=",H258,""" Target=""Obits""&gt;O&lt;/a&gt;&lt;/td&gt;"))</f>
        <v xml:space="preserve">   &lt;td&gt;&lt;/td&gt;</v>
      </c>
      <c r="S258" s="2" t="str">
        <f>IF(M258="","&lt;td&gt;&lt;/td&gt;",CONCATENATE("&lt;td&gt;&lt;a href=""http://iowawpagraves.org/view.php?id=",M258,""" target=""WPA""&gt;W&lt;/a&gt;&lt;/td&gt;"))</f>
        <v>&lt;td&gt;&lt;/td&gt;</v>
      </c>
      <c r="T258" s="88" t="s">
        <v>119</v>
      </c>
      <c r="U258" s="89"/>
    </row>
    <row r="259" spans="1:21" x14ac:dyDescent="0.25">
      <c r="A259" s="1">
        <v>3653</v>
      </c>
      <c r="B259" s="5" t="s">
        <v>413</v>
      </c>
      <c r="C259" s="1" t="s">
        <v>236</v>
      </c>
      <c r="D259" s="1" t="s">
        <v>741</v>
      </c>
      <c r="E259" s="30" t="s">
        <v>119</v>
      </c>
      <c r="F259" s="1">
        <v>474449</v>
      </c>
      <c r="G259" s="36"/>
      <c r="H259" s="36"/>
      <c r="I259" s="36"/>
      <c r="J259" s="36"/>
      <c r="K259" s="36"/>
      <c r="L259" s="36"/>
      <c r="M259" s="27">
        <v>211242</v>
      </c>
      <c r="N259" s="29"/>
      <c r="O259" s="2" t="str">
        <f>IF(A259="S",CONCATENATE(Y$1,MID(B259,1,1),Z$1),CONCATENATE("&lt;tr class=""style3"" &gt;",S259,Q259,R259,"&lt;td&gt;",P259,"&lt;/td&gt;&lt;td&gt;",C259,"&lt;/td&gt;&lt;td&gt;",D259,"&lt;/td&gt;&lt;td&gt;",E259,"&lt;/td&gt;"))</f>
        <v>&lt;tr class="style3" &gt;&lt;td&gt;&lt;a href="http://iowawpagraves.org/view.php?id=211242" target="WPA"&gt;W&lt;/a&gt;&lt;/td&gt;&lt;td&gt;&lt;a href="http://iowagravestones.org/gs_view.php?id=474449" Target="GPP"&gt;P&lt;/a&gt;&lt;/td&gt;   &lt;td&gt;&lt;/td&gt;&lt;td&gt;Kenyon, Emma&lt;/td&gt;&lt;td&gt;May 18, 1852&lt;/td&gt;&lt;td&gt;Feb. 13, 1909&lt;/td&gt;&lt;td&gt; &lt;/td&gt;</v>
      </c>
      <c r="P259" s="88" t="str">
        <f>IF(I259="",B259,CONCATENATE("&lt;a href=""Web Pages/WP",I259,".htm""&gt;",B259,"&lt;img src=""zimages/cam.gif"" alt=""picture"" BORDER=0&gt;"))</f>
        <v>Kenyon, Emma</v>
      </c>
      <c r="Q259" s="2" t="str">
        <f>IF(F259="","&lt;td&gt;&lt;/td&gt;",CONCATENATE("&lt;td&gt;&lt;a href=""http://iowagravestones.org/gs_view.php?id=",F259,""" Target=""GPP""&gt;P&lt;/a&gt;&lt;/td&gt;"))</f>
        <v>&lt;td&gt;&lt;a href="http://iowagravestones.org/gs_view.php?id=474449" Target="GPP"&gt;P&lt;/a&gt;&lt;/td&gt;</v>
      </c>
      <c r="R259" s="2" t="str">
        <f>IF(H259="","   &lt;td&gt;&lt;/td&gt;",CONCATENATE("   &lt;td&gt;&lt;a href=""http://iagenweb.org/boards/",G259,"/obituaries/index.cgi?read=",H259,""" Target=""Obits""&gt;O&lt;/a&gt;&lt;/td&gt;"))</f>
        <v xml:space="preserve">   &lt;td&gt;&lt;/td&gt;</v>
      </c>
      <c r="S259" s="2" t="str">
        <f>IF(M259="","&lt;td&gt;&lt;/td&gt;",CONCATENATE("&lt;td&gt;&lt;a href=""http://iowawpagraves.org/view.php?id=",M259,""" target=""WPA""&gt;W&lt;/a&gt;&lt;/td&gt;"))</f>
        <v>&lt;td&gt;&lt;a href="http://iowawpagraves.org/view.php?id=211242" target="WPA"&gt;W&lt;/a&gt;&lt;/td&gt;</v>
      </c>
      <c r="T259" s="88" t="s">
        <v>119</v>
      </c>
      <c r="U259" s="89"/>
    </row>
    <row r="260" spans="1:21" x14ac:dyDescent="0.25">
      <c r="A260" s="1">
        <v>3652</v>
      </c>
      <c r="B260" s="5" t="s">
        <v>414</v>
      </c>
      <c r="C260" s="1" t="s">
        <v>237</v>
      </c>
      <c r="D260" s="1" t="s">
        <v>742</v>
      </c>
      <c r="E260" s="30" t="s">
        <v>119</v>
      </c>
      <c r="F260" s="1">
        <v>474448</v>
      </c>
      <c r="G260" s="36"/>
      <c r="H260" s="36"/>
      <c r="I260" s="36"/>
      <c r="J260" s="36"/>
      <c r="K260" s="36"/>
      <c r="L260" s="36"/>
      <c r="M260" s="27">
        <v>211243</v>
      </c>
      <c r="N260" s="29"/>
      <c r="O260" s="2" t="str">
        <f>IF(A260="S",CONCATENATE(Y$1,MID(B260,1,1),Z$1),CONCATENATE("&lt;tr class=""style3"" &gt;",S260,Q260,R260,"&lt;td&gt;",P260,"&lt;/td&gt;&lt;td&gt;",C260,"&lt;/td&gt;&lt;td&gt;",D260,"&lt;/td&gt;&lt;td&gt;",E260,"&lt;/td&gt;"))</f>
        <v>&lt;tr class="style3" &gt;&lt;td&gt;&lt;a href="http://iowawpagraves.org/view.php?id=211243" target="WPA"&gt;W&lt;/a&gt;&lt;/td&gt;&lt;td&gt;&lt;a href="http://iowagravestones.org/gs_view.php?id=474448" Target="GPP"&gt;P&lt;/a&gt;&lt;/td&gt;   &lt;td&gt;&lt;/td&gt;&lt;td&gt;Kenyon, Eugene&lt;/td&gt;&lt;td&gt;Jan 23, 1854&lt;/td&gt;&lt;td&gt;Oct. 17, 1930&lt;/td&gt;&lt;td&gt; &lt;/td&gt;</v>
      </c>
      <c r="P260" s="88" t="str">
        <f>IF(I260="",B260,CONCATENATE("&lt;a href=""Web Pages/WP",I260,".htm""&gt;",B260,"&lt;img src=""zimages/cam.gif"" alt=""picture"" BORDER=0&gt;"))</f>
        <v>Kenyon, Eugene</v>
      </c>
      <c r="Q260" s="2" t="str">
        <f>IF(F260="","&lt;td&gt;&lt;/td&gt;",CONCATENATE("&lt;td&gt;&lt;a href=""http://iowagravestones.org/gs_view.php?id=",F260,""" Target=""GPP""&gt;P&lt;/a&gt;&lt;/td&gt;"))</f>
        <v>&lt;td&gt;&lt;a href="http://iowagravestones.org/gs_view.php?id=474448" Target="GPP"&gt;P&lt;/a&gt;&lt;/td&gt;</v>
      </c>
      <c r="R260" s="2" t="str">
        <f>IF(H260="","   &lt;td&gt;&lt;/td&gt;",CONCATENATE("   &lt;td&gt;&lt;a href=""http://iagenweb.org/boards/",G260,"/obituaries/index.cgi?read=",H260,""" Target=""Obits""&gt;O&lt;/a&gt;&lt;/td&gt;"))</f>
        <v xml:space="preserve">   &lt;td&gt;&lt;/td&gt;</v>
      </c>
      <c r="S260" s="2" t="str">
        <f>IF(M260="","&lt;td&gt;&lt;/td&gt;",CONCATENATE("&lt;td&gt;&lt;a href=""http://iowawpagraves.org/view.php?id=",M260,""" target=""WPA""&gt;W&lt;/a&gt;&lt;/td&gt;"))</f>
        <v>&lt;td&gt;&lt;a href="http://iowawpagraves.org/view.php?id=211243" target="WPA"&gt;W&lt;/a&gt;&lt;/td&gt;</v>
      </c>
      <c r="T260" s="88" t="s">
        <v>119</v>
      </c>
      <c r="U260" s="89"/>
    </row>
    <row r="261" spans="1:21" x14ac:dyDescent="0.25">
      <c r="A261" s="1">
        <v>3651</v>
      </c>
      <c r="B261" s="5" t="s">
        <v>743</v>
      </c>
      <c r="C261" s="1"/>
      <c r="D261" s="1"/>
      <c r="E261" s="30"/>
      <c r="F261" s="1">
        <v>474447</v>
      </c>
      <c r="G261" s="36"/>
      <c r="H261" s="36"/>
      <c r="I261" s="36"/>
      <c r="J261" s="36"/>
      <c r="K261" s="36"/>
      <c r="L261" s="36"/>
      <c r="M261" s="36"/>
      <c r="N261" s="29"/>
      <c r="O261" s="2" t="str">
        <f>IF(A261="S",CONCATENATE(Y$1,MID(B261,1,1),Z$1),CONCATENATE("&lt;tr class=""style3"" &gt;",S261,Q261,R261,"&lt;td&gt;",P261,"&lt;/td&gt;&lt;td&gt;",C261,"&lt;/td&gt;&lt;td&gt;",D261,"&lt;/td&gt;&lt;td&gt;",E261,"&lt;/td&gt;"))</f>
        <v>&lt;tr class="style3" &gt;&lt;td&gt;&lt;/td&gt;&lt;td&gt;&lt;a href="http://iowagravestones.org/gs_view.php?id=474447" Target="GPP"&gt;P&lt;/a&gt;&lt;/td&gt;   &lt;td&gt;&lt;/td&gt;&lt;td&gt;Kenyon, Eugene Family Stone&lt;/td&gt;&lt;td&gt;&lt;/td&gt;&lt;td&gt;&lt;/td&gt;&lt;td&gt;&lt;/td&gt;</v>
      </c>
      <c r="P261" s="88" t="str">
        <f>IF(I261="",B261,CONCATENATE("&lt;a href=""Web Pages/WP",I261,".htm""&gt;",B261,"&lt;img src=""zimages/cam.gif"" alt=""picture"" BORDER=0&gt;"))</f>
        <v>Kenyon, Eugene Family Stone</v>
      </c>
      <c r="Q261" s="2" t="str">
        <f>IF(F261="","&lt;td&gt;&lt;/td&gt;",CONCATENATE("&lt;td&gt;&lt;a href=""http://iowagravestones.org/gs_view.php?id=",F261,""" Target=""GPP""&gt;P&lt;/a&gt;&lt;/td&gt;"))</f>
        <v>&lt;td&gt;&lt;a href="http://iowagravestones.org/gs_view.php?id=474447" Target="GPP"&gt;P&lt;/a&gt;&lt;/td&gt;</v>
      </c>
      <c r="R261" s="2" t="str">
        <f>IF(H261="","   &lt;td&gt;&lt;/td&gt;",CONCATENATE("   &lt;td&gt;&lt;a href=""http://iagenweb.org/boards/",G261,"/obituaries/index.cgi?read=",H261,""" Target=""Obits""&gt;O&lt;/a&gt;&lt;/td&gt;"))</f>
        <v xml:space="preserve">   &lt;td&gt;&lt;/td&gt;</v>
      </c>
      <c r="S261" s="2" t="str">
        <f>IF(M261="","&lt;td&gt;&lt;/td&gt;",CONCATENATE("&lt;td&gt;&lt;a href=""http://iowawpagraves.org/view.php?id=",M261,""" target=""WPA""&gt;W&lt;/a&gt;&lt;/td&gt;"))</f>
        <v>&lt;td&gt;&lt;/td&gt;</v>
      </c>
      <c r="T261" s="88" t="s">
        <v>119</v>
      </c>
      <c r="U261" s="89"/>
    </row>
    <row r="262" spans="1:21" x14ac:dyDescent="0.25">
      <c r="A262" s="1">
        <v>3654</v>
      </c>
      <c r="B262" s="5" t="s">
        <v>744</v>
      </c>
      <c r="C262" s="1" t="s">
        <v>745</v>
      </c>
      <c r="D262" s="1" t="s">
        <v>746</v>
      </c>
      <c r="E262" s="30"/>
      <c r="F262" s="1">
        <v>474450</v>
      </c>
      <c r="G262" s="36"/>
      <c r="H262" s="36"/>
      <c r="I262" s="36"/>
      <c r="J262" s="36"/>
      <c r="K262" s="36"/>
      <c r="L262" s="36"/>
      <c r="M262" s="36"/>
      <c r="N262" s="29"/>
      <c r="O262" s="2" t="str">
        <f>IF(A262="S",CONCATENATE(Y$1,MID(B262,1,1),Z$1),CONCATENATE("&lt;tr class=""style3"" &gt;",S262,Q262,R262,"&lt;td&gt;",P262,"&lt;/td&gt;&lt;td&gt;",C262,"&lt;/td&gt;&lt;td&gt;",D262,"&lt;/td&gt;&lt;td&gt;",E262,"&lt;/td&gt;"))</f>
        <v>&lt;tr class="style3" &gt;&lt;td&gt;&lt;/td&gt;&lt;td&gt;&lt;a href="http://iowagravestones.org/gs_view.php?id=474450" Target="GPP"&gt;P&lt;/a&gt;&lt;/td&gt;   &lt;td&gt;&lt;/td&gt;&lt;td&gt;Kenyon, Inez&lt;/td&gt;&lt;td&gt;July 17, 1890&lt;/td&gt;&lt;td&gt;Oct 12, 1898&lt;/td&gt;&lt;td&gt;&lt;/td&gt;</v>
      </c>
      <c r="P262" s="88" t="str">
        <f>IF(I262="",B262,CONCATENATE("&lt;a href=""Web Pages/WP",I262,".htm""&gt;",B262,"&lt;img src=""zimages/cam.gif"" alt=""picture"" BORDER=0&gt;"))</f>
        <v>Kenyon, Inez</v>
      </c>
      <c r="Q262" s="2" t="str">
        <f>IF(F262="","&lt;td&gt;&lt;/td&gt;",CONCATENATE("&lt;td&gt;&lt;a href=""http://iowagravestones.org/gs_view.php?id=",F262,""" Target=""GPP""&gt;P&lt;/a&gt;&lt;/td&gt;"))</f>
        <v>&lt;td&gt;&lt;a href="http://iowagravestones.org/gs_view.php?id=474450" Target="GPP"&gt;P&lt;/a&gt;&lt;/td&gt;</v>
      </c>
      <c r="R262" s="2" t="str">
        <f>IF(H262="","   &lt;td&gt;&lt;/td&gt;",CONCATENATE("   &lt;td&gt;&lt;a href=""http://iagenweb.org/boards/",G262,"/obituaries/index.cgi?read=",H262,""" Target=""Obits""&gt;O&lt;/a&gt;&lt;/td&gt;"))</f>
        <v xml:space="preserve">   &lt;td&gt;&lt;/td&gt;</v>
      </c>
      <c r="S262" s="2" t="str">
        <f>IF(M262="","&lt;td&gt;&lt;/td&gt;",CONCATENATE("&lt;td&gt;&lt;a href=""http://iowawpagraves.org/view.php?id=",M262,""" target=""WPA""&gt;W&lt;/a&gt;&lt;/td&gt;"))</f>
        <v>&lt;td&gt;&lt;/td&gt;</v>
      </c>
      <c r="T262" s="88" t="s">
        <v>119</v>
      </c>
      <c r="U262" s="89"/>
    </row>
    <row r="263" spans="1:21" x14ac:dyDescent="0.25">
      <c r="A263" s="1">
        <v>3534</v>
      </c>
      <c r="B263" s="5" t="s">
        <v>747</v>
      </c>
      <c r="C263" s="1" t="s">
        <v>238</v>
      </c>
      <c r="D263" s="1" t="s">
        <v>748</v>
      </c>
      <c r="E263" s="30" t="s">
        <v>1217</v>
      </c>
      <c r="F263" s="1">
        <v>474242</v>
      </c>
      <c r="G263" s="36"/>
      <c r="H263" s="36"/>
      <c r="I263" s="36"/>
      <c r="J263" s="36"/>
      <c r="K263" s="36"/>
      <c r="L263" s="36"/>
      <c r="M263" s="27">
        <v>211403</v>
      </c>
      <c r="N263" s="29"/>
      <c r="O263" s="2" t="str">
        <f>IF(A263="S",CONCATENATE(Y$1,MID(B263,1,1),Z$1),CONCATENATE("&lt;tr class=""style3"" &gt;",S263,Q263,R263,"&lt;td&gt;",P263,"&lt;/td&gt;&lt;td&gt;",C263,"&lt;/td&gt;&lt;td&gt;",D263,"&lt;/td&gt;&lt;td&gt;",E263,"&lt;/td&gt;"))</f>
        <v>&lt;tr class="style3" &gt;&lt;td&gt;&lt;a href="http://iowawpagraves.org/view.php?id=211403" target="WPA"&gt;W&lt;/a&gt;&lt;/td&gt;&lt;td&gt;&lt;a href="http://iowagravestones.org/gs_view.php?id=474242" Target="GPP"&gt;P&lt;/a&gt;&lt;/td&gt;   &lt;td&gt;&lt;/td&gt;&lt;td&gt;Kneeskern, Aaron&lt;/td&gt;&lt;td&gt;Jan 8, 1832&lt;/td&gt;&lt;td&gt;July 31, 1894&lt;/td&gt;&lt;td&gt; The WPA spelled Kneeskern, Aaron as Kneskern, Aaron&lt;/td&gt;</v>
      </c>
      <c r="P263" s="88" t="str">
        <f>IF(I263="",B263,CONCATENATE("&lt;a href=""Web Pages/WP",I263,".htm""&gt;",B263,"&lt;img src=""zimages/cam.gif"" alt=""picture"" BORDER=0&gt;"))</f>
        <v>Kneeskern, Aaron</v>
      </c>
      <c r="Q263" s="2" t="str">
        <f>IF(F263="","&lt;td&gt;&lt;/td&gt;",CONCATENATE("&lt;td&gt;&lt;a href=""http://iowagravestones.org/gs_view.php?id=",F263,""" Target=""GPP""&gt;P&lt;/a&gt;&lt;/td&gt;"))</f>
        <v>&lt;td&gt;&lt;a href="http://iowagravestones.org/gs_view.php?id=474242" Target="GPP"&gt;P&lt;/a&gt;&lt;/td&gt;</v>
      </c>
      <c r="R263" s="2" t="str">
        <f>IF(H263="","   &lt;td&gt;&lt;/td&gt;",CONCATENATE("   &lt;td&gt;&lt;a href=""http://iagenweb.org/boards/",G263,"/obituaries/index.cgi?read=",H263,""" Target=""Obits""&gt;O&lt;/a&gt;&lt;/td&gt;"))</f>
        <v xml:space="preserve">   &lt;td&gt;&lt;/td&gt;</v>
      </c>
      <c r="S263" s="2" t="str">
        <f>IF(M263="","&lt;td&gt;&lt;/td&gt;",CONCATENATE("&lt;td&gt;&lt;a href=""http://iowawpagraves.org/view.php?id=",M263,""" target=""WPA""&gt;W&lt;/a&gt;&lt;/td&gt;"))</f>
        <v>&lt;td&gt;&lt;a href="http://iowawpagraves.org/view.php?id=211403" target="WPA"&gt;W&lt;/a&gt;&lt;/td&gt;</v>
      </c>
      <c r="T263" s="88" t="s">
        <v>119</v>
      </c>
      <c r="U263" s="89"/>
    </row>
    <row r="264" spans="1:21" x14ac:dyDescent="0.25">
      <c r="A264" s="1">
        <v>3535</v>
      </c>
      <c r="B264" s="5" t="s">
        <v>749</v>
      </c>
      <c r="C264" s="1" t="s">
        <v>1183</v>
      </c>
      <c r="D264" s="1" t="s">
        <v>239</v>
      </c>
      <c r="E264" s="30" t="s">
        <v>1218</v>
      </c>
      <c r="F264" s="1">
        <v>474244</v>
      </c>
      <c r="G264" s="36"/>
      <c r="H264" s="36"/>
      <c r="I264" s="36"/>
      <c r="J264" s="36"/>
      <c r="K264" s="36"/>
      <c r="L264" s="36"/>
      <c r="M264" s="27">
        <v>211404</v>
      </c>
      <c r="N264" s="29"/>
      <c r="O264" s="2" t="str">
        <f>IF(A264="S",CONCATENATE(Y$1,MID(B264,1,1),Z$1),CONCATENATE("&lt;tr class=""style3"" &gt;",S264,Q264,R264,"&lt;td&gt;",P264,"&lt;/td&gt;&lt;td&gt;",C264,"&lt;/td&gt;&lt;td&gt;",D264,"&lt;/td&gt;&lt;td&gt;",E264,"&lt;/td&gt;"))</f>
        <v>&lt;tr class="style3" &gt;&lt;td&gt;&lt;a href="http://iowawpagraves.org/view.php?id=211404" target="WPA"&gt;W&lt;/a&gt;&lt;/td&gt;&lt;td&gt;&lt;a href="http://iowagravestones.org/gs_view.php?id=474244" Target="GPP"&gt;P&lt;/a&gt;&lt;/td&gt;   &lt;td&gt;&lt;/td&gt;&lt;td&gt;Kneeskern, Lovina&lt;/td&gt;&lt;td&gt;Aug 10, 1844&lt;/td&gt;&lt;td&gt;Apr 28, 1876&lt;/td&gt;&lt;td&gt; The WPA spelled Kneeskern, Lovina as Kneskern, Lavina&lt;/td&gt;</v>
      </c>
      <c r="P264" s="88" t="str">
        <f>IF(I264="",B264,CONCATENATE("&lt;a href=""Web Pages/WP",I264,".htm""&gt;",B264,"&lt;img src=""zimages/cam.gif"" alt=""picture"" BORDER=0&gt;"))</f>
        <v>Kneeskern, Lovina</v>
      </c>
      <c r="Q264" s="2" t="str">
        <f>IF(F264="","&lt;td&gt;&lt;/td&gt;",CONCATENATE("&lt;td&gt;&lt;a href=""http://iowagravestones.org/gs_view.php?id=",F264,""" Target=""GPP""&gt;P&lt;/a&gt;&lt;/td&gt;"))</f>
        <v>&lt;td&gt;&lt;a href="http://iowagravestones.org/gs_view.php?id=474244" Target="GPP"&gt;P&lt;/a&gt;&lt;/td&gt;</v>
      </c>
      <c r="R264" s="2" t="str">
        <f>IF(H264="","   &lt;td&gt;&lt;/td&gt;",CONCATENATE("   &lt;td&gt;&lt;a href=""http://iagenweb.org/boards/",G264,"/obituaries/index.cgi?read=",H264,""" Target=""Obits""&gt;O&lt;/a&gt;&lt;/td&gt;"))</f>
        <v xml:space="preserve">   &lt;td&gt;&lt;/td&gt;</v>
      </c>
      <c r="S264" s="2" t="str">
        <f>IF(M264="","&lt;td&gt;&lt;/td&gt;",CONCATENATE("&lt;td&gt;&lt;a href=""http://iowawpagraves.org/view.php?id=",M264,""" target=""WPA""&gt;W&lt;/a&gt;&lt;/td&gt;"))</f>
        <v>&lt;td&gt;&lt;a href="http://iowawpagraves.org/view.php?id=211404" target="WPA"&gt;W&lt;/a&gt;&lt;/td&gt;</v>
      </c>
      <c r="T264" s="88" t="s">
        <v>119</v>
      </c>
      <c r="U264" s="89"/>
    </row>
    <row r="265" spans="1:21" x14ac:dyDescent="0.25">
      <c r="A265" s="1">
        <v>3496</v>
      </c>
      <c r="B265" s="5" t="s">
        <v>415</v>
      </c>
      <c r="C265" s="1" t="s">
        <v>750</v>
      </c>
      <c r="D265" s="1" t="s">
        <v>751</v>
      </c>
      <c r="E265" s="30" t="s">
        <v>119</v>
      </c>
      <c r="F265" s="1">
        <v>474009</v>
      </c>
      <c r="G265" s="36"/>
      <c r="H265" s="36"/>
      <c r="I265" s="36"/>
      <c r="J265" s="36"/>
      <c r="K265" s="36"/>
      <c r="L265" s="36"/>
      <c r="M265" s="27">
        <v>211400</v>
      </c>
      <c r="N265" s="29"/>
      <c r="O265" s="2" t="str">
        <f>IF(A265="S",CONCATENATE(Y$1,MID(B265,1,1),Z$1),CONCATENATE("&lt;tr class=""style3"" &gt;",S265,Q265,R265,"&lt;td&gt;",P265,"&lt;/td&gt;&lt;td&gt;",C265,"&lt;/td&gt;&lt;td&gt;",D265,"&lt;/td&gt;&lt;td&gt;",E265,"&lt;/td&gt;"))</f>
        <v>&lt;tr class="style3" &gt;&lt;td&gt;&lt;a href="http://iowawpagraves.org/view.php?id=211400" target="WPA"&gt;W&lt;/a&gt;&lt;/td&gt;&lt;td&gt;&lt;a href="http://iowagravestones.org/gs_view.php?id=474009" Target="GPP"&gt;P&lt;/a&gt;&lt;/td&gt;   &lt;td&gt;&lt;/td&gt;&lt;td&gt;Kneeskern, Maria&lt;/td&gt;&lt;td&gt;Aug 27, 1787&lt;/td&gt;&lt;td&gt;Jan 12, 1867&lt;/td&gt;&lt;td&gt; &lt;/td&gt;</v>
      </c>
      <c r="P265" s="88" t="str">
        <f>IF(I265="",B265,CONCATENATE("&lt;a href=""Web Pages/WP",I265,".htm""&gt;",B265,"&lt;img src=""zimages/cam.gif"" alt=""picture"" BORDER=0&gt;"))</f>
        <v>Kneeskern, Maria</v>
      </c>
      <c r="Q265" s="2" t="str">
        <f>IF(F265="","&lt;td&gt;&lt;/td&gt;",CONCATENATE("&lt;td&gt;&lt;a href=""http://iowagravestones.org/gs_view.php?id=",F265,""" Target=""GPP""&gt;P&lt;/a&gt;&lt;/td&gt;"))</f>
        <v>&lt;td&gt;&lt;a href="http://iowagravestones.org/gs_view.php?id=474009" Target="GPP"&gt;P&lt;/a&gt;&lt;/td&gt;</v>
      </c>
      <c r="R265" s="2" t="str">
        <f>IF(H265="","   &lt;td&gt;&lt;/td&gt;",CONCATENATE("   &lt;td&gt;&lt;a href=""http://iagenweb.org/boards/",G265,"/obituaries/index.cgi?read=",H265,""" Target=""Obits""&gt;O&lt;/a&gt;&lt;/td&gt;"))</f>
        <v xml:space="preserve">   &lt;td&gt;&lt;/td&gt;</v>
      </c>
      <c r="S265" s="2" t="str">
        <f>IF(M265="","&lt;td&gt;&lt;/td&gt;",CONCATENATE("&lt;td&gt;&lt;a href=""http://iowawpagraves.org/view.php?id=",M265,""" target=""WPA""&gt;W&lt;/a&gt;&lt;/td&gt;"))</f>
        <v>&lt;td&gt;&lt;a href="http://iowawpagraves.org/view.php?id=211400" target="WPA"&gt;W&lt;/a&gt;&lt;/td&gt;</v>
      </c>
      <c r="T265" s="88" t="s">
        <v>119</v>
      </c>
      <c r="U265" s="89"/>
    </row>
    <row r="266" spans="1:21" x14ac:dyDescent="0.25">
      <c r="A266" s="1">
        <v>3494</v>
      </c>
      <c r="B266" s="5" t="s">
        <v>752</v>
      </c>
      <c r="C266" s="1" t="s">
        <v>753</v>
      </c>
      <c r="D266" s="1" t="s">
        <v>754</v>
      </c>
      <c r="E266" s="30" t="s">
        <v>119</v>
      </c>
      <c r="F266" s="1">
        <v>474007</v>
      </c>
      <c r="G266" s="36"/>
      <c r="H266" s="36"/>
      <c r="I266" s="36"/>
      <c r="J266" s="36"/>
      <c r="K266" s="36"/>
      <c r="L266" s="36"/>
      <c r="M266" s="27">
        <v>211401</v>
      </c>
      <c r="N266" s="29"/>
      <c r="O266" s="2" t="str">
        <f>IF(A266="S",CONCATENATE(Y$1,MID(B266,1,1),Z$1),CONCATENATE("&lt;tr class=""style3"" &gt;",S266,Q266,R266,"&lt;td&gt;",P266,"&lt;/td&gt;&lt;td&gt;",C266,"&lt;/td&gt;&lt;td&gt;",D266,"&lt;/td&gt;&lt;td&gt;",E266,"&lt;/td&gt;"))</f>
        <v>&lt;tr class="style3" &gt;&lt;td&gt;&lt;a href="http://iowawpagraves.org/view.php?id=211401" target="WPA"&gt;W&lt;/a&gt;&lt;/td&gt;&lt;td&gt;&lt;a href="http://iowagravestones.org/gs_view.php?id=474007" Target="GPP"&gt;P&lt;/a&gt;&lt;/td&gt;   &lt;td&gt;&lt;/td&gt;&lt;td&gt;Kneeskern, Matthias&lt;/td&gt;&lt;td&gt;Apr 29, 1813&lt;/td&gt;&lt;td&gt;Oct 2, 1892&lt;/td&gt;&lt;td&gt; &lt;/td&gt;</v>
      </c>
      <c r="P266" s="88" t="str">
        <f>IF(I266="",B266,CONCATENATE("&lt;a href=""Web Pages/WP",I266,".htm""&gt;",B266,"&lt;img src=""zimages/cam.gif"" alt=""picture"" BORDER=0&gt;"))</f>
        <v>Kneeskern, Matthias</v>
      </c>
      <c r="Q266" s="2" t="str">
        <f>IF(F266="","&lt;td&gt;&lt;/td&gt;",CONCATENATE("&lt;td&gt;&lt;a href=""http://iowagravestones.org/gs_view.php?id=",F266,""" Target=""GPP""&gt;P&lt;/a&gt;&lt;/td&gt;"))</f>
        <v>&lt;td&gt;&lt;a href="http://iowagravestones.org/gs_view.php?id=474007" Target="GPP"&gt;P&lt;/a&gt;&lt;/td&gt;</v>
      </c>
      <c r="R266" s="2" t="str">
        <f>IF(H266="","   &lt;td&gt;&lt;/td&gt;",CONCATENATE("   &lt;td&gt;&lt;a href=""http://iagenweb.org/boards/",G266,"/obituaries/index.cgi?read=",H266,""" Target=""Obits""&gt;O&lt;/a&gt;&lt;/td&gt;"))</f>
        <v xml:space="preserve">   &lt;td&gt;&lt;/td&gt;</v>
      </c>
      <c r="S266" s="2" t="str">
        <f>IF(M266="","&lt;td&gt;&lt;/td&gt;",CONCATENATE("&lt;td&gt;&lt;a href=""http://iowawpagraves.org/view.php?id=",M266,""" target=""WPA""&gt;W&lt;/a&gt;&lt;/td&gt;"))</f>
        <v>&lt;td&gt;&lt;a href="http://iowawpagraves.org/view.php?id=211401" target="WPA"&gt;W&lt;/a&gt;&lt;/td&gt;</v>
      </c>
      <c r="T266" s="88" t="s">
        <v>119</v>
      </c>
      <c r="U266" s="89"/>
    </row>
    <row r="267" spans="1:21" x14ac:dyDescent="0.25">
      <c r="A267" s="1">
        <v>3383</v>
      </c>
      <c r="B267" s="5" t="s">
        <v>755</v>
      </c>
      <c r="C267" s="3" t="s">
        <v>155</v>
      </c>
      <c r="D267" s="3" t="s">
        <v>88</v>
      </c>
      <c r="E267" s="30" t="s">
        <v>119</v>
      </c>
      <c r="F267" s="1">
        <v>473446</v>
      </c>
      <c r="G267" s="36"/>
      <c r="H267" s="36"/>
      <c r="I267" s="36"/>
      <c r="J267" s="36"/>
      <c r="K267" s="36"/>
      <c r="L267" s="36"/>
      <c r="M267" s="27">
        <v>211408</v>
      </c>
      <c r="N267" s="29"/>
      <c r="O267" s="2" t="str">
        <f>IF(A267="S",CONCATENATE(Y$1,MID(B267,1,1),Z$1),CONCATENATE("&lt;tr class=""style3"" &gt;",S267,Q267,R267,"&lt;td&gt;",P267,"&lt;/td&gt;&lt;td&gt;",C267,"&lt;/td&gt;&lt;td&gt;",D267,"&lt;/td&gt;&lt;td&gt;",E267,"&lt;/td&gt;"))</f>
        <v>&lt;tr class="style3" &gt;&lt;td&gt;&lt;a href="http://iowawpagraves.org/view.php?id=211408" target="WPA"&gt;W&lt;/a&gt;&lt;/td&gt;&lt;td&gt;&lt;a href="http://iowagravestones.org/gs_view.php?id=473446" Target="GPP"&gt;P&lt;/a&gt;&lt;/td&gt;   &lt;td&gt;&lt;/td&gt;&lt;td&gt;Knight, Phoebe (Short)&lt;/td&gt;&lt;td&gt;1804&lt;/td&gt;&lt;td&gt;1857&lt;/td&gt;&lt;td&gt; &lt;/td&gt;</v>
      </c>
      <c r="P267" s="88" t="str">
        <f>IF(I267="",B267,CONCATENATE("&lt;a href=""Web Pages/WP",I267,".htm""&gt;",B267,"&lt;img src=""zimages/cam.gif"" alt=""picture"" BORDER=0&gt;"))</f>
        <v>Knight, Phoebe (Short)</v>
      </c>
      <c r="Q267" s="2" t="str">
        <f>IF(F267="","&lt;td&gt;&lt;/td&gt;",CONCATENATE("&lt;td&gt;&lt;a href=""http://iowagravestones.org/gs_view.php?id=",F267,""" Target=""GPP""&gt;P&lt;/a&gt;&lt;/td&gt;"))</f>
        <v>&lt;td&gt;&lt;a href="http://iowagravestones.org/gs_view.php?id=473446" Target="GPP"&gt;P&lt;/a&gt;&lt;/td&gt;</v>
      </c>
      <c r="R267" s="2" t="str">
        <f>IF(H267="","   &lt;td&gt;&lt;/td&gt;",CONCATENATE("   &lt;td&gt;&lt;a href=""http://iagenweb.org/boards/",G267,"/obituaries/index.cgi?read=",H267,""" Target=""Obits""&gt;O&lt;/a&gt;&lt;/td&gt;"))</f>
        <v xml:space="preserve">   &lt;td&gt;&lt;/td&gt;</v>
      </c>
      <c r="S267" s="2" t="str">
        <f>IF(M267="","&lt;td&gt;&lt;/td&gt;",CONCATENATE("&lt;td&gt;&lt;a href=""http://iowawpagraves.org/view.php?id=",M267,""" target=""WPA""&gt;W&lt;/a&gt;&lt;/td&gt;"))</f>
        <v>&lt;td&gt;&lt;a href="http://iowawpagraves.org/view.php?id=211408" target="WPA"&gt;W&lt;/a&gt;&lt;/td&gt;</v>
      </c>
      <c r="T267" s="88" t="s">
        <v>119</v>
      </c>
      <c r="U267" s="89"/>
    </row>
    <row r="268" spans="1:21" x14ac:dyDescent="0.25">
      <c r="A268" s="1">
        <v>3383</v>
      </c>
      <c r="B268" s="5" t="s">
        <v>416</v>
      </c>
      <c r="C268" s="3" t="s">
        <v>213</v>
      </c>
      <c r="D268" s="3" t="s">
        <v>177</v>
      </c>
      <c r="E268" s="30" t="s">
        <v>119</v>
      </c>
      <c r="F268" s="1">
        <v>473445</v>
      </c>
      <c r="G268" s="36"/>
      <c r="H268" s="36"/>
      <c r="I268" s="36"/>
      <c r="J268" s="36"/>
      <c r="K268" s="36"/>
      <c r="L268" s="36"/>
      <c r="M268" s="27">
        <v>211411</v>
      </c>
      <c r="N268" s="29"/>
      <c r="O268" s="2" t="str">
        <f>IF(A268="S",CONCATENATE(Y$1,MID(B268,1,1),Z$1),CONCATENATE("&lt;tr class=""style3"" &gt;",S268,Q268,R268,"&lt;td&gt;",P268,"&lt;/td&gt;&lt;td&gt;",C268,"&lt;/td&gt;&lt;td&gt;",D268,"&lt;/td&gt;&lt;td&gt;",E268,"&lt;/td&gt;"))</f>
        <v>&lt;tr class="style3" &gt;&lt;td&gt;&lt;a href="http://iowawpagraves.org/view.php?id=211411" target="WPA"&gt;W&lt;/a&gt;&lt;/td&gt;&lt;td&gt;&lt;a href="http://iowagravestones.org/gs_view.php?id=473445" Target="GPP"&gt;P&lt;/a&gt;&lt;/td&gt;   &lt;td&gt;&lt;/td&gt;&lt;td&gt;Knight, Silas&lt;/td&gt;&lt;td&gt;1802&lt;/td&gt;&lt;td&gt;1867&lt;/td&gt;&lt;td&gt; &lt;/td&gt;</v>
      </c>
      <c r="P268" s="88" t="str">
        <f>IF(I268="",B268,CONCATENATE("&lt;a href=""Web Pages/WP",I268,".htm""&gt;",B268,"&lt;img src=""zimages/cam.gif"" alt=""picture"" BORDER=0&gt;"))</f>
        <v>Knight, Silas</v>
      </c>
      <c r="Q268" s="2" t="str">
        <f>IF(F268="","&lt;td&gt;&lt;/td&gt;",CONCATENATE("&lt;td&gt;&lt;a href=""http://iowagravestones.org/gs_view.php?id=",F268,""" Target=""GPP""&gt;P&lt;/a&gt;&lt;/td&gt;"))</f>
        <v>&lt;td&gt;&lt;a href="http://iowagravestones.org/gs_view.php?id=473445" Target="GPP"&gt;P&lt;/a&gt;&lt;/td&gt;</v>
      </c>
      <c r="R268" s="2" t="str">
        <f>IF(H268="","   &lt;td&gt;&lt;/td&gt;",CONCATENATE("   &lt;td&gt;&lt;a href=""http://iagenweb.org/boards/",G268,"/obituaries/index.cgi?read=",H268,""" Target=""Obits""&gt;O&lt;/a&gt;&lt;/td&gt;"))</f>
        <v xml:space="preserve">   &lt;td&gt;&lt;/td&gt;</v>
      </c>
      <c r="S268" s="2" t="str">
        <f>IF(M268="","&lt;td&gt;&lt;/td&gt;",CONCATENATE("&lt;td&gt;&lt;a href=""http://iowawpagraves.org/view.php?id=",M268,""" target=""WPA""&gt;W&lt;/a&gt;&lt;/td&gt;"))</f>
        <v>&lt;td&gt;&lt;a href="http://iowawpagraves.org/view.php?id=211411" target="WPA"&gt;W&lt;/a&gt;&lt;/td&gt;</v>
      </c>
      <c r="T268" s="88" t="s">
        <v>119</v>
      </c>
      <c r="U268" s="89"/>
    </row>
    <row r="269" spans="1:21" x14ac:dyDescent="0.25">
      <c r="A269" s="1">
        <v>3521</v>
      </c>
      <c r="B269" s="5" t="s">
        <v>417</v>
      </c>
      <c r="C269" s="3" t="s">
        <v>111</v>
      </c>
      <c r="D269" s="3" t="s">
        <v>172</v>
      </c>
      <c r="E269" s="30" t="s">
        <v>119</v>
      </c>
      <c r="F269" s="1">
        <v>474223</v>
      </c>
      <c r="G269" s="36"/>
      <c r="H269" s="36"/>
      <c r="I269" s="36"/>
      <c r="J269" s="36"/>
      <c r="K269" s="36"/>
      <c r="L269" s="36"/>
      <c r="M269" s="27">
        <v>211456</v>
      </c>
      <c r="N269" s="29"/>
      <c r="O269" s="2" t="str">
        <f>IF(A269="S",CONCATENATE(Y$1,MID(B269,1,1),Z$1),CONCATENATE("&lt;tr class=""style3"" &gt;",S269,Q269,R269,"&lt;td&gt;",P269,"&lt;/td&gt;&lt;td&gt;",C269,"&lt;/td&gt;&lt;td&gt;",D269,"&lt;/td&gt;&lt;td&gt;",E269,"&lt;/td&gt;"))</f>
        <v>&lt;tr class="style3" &gt;&lt;td&gt;&lt;a href="http://iowawpagraves.org/view.php?id=211456" target="WPA"&gt;W&lt;/a&gt;&lt;/td&gt;&lt;td&gt;&lt;a href="http://iowagravestones.org/gs_view.php?id=474223" Target="GPP"&gt;P&lt;/a&gt;&lt;/td&gt;   &lt;td&gt;&lt;/td&gt;&lt;td&gt;Koch, Anna&lt;/td&gt;&lt;td&gt;1874&lt;/td&gt;&lt;td&gt;1935&lt;/td&gt;&lt;td&gt; &lt;/td&gt;</v>
      </c>
      <c r="P269" s="88" t="str">
        <f>IF(I269="",B269,CONCATENATE("&lt;a href=""Web Pages/WP",I269,".htm""&gt;",B269,"&lt;img src=""zimages/cam.gif"" alt=""picture"" BORDER=0&gt;"))</f>
        <v>Koch, Anna</v>
      </c>
      <c r="Q269" s="2" t="str">
        <f>IF(F269="","&lt;td&gt;&lt;/td&gt;",CONCATENATE("&lt;td&gt;&lt;a href=""http://iowagravestones.org/gs_view.php?id=",F269,""" Target=""GPP""&gt;P&lt;/a&gt;&lt;/td&gt;"))</f>
        <v>&lt;td&gt;&lt;a href="http://iowagravestones.org/gs_view.php?id=474223" Target="GPP"&gt;P&lt;/a&gt;&lt;/td&gt;</v>
      </c>
      <c r="R269" s="2" t="str">
        <f>IF(H269="","   &lt;td&gt;&lt;/td&gt;",CONCATENATE("   &lt;td&gt;&lt;a href=""http://iagenweb.org/boards/",G269,"/obituaries/index.cgi?read=",H269,""" Target=""Obits""&gt;O&lt;/a&gt;&lt;/td&gt;"))</f>
        <v xml:space="preserve">   &lt;td&gt;&lt;/td&gt;</v>
      </c>
      <c r="S269" s="2" t="str">
        <f>IF(M269="","&lt;td&gt;&lt;/td&gt;",CONCATENATE("&lt;td&gt;&lt;a href=""http://iowawpagraves.org/view.php?id=",M269,""" target=""WPA""&gt;W&lt;/a&gt;&lt;/td&gt;"))</f>
        <v>&lt;td&gt;&lt;a href="http://iowawpagraves.org/view.php?id=211456" target="WPA"&gt;W&lt;/a&gt;&lt;/td&gt;</v>
      </c>
      <c r="T269" s="88" t="s">
        <v>119</v>
      </c>
      <c r="U269" s="89"/>
    </row>
    <row r="270" spans="1:21" x14ac:dyDescent="0.25">
      <c r="A270" s="1">
        <v>3520</v>
      </c>
      <c r="B270" s="5" t="s">
        <v>418</v>
      </c>
      <c r="C270" s="3" t="s">
        <v>151</v>
      </c>
      <c r="D270" s="3" t="s">
        <v>128</v>
      </c>
      <c r="E270" s="30" t="s">
        <v>119</v>
      </c>
      <c r="F270" s="1">
        <v>474222</v>
      </c>
      <c r="G270" s="36"/>
      <c r="H270" s="36"/>
      <c r="I270" s="36"/>
      <c r="J270" s="36"/>
      <c r="K270" s="36"/>
      <c r="L270" s="36"/>
      <c r="M270" s="27">
        <v>211458</v>
      </c>
      <c r="N270" s="29"/>
      <c r="O270" s="2" t="str">
        <f>IF(A270="S",CONCATENATE(Y$1,MID(B270,1,1),Z$1),CONCATENATE("&lt;tr class=""style3"" &gt;",S270,Q270,R270,"&lt;td&gt;",P270,"&lt;/td&gt;&lt;td&gt;",C270,"&lt;/td&gt;&lt;td&gt;",D270,"&lt;/td&gt;&lt;td&gt;",E270,"&lt;/td&gt;"))</f>
        <v>&lt;tr class="style3" &gt;&lt;td&gt;&lt;a href="http://iowawpagraves.org/view.php?id=211458" target="WPA"&gt;W&lt;/a&gt;&lt;/td&gt;&lt;td&gt;&lt;a href="http://iowagravestones.org/gs_view.php?id=474222" Target="GPP"&gt;P&lt;/a&gt;&lt;/td&gt;   &lt;td&gt;&lt;/td&gt;&lt;td&gt;Koch, Christian&lt;/td&gt;&lt;td&gt;1861&lt;/td&gt;&lt;td&gt;1928&lt;/td&gt;&lt;td&gt; &lt;/td&gt;</v>
      </c>
      <c r="P270" s="88" t="str">
        <f>IF(I270="",B270,CONCATENATE("&lt;a href=""Web Pages/WP",I270,".htm""&gt;",B270,"&lt;img src=""zimages/cam.gif"" alt=""picture"" BORDER=0&gt;"))</f>
        <v>Koch, Christian</v>
      </c>
      <c r="Q270" s="2" t="str">
        <f>IF(F270="","&lt;td&gt;&lt;/td&gt;",CONCATENATE("&lt;td&gt;&lt;a href=""http://iowagravestones.org/gs_view.php?id=",F270,""" Target=""GPP""&gt;P&lt;/a&gt;&lt;/td&gt;"))</f>
        <v>&lt;td&gt;&lt;a href="http://iowagravestones.org/gs_view.php?id=474222" Target="GPP"&gt;P&lt;/a&gt;&lt;/td&gt;</v>
      </c>
      <c r="R270" s="2" t="str">
        <f>IF(H270="","   &lt;td&gt;&lt;/td&gt;",CONCATENATE("   &lt;td&gt;&lt;a href=""http://iagenweb.org/boards/",G270,"/obituaries/index.cgi?read=",H270,""" Target=""Obits""&gt;O&lt;/a&gt;&lt;/td&gt;"))</f>
        <v xml:space="preserve">   &lt;td&gt;&lt;/td&gt;</v>
      </c>
      <c r="S270" s="2" t="str">
        <f>IF(M270="","&lt;td&gt;&lt;/td&gt;",CONCATENATE("&lt;td&gt;&lt;a href=""http://iowawpagraves.org/view.php?id=",M270,""" target=""WPA""&gt;W&lt;/a&gt;&lt;/td&gt;"))</f>
        <v>&lt;td&gt;&lt;a href="http://iowawpagraves.org/view.php?id=211458" target="WPA"&gt;W&lt;/a&gt;&lt;/td&gt;</v>
      </c>
      <c r="T270" s="88" t="s">
        <v>119</v>
      </c>
      <c r="U270" s="89"/>
    </row>
    <row r="271" spans="1:21" x14ac:dyDescent="0.25">
      <c r="A271" s="1">
        <v>3519</v>
      </c>
      <c r="B271" s="5" t="s">
        <v>756</v>
      </c>
      <c r="C271" s="1"/>
      <c r="D271" s="1"/>
      <c r="E271" s="30"/>
      <c r="F271" s="1">
        <v>474220</v>
      </c>
      <c r="G271" s="36"/>
      <c r="H271" s="36"/>
      <c r="I271" s="36"/>
      <c r="J271" s="36"/>
      <c r="K271" s="36"/>
      <c r="L271" s="36"/>
      <c r="M271" s="36"/>
      <c r="N271" s="29"/>
      <c r="O271" s="2" t="str">
        <f>IF(A271="S",CONCATENATE(Y$1,MID(B271,1,1),Z$1),CONCATENATE("&lt;tr class=""style3"" &gt;",S271,Q271,R271,"&lt;td&gt;",P271,"&lt;/td&gt;&lt;td&gt;",C271,"&lt;/td&gt;&lt;td&gt;",D271,"&lt;/td&gt;&lt;td&gt;",E271,"&lt;/td&gt;"))</f>
        <v>&lt;tr class="style3" &gt;&lt;td&gt;&lt;/td&gt;&lt;td&gt;&lt;a href="http://iowagravestones.org/gs_view.php?id=474220" Target="GPP"&gt;P&lt;/a&gt;&lt;/td&gt;   &lt;td&gt;&lt;/td&gt;&lt;td&gt;Koch, Christian Family Stone&lt;/td&gt;&lt;td&gt;&lt;/td&gt;&lt;td&gt;&lt;/td&gt;&lt;td&gt;&lt;/td&gt;</v>
      </c>
      <c r="P271" s="88" t="str">
        <f>IF(I271="",B271,CONCATENATE("&lt;a href=""Web Pages/WP",I271,".htm""&gt;",B271,"&lt;img src=""zimages/cam.gif"" alt=""picture"" BORDER=0&gt;"))</f>
        <v>Koch, Christian Family Stone</v>
      </c>
      <c r="Q271" s="2" t="str">
        <f>IF(F271="","&lt;td&gt;&lt;/td&gt;",CONCATENATE("&lt;td&gt;&lt;a href=""http://iowagravestones.org/gs_view.php?id=",F271,""" Target=""GPP""&gt;P&lt;/a&gt;&lt;/td&gt;"))</f>
        <v>&lt;td&gt;&lt;a href="http://iowagravestones.org/gs_view.php?id=474220" Target="GPP"&gt;P&lt;/a&gt;&lt;/td&gt;</v>
      </c>
      <c r="R271" s="2" t="str">
        <f>IF(H271="","   &lt;td&gt;&lt;/td&gt;",CONCATENATE("   &lt;td&gt;&lt;a href=""http://iagenweb.org/boards/",G271,"/obituaries/index.cgi?read=",H271,""" Target=""Obits""&gt;O&lt;/a&gt;&lt;/td&gt;"))</f>
        <v xml:space="preserve">   &lt;td&gt;&lt;/td&gt;</v>
      </c>
      <c r="S271" s="2" t="str">
        <f>IF(M271="","&lt;td&gt;&lt;/td&gt;",CONCATENATE("&lt;td&gt;&lt;a href=""http://iowawpagraves.org/view.php?id=",M271,""" target=""WPA""&gt;W&lt;/a&gt;&lt;/td&gt;"))</f>
        <v>&lt;td&gt;&lt;/td&gt;</v>
      </c>
      <c r="T271" s="88" t="s">
        <v>119</v>
      </c>
      <c r="U271" s="89"/>
    </row>
    <row r="272" spans="1:21" x14ac:dyDescent="0.25">
      <c r="A272" s="1">
        <v>3522</v>
      </c>
      <c r="B272" s="5" t="s">
        <v>419</v>
      </c>
      <c r="C272" s="3" t="s">
        <v>145</v>
      </c>
      <c r="D272" s="3" t="s">
        <v>73</v>
      </c>
      <c r="E272" s="30" t="s">
        <v>119</v>
      </c>
      <c r="F272" s="1">
        <v>474225</v>
      </c>
      <c r="G272" s="36"/>
      <c r="H272" s="36"/>
      <c r="I272" s="36"/>
      <c r="J272" s="36"/>
      <c r="K272" s="36"/>
      <c r="L272" s="36"/>
      <c r="M272" s="27">
        <v>211459</v>
      </c>
      <c r="N272" s="29"/>
      <c r="O272" s="2" t="str">
        <f>IF(A272="S",CONCATENATE(Y$1,MID(B272,1,1),Z$1),CONCATENATE("&lt;tr class=""style3"" &gt;",S272,Q272,R272,"&lt;td&gt;",P272,"&lt;/td&gt;&lt;td&gt;",C272,"&lt;/td&gt;&lt;td&gt;",D272,"&lt;/td&gt;&lt;td&gt;",E272,"&lt;/td&gt;"))</f>
        <v>&lt;tr class="style3" &gt;&lt;td&gt;&lt;a href="http://iowawpagraves.org/view.php?id=211459" target="WPA"&gt;W&lt;/a&gt;&lt;/td&gt;&lt;td&gt;&lt;a href="http://iowagravestones.org/gs_view.php?id=474225" Target="GPP"&gt;P&lt;/a&gt;&lt;/td&gt;   &lt;td&gt;&lt;/td&gt;&lt;td&gt;Koch, Irene&lt;/td&gt;&lt;td&gt;1905&lt;/td&gt;&lt;td&gt;1936&lt;/td&gt;&lt;td&gt; &lt;/td&gt;</v>
      </c>
      <c r="P272" s="88" t="str">
        <f>IF(I272="",B272,CONCATENATE("&lt;a href=""Web Pages/WP",I272,".htm""&gt;",B272,"&lt;img src=""zimages/cam.gif"" alt=""picture"" BORDER=0&gt;"))</f>
        <v>Koch, Irene</v>
      </c>
      <c r="Q272" s="2" t="str">
        <f>IF(F272="","&lt;td&gt;&lt;/td&gt;",CONCATENATE("&lt;td&gt;&lt;a href=""http://iowagravestones.org/gs_view.php?id=",F272,""" Target=""GPP""&gt;P&lt;/a&gt;&lt;/td&gt;"))</f>
        <v>&lt;td&gt;&lt;a href="http://iowagravestones.org/gs_view.php?id=474225" Target="GPP"&gt;P&lt;/a&gt;&lt;/td&gt;</v>
      </c>
      <c r="R272" s="2" t="str">
        <f>IF(H272="","   &lt;td&gt;&lt;/td&gt;",CONCATENATE("   &lt;td&gt;&lt;a href=""http://iagenweb.org/boards/",G272,"/obituaries/index.cgi?read=",H272,""" Target=""Obits""&gt;O&lt;/a&gt;&lt;/td&gt;"))</f>
        <v xml:space="preserve">   &lt;td&gt;&lt;/td&gt;</v>
      </c>
      <c r="S272" s="2" t="str">
        <f>IF(M272="","&lt;td&gt;&lt;/td&gt;",CONCATENATE("&lt;td&gt;&lt;a href=""http://iowawpagraves.org/view.php?id=",M272,""" target=""WPA""&gt;W&lt;/a&gt;&lt;/td&gt;"))</f>
        <v>&lt;td&gt;&lt;a href="http://iowawpagraves.org/view.php?id=211459" target="WPA"&gt;W&lt;/a&gt;&lt;/td&gt;</v>
      </c>
      <c r="T272" s="88" t="s">
        <v>119</v>
      </c>
      <c r="U272" s="89"/>
    </row>
    <row r="273" spans="1:21" x14ac:dyDescent="0.25">
      <c r="A273" s="1">
        <v>3488</v>
      </c>
      <c r="B273" s="5" t="s">
        <v>757</v>
      </c>
      <c r="C273" s="1"/>
      <c r="D273" s="3" t="s">
        <v>619</v>
      </c>
      <c r="E273" s="84"/>
      <c r="F273" s="1">
        <v>474002</v>
      </c>
      <c r="G273" s="36"/>
      <c r="H273" s="36"/>
      <c r="I273" s="36"/>
      <c r="J273" s="36"/>
      <c r="K273" s="36"/>
      <c r="L273" s="36"/>
      <c r="M273" s="36"/>
      <c r="N273" s="29"/>
      <c r="O273" s="2" t="str">
        <f>IF(A273="S",CONCATENATE(Y$1,MID(B273,1,1),Z$1),CONCATENATE("&lt;tr class=""style3"" &gt;",S273,Q273,R273,"&lt;td&gt;",P273,"&lt;/td&gt;&lt;td&gt;",C273,"&lt;/td&gt;&lt;td&gt;",D273,"&lt;/td&gt;&lt;td&gt;",E273,"&lt;/td&gt;"))</f>
        <v>&lt;tr class="style3" &gt;&lt;td&gt;&lt;/td&gt;&lt;td&gt;&lt;a href="http://iowagravestones.org/gs_view.php?id=474002" Target="GPP"&gt;P&lt;/a&gt;&lt;/td&gt;   &lt;td&gt;&lt;/td&gt;&lt;td&gt;Korm, ???&lt;/td&gt;&lt;td&gt;&lt;/td&gt;&lt;td&gt;1887&lt;/td&gt;&lt;td&gt;&lt;/td&gt;</v>
      </c>
      <c r="P273" s="88" t="str">
        <f>IF(I273="",B273,CONCATENATE("&lt;a href=""Web Pages/WP",I273,".htm""&gt;",B273,"&lt;img src=""zimages/cam.gif"" alt=""picture"" BORDER=0&gt;"))</f>
        <v>Korm, ???</v>
      </c>
      <c r="Q273" s="2" t="str">
        <f>IF(F273="","&lt;td&gt;&lt;/td&gt;",CONCATENATE("&lt;td&gt;&lt;a href=""http://iowagravestones.org/gs_view.php?id=",F273,""" Target=""GPP""&gt;P&lt;/a&gt;&lt;/td&gt;"))</f>
        <v>&lt;td&gt;&lt;a href="http://iowagravestones.org/gs_view.php?id=474002" Target="GPP"&gt;P&lt;/a&gt;&lt;/td&gt;</v>
      </c>
      <c r="R273" s="2" t="str">
        <f>IF(H273="","   &lt;td&gt;&lt;/td&gt;",CONCATENATE("   &lt;td&gt;&lt;a href=""http://iagenweb.org/boards/",G273,"/obituaries/index.cgi?read=",H273,""" Target=""Obits""&gt;O&lt;/a&gt;&lt;/td&gt;"))</f>
        <v xml:space="preserve">   &lt;td&gt;&lt;/td&gt;</v>
      </c>
      <c r="S273" s="2" t="str">
        <f>IF(M273="","&lt;td&gt;&lt;/td&gt;",CONCATENATE("&lt;td&gt;&lt;a href=""http://iowawpagraves.org/view.php?id=",M273,""" target=""WPA""&gt;W&lt;/a&gt;&lt;/td&gt;"))</f>
        <v>&lt;td&gt;&lt;/td&gt;</v>
      </c>
      <c r="T273" s="88" t="s">
        <v>119</v>
      </c>
      <c r="U273" s="89"/>
    </row>
    <row r="274" spans="1:21" x14ac:dyDescent="0.25">
      <c r="A274" s="1">
        <v>3491</v>
      </c>
      <c r="B274" s="5" t="s">
        <v>758</v>
      </c>
      <c r="C274" s="1" t="s">
        <v>759</v>
      </c>
      <c r="D274" s="1" t="s">
        <v>760</v>
      </c>
      <c r="E274" s="30"/>
      <c r="F274" s="1">
        <v>474004</v>
      </c>
      <c r="G274" s="36"/>
      <c r="H274" s="36"/>
      <c r="I274" s="36"/>
      <c r="J274" s="36"/>
      <c r="K274" s="36"/>
      <c r="L274" s="36"/>
      <c r="M274" s="36"/>
      <c r="N274" s="29"/>
      <c r="O274" s="2" t="str">
        <f>IF(A274="S",CONCATENATE(Y$1,MID(B274,1,1),Z$1),CONCATENATE("&lt;tr class=""style3"" &gt;",S274,Q274,R274,"&lt;td&gt;",P274,"&lt;/td&gt;&lt;td&gt;",C274,"&lt;/td&gt;&lt;td&gt;",D274,"&lt;/td&gt;&lt;td&gt;",E274,"&lt;/td&gt;"))</f>
        <v>&lt;tr class="style3" &gt;&lt;td&gt;&lt;/td&gt;&lt;td&gt;&lt;a href="http://iowagravestones.org/gs_view.php?id=474004" Target="GPP"&gt;P&lt;/a&gt;&lt;/td&gt;   &lt;td&gt;&lt;/td&gt;&lt;td&gt;Korm, Charles&lt;/td&gt;&lt;td&gt;Sep 28, 1806&lt;/td&gt;&lt;td&gt;Oct 10, 1886&lt;/td&gt;&lt;td&gt;&lt;/td&gt;</v>
      </c>
      <c r="P274" s="88" t="str">
        <f>IF(I274="",B274,CONCATENATE("&lt;a href=""Web Pages/WP",I274,".htm""&gt;",B274,"&lt;img src=""zimages/cam.gif"" alt=""picture"" BORDER=0&gt;"))</f>
        <v>Korm, Charles</v>
      </c>
      <c r="Q274" s="2" t="str">
        <f>IF(F274="","&lt;td&gt;&lt;/td&gt;",CONCATENATE("&lt;td&gt;&lt;a href=""http://iowagravestones.org/gs_view.php?id=",F274,""" Target=""GPP""&gt;P&lt;/a&gt;&lt;/td&gt;"))</f>
        <v>&lt;td&gt;&lt;a href="http://iowagravestones.org/gs_view.php?id=474004" Target="GPP"&gt;P&lt;/a&gt;&lt;/td&gt;</v>
      </c>
      <c r="R274" s="2" t="str">
        <f>IF(H274="","   &lt;td&gt;&lt;/td&gt;",CONCATENATE("   &lt;td&gt;&lt;a href=""http://iagenweb.org/boards/",G274,"/obituaries/index.cgi?read=",H274,""" Target=""Obits""&gt;O&lt;/a&gt;&lt;/td&gt;"))</f>
        <v xml:space="preserve">   &lt;td&gt;&lt;/td&gt;</v>
      </c>
      <c r="S274" s="2" t="str">
        <f>IF(M274="","&lt;td&gt;&lt;/td&gt;",CONCATENATE("&lt;td&gt;&lt;a href=""http://iowawpagraves.org/view.php?id=",M274,""" target=""WPA""&gt;W&lt;/a&gt;&lt;/td&gt;"))</f>
        <v>&lt;td&gt;&lt;/td&gt;</v>
      </c>
      <c r="T274" s="88" t="s">
        <v>119</v>
      </c>
      <c r="U274" s="89"/>
    </row>
    <row r="275" spans="1:21" x14ac:dyDescent="0.25">
      <c r="A275" s="1">
        <v>3489</v>
      </c>
      <c r="B275" s="5" t="s">
        <v>761</v>
      </c>
      <c r="C275" s="44" t="s">
        <v>158</v>
      </c>
      <c r="D275" s="3" t="s">
        <v>160</v>
      </c>
      <c r="E275" s="30" t="s">
        <v>1220</v>
      </c>
      <c r="F275" s="1">
        <v>474003</v>
      </c>
      <c r="G275" s="36"/>
      <c r="H275" s="36"/>
      <c r="I275" s="36"/>
      <c r="J275" s="36"/>
      <c r="K275" s="36"/>
      <c r="L275" s="36"/>
      <c r="M275" s="27">
        <v>211553</v>
      </c>
      <c r="N275" s="29"/>
      <c r="O275" s="2" t="str">
        <f>IF(A275="S",CONCATENATE(Y$1,MID(B275,1,1),Z$1),CONCATENATE("&lt;tr class=""style3"" &gt;",S275,Q275,R275,"&lt;td&gt;",P275,"&lt;/td&gt;&lt;td&gt;",C275,"&lt;/td&gt;&lt;td&gt;",D275,"&lt;/td&gt;&lt;td&gt;",E275,"&lt;/td&gt;"))</f>
        <v>&lt;tr class="style3" &gt;&lt;td&gt;&lt;a href="http://iowawpagraves.org/view.php?id=211553" target="WPA"&gt;W&lt;/a&gt;&lt;/td&gt;&lt;td&gt;&lt;a href="http://iowagravestones.org/gs_view.php?id=474003" Target="GPP"&gt;P&lt;/a&gt;&lt;/td&gt;   &lt;td&gt;&lt;/td&gt;&lt;td&gt;Korm, Maria&lt;/td&gt;&lt;td&gt;1810&lt;/td&gt;&lt;td&gt;1892&lt;/td&gt;&lt;td&gt; The WPA spelled Korm, Maria as Krom, Maria&lt;/td&gt;</v>
      </c>
      <c r="P275" s="88" t="str">
        <f>IF(I275="",B275,CONCATENATE("&lt;a href=""Web Pages/WP",I275,".htm""&gt;",B275,"&lt;img src=""zimages/cam.gif"" alt=""picture"" BORDER=0&gt;"))</f>
        <v>Korm, Maria</v>
      </c>
      <c r="Q275" s="2" t="str">
        <f>IF(F275="","&lt;td&gt;&lt;/td&gt;",CONCATENATE("&lt;td&gt;&lt;a href=""http://iowagravestones.org/gs_view.php?id=",F275,""" Target=""GPP""&gt;P&lt;/a&gt;&lt;/td&gt;"))</f>
        <v>&lt;td&gt;&lt;a href="http://iowagravestones.org/gs_view.php?id=474003" Target="GPP"&gt;P&lt;/a&gt;&lt;/td&gt;</v>
      </c>
      <c r="R275" s="2" t="str">
        <f>IF(H275="","   &lt;td&gt;&lt;/td&gt;",CONCATENATE("   &lt;td&gt;&lt;a href=""http://iagenweb.org/boards/",G275,"/obituaries/index.cgi?read=",H275,""" Target=""Obits""&gt;O&lt;/a&gt;&lt;/td&gt;"))</f>
        <v xml:space="preserve">   &lt;td&gt;&lt;/td&gt;</v>
      </c>
      <c r="S275" s="2" t="str">
        <f>IF(M275="","&lt;td&gt;&lt;/td&gt;",CONCATENATE("&lt;td&gt;&lt;a href=""http://iowawpagraves.org/view.php?id=",M275,""" target=""WPA""&gt;W&lt;/a&gt;&lt;/td&gt;"))</f>
        <v>&lt;td&gt;&lt;a href="http://iowawpagraves.org/view.php?id=211553" target="WPA"&gt;W&lt;/a&gt;&lt;/td&gt;</v>
      </c>
      <c r="T275" s="88" t="s">
        <v>119</v>
      </c>
      <c r="U275" s="89"/>
    </row>
    <row r="276" spans="1:21" x14ac:dyDescent="0.25">
      <c r="A276" s="1">
        <v>3487</v>
      </c>
      <c r="B276" s="5" t="s">
        <v>762</v>
      </c>
      <c r="C276" s="44" t="s">
        <v>218</v>
      </c>
      <c r="D276" s="44" t="s">
        <v>127</v>
      </c>
      <c r="E276" s="30" t="s">
        <v>1219</v>
      </c>
      <c r="F276" s="1">
        <v>474001</v>
      </c>
      <c r="G276" s="36"/>
      <c r="H276" s="36"/>
      <c r="I276" s="36"/>
      <c r="J276" s="36"/>
      <c r="K276" s="36"/>
      <c r="L276" s="36"/>
      <c r="M276" s="27">
        <v>211552</v>
      </c>
      <c r="N276" s="29"/>
      <c r="O276" s="2" t="str">
        <f>IF(A276="S",CONCATENATE(Y$1,MID(B276,1,1),Z$1),CONCATENATE("&lt;tr class=""style3"" &gt;",S276,Q276,R276,"&lt;td&gt;",P276,"&lt;/td&gt;&lt;td&gt;",C276,"&lt;/td&gt;&lt;td&gt;",D276,"&lt;/td&gt;&lt;td&gt;",E276,"&lt;/td&gt;"))</f>
        <v>&lt;tr class="style3" &gt;&lt;td&gt;&lt;a href="http://iowawpagraves.org/view.php?id=211552" target="WPA"&gt;W&lt;/a&gt;&lt;/td&gt;&lt;td&gt;&lt;a href="http://iowagravestones.org/gs_view.php?id=474001" Target="GPP"&gt;P&lt;/a&gt;&lt;/td&gt;   &lt;td&gt;&lt;/td&gt;&lt;td&gt;Korm, Robert&lt;/td&gt;&lt;td&gt;1806&lt;/td&gt;&lt;td&gt;1886&lt;/td&gt;&lt;td&gt; The WPA spelled Korm, Robert as Krom, Charles&lt;/td&gt;</v>
      </c>
      <c r="P276" s="88" t="str">
        <f>IF(I276="",B276,CONCATENATE("&lt;a href=""Web Pages/WP",I276,".htm""&gt;",B276,"&lt;img src=""zimages/cam.gif"" alt=""picture"" BORDER=0&gt;"))</f>
        <v>Korm, Robert</v>
      </c>
      <c r="Q276" s="2" t="str">
        <f>IF(F276="","&lt;td&gt;&lt;/td&gt;",CONCATENATE("&lt;td&gt;&lt;a href=""http://iowagravestones.org/gs_view.php?id=",F276,""" Target=""GPP""&gt;P&lt;/a&gt;&lt;/td&gt;"))</f>
        <v>&lt;td&gt;&lt;a href="http://iowagravestones.org/gs_view.php?id=474001" Target="GPP"&gt;P&lt;/a&gt;&lt;/td&gt;</v>
      </c>
      <c r="R276" s="2" t="str">
        <f>IF(H276="","   &lt;td&gt;&lt;/td&gt;",CONCATENATE("   &lt;td&gt;&lt;a href=""http://iagenweb.org/boards/",G276,"/obituaries/index.cgi?read=",H276,""" Target=""Obits""&gt;O&lt;/a&gt;&lt;/td&gt;"))</f>
        <v xml:space="preserve">   &lt;td&gt;&lt;/td&gt;</v>
      </c>
      <c r="S276" s="2" t="str">
        <f>IF(M276="","&lt;td&gt;&lt;/td&gt;",CONCATENATE("&lt;td&gt;&lt;a href=""http://iowawpagraves.org/view.php?id=",M276,""" target=""WPA""&gt;W&lt;/a&gt;&lt;/td&gt;"))</f>
        <v>&lt;td&gt;&lt;a href="http://iowawpagraves.org/view.php?id=211552" target="WPA"&gt;W&lt;/a&gt;&lt;/td&gt;</v>
      </c>
      <c r="T276" s="88" t="s">
        <v>119</v>
      </c>
      <c r="U276" s="89"/>
    </row>
    <row r="277" spans="1:21" x14ac:dyDescent="0.25">
      <c r="A277" s="1">
        <v>3575</v>
      </c>
      <c r="B277" s="5" t="s">
        <v>763</v>
      </c>
      <c r="C277" s="3" t="s">
        <v>111</v>
      </c>
      <c r="D277" s="3" t="s">
        <v>587</v>
      </c>
      <c r="E277" s="84"/>
      <c r="F277" s="1">
        <v>474292</v>
      </c>
      <c r="G277" s="36"/>
      <c r="H277" s="36"/>
      <c r="I277" s="36"/>
      <c r="J277" s="36"/>
      <c r="K277" s="36"/>
      <c r="L277" s="36"/>
      <c r="M277" s="36"/>
      <c r="N277" s="29"/>
      <c r="O277" s="2" t="str">
        <f>IF(A277="S",CONCATENATE(Y$1,MID(B277,1,1),Z$1),CONCATENATE("&lt;tr class=""style3"" &gt;",S277,Q277,R277,"&lt;td&gt;",P277,"&lt;/td&gt;&lt;td&gt;",C277,"&lt;/td&gt;&lt;td&gt;",D277,"&lt;/td&gt;&lt;td&gt;",E277,"&lt;/td&gt;"))</f>
        <v>&lt;tr class="style3" &gt;&lt;td&gt;&lt;/td&gt;&lt;td&gt;&lt;a href="http://iowagravestones.org/gs_view.php?id=474292" Target="GPP"&gt;P&lt;/a&gt;&lt;/td&gt;   &lt;td&gt;&lt;/td&gt;&lt;td&gt;Krom, Elnora&lt;/td&gt;&lt;td&gt;1874&lt;/td&gt;&lt;td&gt;1876&lt;/td&gt;&lt;td&gt;&lt;/td&gt;</v>
      </c>
      <c r="P277" s="88" t="str">
        <f>IF(I277="",B277,CONCATENATE("&lt;a href=""Web Pages/WP",I277,".htm""&gt;",B277,"&lt;img src=""zimages/cam.gif"" alt=""picture"" BORDER=0&gt;"))</f>
        <v>Krom, Elnora</v>
      </c>
      <c r="Q277" s="2" t="str">
        <f>IF(F277="","&lt;td&gt;&lt;/td&gt;",CONCATENATE("&lt;td&gt;&lt;a href=""http://iowagravestones.org/gs_view.php?id=",F277,""" Target=""GPP""&gt;P&lt;/a&gt;&lt;/td&gt;"))</f>
        <v>&lt;td&gt;&lt;a href="http://iowagravestones.org/gs_view.php?id=474292" Target="GPP"&gt;P&lt;/a&gt;&lt;/td&gt;</v>
      </c>
      <c r="R277" s="2" t="str">
        <f>IF(H277="","   &lt;td&gt;&lt;/td&gt;",CONCATENATE("   &lt;td&gt;&lt;a href=""http://iagenweb.org/boards/",G277,"/obituaries/index.cgi?read=",H277,""" Target=""Obits""&gt;O&lt;/a&gt;&lt;/td&gt;"))</f>
        <v xml:space="preserve">   &lt;td&gt;&lt;/td&gt;</v>
      </c>
      <c r="S277" s="2" t="str">
        <f>IF(M277="","&lt;td&gt;&lt;/td&gt;",CONCATENATE("&lt;td&gt;&lt;a href=""http://iowawpagraves.org/view.php?id=",M277,""" target=""WPA""&gt;W&lt;/a&gt;&lt;/td&gt;"))</f>
        <v>&lt;td&gt;&lt;/td&gt;</v>
      </c>
      <c r="T277" s="88" t="s">
        <v>119</v>
      </c>
      <c r="U277" s="89"/>
    </row>
    <row r="278" spans="1:21" x14ac:dyDescent="0.25">
      <c r="A278" s="1">
        <v>3576</v>
      </c>
      <c r="B278" s="5" t="s">
        <v>420</v>
      </c>
      <c r="C278" s="3" t="s">
        <v>240</v>
      </c>
      <c r="D278" s="3" t="s">
        <v>67</v>
      </c>
      <c r="E278" s="30" t="s">
        <v>119</v>
      </c>
      <c r="F278" s="1">
        <v>474294</v>
      </c>
      <c r="G278" s="36"/>
      <c r="H278" s="36"/>
      <c r="I278" s="36"/>
      <c r="J278" s="36"/>
      <c r="K278" s="36"/>
      <c r="L278" s="36"/>
      <c r="M278" s="27">
        <v>211554</v>
      </c>
      <c r="N278" s="29"/>
      <c r="O278" s="2" t="str">
        <f>IF(A278="S",CONCATENATE(Y$1,MID(B278,1,1),Z$1),CONCATENATE("&lt;tr class=""style3"" &gt;",S278,Q278,R278,"&lt;td&gt;",P278,"&lt;/td&gt;&lt;td&gt;",C278,"&lt;/td&gt;&lt;td&gt;",D278,"&lt;/td&gt;&lt;td&gt;",E278,"&lt;/td&gt;"))</f>
        <v>&lt;tr class="style3" &gt;&lt;td&gt;&lt;a href="http://iowawpagraves.org/view.php?id=211554" target="WPA"&gt;W&lt;/a&gt;&lt;/td&gt;&lt;td&gt;&lt;a href="http://iowagravestones.org/gs_view.php?id=474294" Target="GPP"&gt;P&lt;/a&gt;&lt;/td&gt;   &lt;td&gt;&lt;/td&gt;&lt;td&gt;Krom, Minerva&lt;/td&gt;&lt;td&gt;1850&lt;/td&gt;&lt;td&gt;1917&lt;/td&gt;&lt;td&gt; &lt;/td&gt;</v>
      </c>
      <c r="P278" s="88" t="str">
        <f>IF(I278="",B278,CONCATENATE("&lt;a href=""Web Pages/WP",I278,".htm""&gt;",B278,"&lt;img src=""zimages/cam.gif"" alt=""picture"" BORDER=0&gt;"))</f>
        <v>Krom, Minerva</v>
      </c>
      <c r="Q278" s="2" t="str">
        <f>IF(F278="","&lt;td&gt;&lt;/td&gt;",CONCATENATE("&lt;td&gt;&lt;a href=""http://iowagravestones.org/gs_view.php?id=",F278,""" Target=""GPP""&gt;P&lt;/a&gt;&lt;/td&gt;"))</f>
        <v>&lt;td&gt;&lt;a href="http://iowagravestones.org/gs_view.php?id=474294" Target="GPP"&gt;P&lt;/a&gt;&lt;/td&gt;</v>
      </c>
      <c r="R278" s="2" t="str">
        <f>IF(H278="","   &lt;td&gt;&lt;/td&gt;",CONCATENATE("   &lt;td&gt;&lt;a href=""http://iagenweb.org/boards/",G278,"/obituaries/index.cgi?read=",H278,""" Target=""Obits""&gt;O&lt;/a&gt;&lt;/td&gt;"))</f>
        <v xml:space="preserve">   &lt;td&gt;&lt;/td&gt;</v>
      </c>
      <c r="S278" s="2" t="str">
        <f>IF(M278="","&lt;td&gt;&lt;/td&gt;",CONCATENATE("&lt;td&gt;&lt;a href=""http://iowawpagraves.org/view.php?id=",M278,""" target=""WPA""&gt;W&lt;/a&gt;&lt;/td&gt;"))</f>
        <v>&lt;td&gt;&lt;a href="http://iowawpagraves.org/view.php?id=211554" target="WPA"&gt;W&lt;/a&gt;&lt;/td&gt;</v>
      </c>
      <c r="T278" s="88" t="s">
        <v>119</v>
      </c>
      <c r="U278" s="89"/>
    </row>
    <row r="279" spans="1:21" x14ac:dyDescent="0.25">
      <c r="A279" s="1">
        <v>3464</v>
      </c>
      <c r="B279" s="5" t="s">
        <v>421</v>
      </c>
      <c r="C279" s="44" t="s">
        <v>147</v>
      </c>
      <c r="D279" s="44" t="s">
        <v>241</v>
      </c>
      <c r="E279" s="30" t="s">
        <v>119</v>
      </c>
      <c r="F279" s="1">
        <v>473592</v>
      </c>
      <c r="G279" s="36"/>
      <c r="H279" s="36"/>
      <c r="I279" s="36"/>
      <c r="J279" s="36"/>
      <c r="K279" s="36"/>
      <c r="L279" s="36"/>
      <c r="M279" s="27">
        <v>211555</v>
      </c>
      <c r="N279" s="29"/>
      <c r="O279" s="2" t="str">
        <f>IF(A279="S",CONCATENATE(Y$1,MID(B279,1,1),Z$1),CONCATENATE("&lt;tr class=""style3"" &gt;",S279,Q279,R279,"&lt;td&gt;",P279,"&lt;/td&gt;&lt;td&gt;",C279,"&lt;/td&gt;&lt;td&gt;",D279,"&lt;/td&gt;&lt;td&gt;",E279,"&lt;/td&gt;"))</f>
        <v>&lt;tr class="style3" &gt;&lt;td&gt;&lt;a href="http://iowawpagraves.org/view.php?id=211555" target="WPA"&gt;W&lt;/a&gt;&lt;/td&gt;&lt;td&gt;&lt;a href="http://iowagravestones.org/gs_view.php?id=473592" Target="GPP"&gt;P&lt;/a&gt;&lt;/td&gt;   &lt;td&gt;&lt;/td&gt;&lt;td&gt;Krom, Solomon&lt;/td&gt;&lt;td&gt;1838&lt;/td&gt;&lt;td&gt;Jun 22, 1879&lt;/td&gt;&lt;td&gt; &lt;/td&gt;</v>
      </c>
      <c r="P279" s="88" t="str">
        <f>IF(I279="",B279,CONCATENATE("&lt;a href=""Web Pages/WP",I279,".htm""&gt;",B279,"&lt;img src=""zimages/cam.gif"" alt=""picture"" BORDER=0&gt;"))</f>
        <v>Krom, Solomon</v>
      </c>
      <c r="Q279" s="2" t="str">
        <f>IF(F279="","&lt;td&gt;&lt;/td&gt;",CONCATENATE("&lt;td&gt;&lt;a href=""http://iowagravestones.org/gs_view.php?id=",F279,""" Target=""GPP""&gt;P&lt;/a&gt;&lt;/td&gt;"))</f>
        <v>&lt;td&gt;&lt;a href="http://iowagravestones.org/gs_view.php?id=473592" Target="GPP"&gt;P&lt;/a&gt;&lt;/td&gt;</v>
      </c>
      <c r="R279" s="2" t="str">
        <f>IF(H279="","   &lt;td&gt;&lt;/td&gt;",CONCATENATE("   &lt;td&gt;&lt;a href=""http://iagenweb.org/boards/",G279,"/obituaries/index.cgi?read=",H279,""" Target=""Obits""&gt;O&lt;/a&gt;&lt;/td&gt;"))</f>
        <v xml:space="preserve">   &lt;td&gt;&lt;/td&gt;</v>
      </c>
      <c r="S279" s="2" t="str">
        <f>IF(M279="","&lt;td&gt;&lt;/td&gt;",CONCATENATE("&lt;td&gt;&lt;a href=""http://iowawpagraves.org/view.php?id=",M279,""" target=""WPA""&gt;W&lt;/a&gt;&lt;/td&gt;"))</f>
        <v>&lt;td&gt;&lt;a href="http://iowawpagraves.org/view.php?id=211555" target="WPA"&gt;W&lt;/a&gt;&lt;/td&gt;</v>
      </c>
      <c r="T279" s="88" t="s">
        <v>119</v>
      </c>
      <c r="U279" s="89"/>
    </row>
    <row r="280" spans="1:21" ht="15.75" x14ac:dyDescent="0.25">
      <c r="A280" s="45" t="s">
        <v>1255</v>
      </c>
      <c r="B280" s="47" t="s">
        <v>28</v>
      </c>
      <c r="C280" s="46" t="s">
        <v>7</v>
      </c>
      <c r="D280" s="46" t="s">
        <v>8</v>
      </c>
      <c r="E280" s="80" t="s">
        <v>9</v>
      </c>
      <c r="F280" s="46"/>
      <c r="G280" s="46"/>
      <c r="H280" s="46"/>
      <c r="I280" s="46"/>
      <c r="J280" s="46"/>
      <c r="K280" s="46"/>
      <c r="L280" s="46"/>
      <c r="M280" s="46"/>
      <c r="N280" s="29"/>
      <c r="O280" s="2" t="str">
        <f>IF(A280="S",CONCATENATE(Y$1,MID(B280,1,1),Z$1),CONCATENATE("&lt;tr class=""style3"" &gt;",S280,Q280,R280,"&lt;td&gt;",P280,"&lt;/td&gt;&lt;td&gt;",C280,"&lt;/td&gt;&lt;td&gt;",D280,"&lt;/td&gt;&lt;td&gt;",E280,"&lt;/td&gt;"))</f>
        <v>&lt;tr class="style2" &gt;&lt;td&gt;W&lt;/td&gt;&lt;td&gt;P&lt;/td&gt;&lt;td&gt;O&lt;/td&gt;&lt;td &gt;Surnames Starting with L&lt;/td&gt;&lt;td&gt;Birth Date&lt;/td&gt;&lt;td&gt;Death Date&lt;/td&gt;&lt;td&gt;Notes&lt;/td&gt;</v>
      </c>
      <c r="P280" s="88" t="str">
        <f>IF(I280="",B280,CONCATENATE("&lt;a href=""Web Pages/WP",I280,".htm""&gt;",B280,"&lt;img src=""zimages/cam.gif"" alt=""picture"" BORDER=0&gt;"))</f>
        <v>Laaa                            Names</v>
      </c>
      <c r="Q280" s="2" t="str">
        <f>IF(F280="","&lt;td&gt;&lt;/td&gt;",CONCATENATE("&lt;td&gt;&lt;a href=""http://iowagravestones.org/gs_view.php?id=",F280,""" Target=""GPP""&gt;P&lt;/a&gt;&lt;/td&gt;"))</f>
        <v>&lt;td&gt;&lt;/td&gt;</v>
      </c>
      <c r="R280" s="2" t="str">
        <f>IF(H280="","   &lt;td&gt;&lt;/td&gt;",CONCATENATE("   &lt;td&gt;&lt;a href=""http://iagenweb.org/boards/",G280,"/obituaries/index.cgi?read=",H280,""" Target=""Obits""&gt;O&lt;/a&gt;&lt;/td&gt;"))</f>
        <v xml:space="preserve">   &lt;td&gt;&lt;/td&gt;</v>
      </c>
      <c r="S280" s="2" t="str">
        <f>IF(M280="","&lt;td&gt;&lt;/td&gt;",CONCATENATE("&lt;td&gt;&lt;a href=""http://iowawpagraves.org/view.php?id=",M280,""" target=""WPA""&gt;W&lt;/a&gt;&lt;/td&gt;"))</f>
        <v>&lt;td&gt;&lt;/td&gt;</v>
      </c>
      <c r="T280" s="88" t="s">
        <v>119</v>
      </c>
      <c r="U280" s="89"/>
    </row>
    <row r="281" spans="1:21" x14ac:dyDescent="0.25">
      <c r="A281" s="1">
        <v>3331</v>
      </c>
      <c r="B281" s="5" t="s">
        <v>1184</v>
      </c>
      <c r="C281" s="32" t="s">
        <v>764</v>
      </c>
      <c r="D281" s="1" t="s">
        <v>765</v>
      </c>
      <c r="E281" s="30" t="s">
        <v>119</v>
      </c>
      <c r="F281" s="1">
        <v>473285</v>
      </c>
      <c r="G281" s="36"/>
      <c r="H281" s="36"/>
      <c r="I281" s="36"/>
      <c r="J281" s="36"/>
      <c r="K281" s="36"/>
      <c r="L281" s="36"/>
      <c r="M281" s="27">
        <v>211639</v>
      </c>
      <c r="N281" s="29"/>
      <c r="O281" s="2" t="str">
        <f>IF(A281="S",CONCATENATE(Y$1,MID(B281,1,1),Z$1),CONCATENATE("&lt;tr class=""style3"" &gt;",S281,Q281,R281,"&lt;td&gt;",P281,"&lt;/td&gt;&lt;td&gt;",C281,"&lt;/td&gt;&lt;td&gt;",D281,"&lt;/td&gt;&lt;td&gt;",E281,"&lt;/td&gt;"))</f>
        <v>&lt;tr class="style3" &gt;&lt;td&gt;&lt;a href="http://iowawpagraves.org/view.php?id=211639" target="WPA"&gt;W&lt;/a&gt;&lt;/td&gt;&lt;td&gt;&lt;a href="http://iowagravestones.org/gs_view.php?id=473285" Target="GPP"&gt;P&lt;/a&gt;&lt;/td&gt;   &lt;td&gt;&lt;/td&gt;&lt;td&gt;Lampson, Mary Kathleen(Rathbun)&lt;/td&gt;&lt;td&gt;Aug 7, 1850&lt;/td&gt;&lt;td&gt;Mar. 4, 1911&lt;/td&gt;&lt;td&gt; &lt;/td&gt;</v>
      </c>
      <c r="P281" s="88" t="str">
        <f>IF(I281="",B281,CONCATENATE("&lt;a href=""Web Pages/WP",I281,".htm""&gt;",B281,"&lt;img src=""zimages/cam.gif"" alt=""picture"" BORDER=0&gt;"))</f>
        <v>Lampson, Mary Kathleen(Rathbun)</v>
      </c>
      <c r="Q281" s="2" t="str">
        <f>IF(F281="","&lt;td&gt;&lt;/td&gt;",CONCATENATE("&lt;td&gt;&lt;a href=""http://iowagravestones.org/gs_view.php?id=",F281,""" Target=""GPP""&gt;P&lt;/a&gt;&lt;/td&gt;"))</f>
        <v>&lt;td&gt;&lt;a href="http://iowagravestones.org/gs_view.php?id=473285" Target="GPP"&gt;P&lt;/a&gt;&lt;/td&gt;</v>
      </c>
      <c r="R281" s="2" t="str">
        <f>IF(H281="","   &lt;td&gt;&lt;/td&gt;",CONCATENATE("   &lt;td&gt;&lt;a href=""http://iagenweb.org/boards/",G281,"/obituaries/index.cgi?read=",H281,""" Target=""Obits""&gt;O&lt;/a&gt;&lt;/td&gt;"))</f>
        <v xml:space="preserve">   &lt;td&gt;&lt;/td&gt;</v>
      </c>
      <c r="S281" s="2" t="str">
        <f>IF(M281="","&lt;td&gt;&lt;/td&gt;",CONCATENATE("&lt;td&gt;&lt;a href=""http://iowawpagraves.org/view.php?id=",M281,""" target=""WPA""&gt;W&lt;/a&gt;&lt;/td&gt;"))</f>
        <v>&lt;td&gt;&lt;a href="http://iowawpagraves.org/view.php?id=211639" target="WPA"&gt;W&lt;/a&gt;&lt;/td&gt;</v>
      </c>
      <c r="T281" s="88" t="s">
        <v>119</v>
      </c>
      <c r="U281" s="89"/>
    </row>
    <row r="282" spans="1:21" x14ac:dyDescent="0.25">
      <c r="A282" s="1">
        <v>3312</v>
      </c>
      <c r="B282" s="5" t="s">
        <v>766</v>
      </c>
      <c r="C282" s="1" t="s">
        <v>207</v>
      </c>
      <c r="D282" s="1" t="s">
        <v>767</v>
      </c>
      <c r="E282" s="30" t="s">
        <v>1222</v>
      </c>
      <c r="F282" s="1">
        <v>473254</v>
      </c>
      <c r="G282" s="36"/>
      <c r="H282" s="36"/>
      <c r="I282" s="36"/>
      <c r="J282" s="36"/>
      <c r="K282" s="36"/>
      <c r="L282" s="36"/>
      <c r="M282" s="27">
        <v>211998</v>
      </c>
      <c r="N282" s="29"/>
      <c r="O282" s="2" t="str">
        <f>IF(A282="S",CONCATENATE(Y$1,MID(B282,1,1),Z$1),CONCATENATE("&lt;tr class=""style3"" &gt;",S282,Q282,R282,"&lt;td&gt;",P282,"&lt;/td&gt;&lt;td&gt;",C282,"&lt;/td&gt;&lt;td&gt;",D282,"&lt;/td&gt;&lt;td&gt;",E282,"&lt;/td&gt;"))</f>
        <v>&lt;tr class="style3" &gt;&lt;td&gt;&lt;a href="http://iowawpagraves.org/view.php?id=211998" target="WPA"&gt;W&lt;/a&gt;&lt;/td&gt;&lt;td&gt;&lt;a href="http://iowagravestones.org/gs_view.php?id=473254" Target="GPP"&gt;P&lt;/a&gt;&lt;/td&gt;   &lt;td&gt;&lt;/td&gt;&lt;td&gt;Lang, Herman&lt;/td&gt;&lt;td&gt;Jan 30, 1862&lt;/td&gt;&lt;td&gt;Jan. 28, 1915&lt;/td&gt;&lt;td&gt; The WPA spelled Lang, Herman as Long, Herman&lt;/td&gt;</v>
      </c>
      <c r="P282" s="88" t="str">
        <f>IF(I282="",B282,CONCATENATE("&lt;a href=""Web Pages/WP",I282,".htm""&gt;",B282,"&lt;img src=""zimages/cam.gif"" alt=""picture"" BORDER=0&gt;"))</f>
        <v>Lang, Herman</v>
      </c>
      <c r="Q282" s="2" t="str">
        <f>IF(F282="","&lt;td&gt;&lt;/td&gt;",CONCATENATE("&lt;td&gt;&lt;a href=""http://iowagravestones.org/gs_view.php?id=",F282,""" Target=""GPP""&gt;P&lt;/a&gt;&lt;/td&gt;"))</f>
        <v>&lt;td&gt;&lt;a href="http://iowagravestones.org/gs_view.php?id=473254" Target="GPP"&gt;P&lt;/a&gt;&lt;/td&gt;</v>
      </c>
      <c r="R282" s="2" t="str">
        <f>IF(H282="","   &lt;td&gt;&lt;/td&gt;",CONCATENATE("   &lt;td&gt;&lt;a href=""http://iagenweb.org/boards/",G282,"/obituaries/index.cgi?read=",H282,""" Target=""Obits""&gt;O&lt;/a&gt;&lt;/td&gt;"))</f>
        <v xml:space="preserve">   &lt;td&gt;&lt;/td&gt;</v>
      </c>
      <c r="S282" s="2" t="str">
        <f>IF(M282="","&lt;td&gt;&lt;/td&gt;",CONCATENATE("&lt;td&gt;&lt;a href=""http://iowawpagraves.org/view.php?id=",M282,""" target=""WPA""&gt;W&lt;/a&gt;&lt;/td&gt;"))</f>
        <v>&lt;td&gt;&lt;a href="http://iowawpagraves.org/view.php?id=211998" target="WPA"&gt;W&lt;/a&gt;&lt;/td&gt;</v>
      </c>
      <c r="T282" s="88" t="s">
        <v>119</v>
      </c>
      <c r="U282" s="89"/>
    </row>
    <row r="283" spans="1:21" x14ac:dyDescent="0.25">
      <c r="A283" s="1">
        <v>3313</v>
      </c>
      <c r="B283" s="5" t="s">
        <v>768</v>
      </c>
      <c r="C283" s="1" t="s">
        <v>208</v>
      </c>
      <c r="D283" s="1" t="s">
        <v>769</v>
      </c>
      <c r="E283" s="30" t="s">
        <v>1223</v>
      </c>
      <c r="F283" s="1">
        <v>473255</v>
      </c>
      <c r="G283" s="36"/>
      <c r="H283" s="36"/>
      <c r="I283" s="36"/>
      <c r="J283" s="36"/>
      <c r="K283" s="36"/>
      <c r="L283" s="36"/>
      <c r="M283" s="27">
        <v>211999</v>
      </c>
      <c r="N283" s="29"/>
      <c r="O283" s="2" t="str">
        <f>IF(A283="S",CONCATENATE(Y$1,MID(B283,1,1),Z$1),CONCATENATE("&lt;tr class=""style3"" &gt;",S283,Q283,R283,"&lt;td&gt;",P283,"&lt;/td&gt;&lt;td&gt;",C283,"&lt;/td&gt;&lt;td&gt;",D283,"&lt;/td&gt;&lt;td&gt;",E283,"&lt;/td&gt;"))</f>
        <v>&lt;tr class="style3" &gt;&lt;td&gt;&lt;a href="http://iowawpagraves.org/view.php?id=211999" target="WPA"&gt;W&lt;/a&gt;&lt;/td&gt;&lt;td&gt;&lt;a href="http://iowagravestones.org/gs_view.php?id=473255" Target="GPP"&gt;P&lt;/a&gt;&lt;/td&gt;   &lt;td&gt;&lt;/td&gt;&lt;td&gt;Lang, Katie&lt;/td&gt;&lt;td&gt;Nov 30, 1873&lt;/td&gt;&lt;td&gt;Sep., 1932&lt;/td&gt;&lt;td&gt; The WPA spelled Lang, Katie as Long, Katie&lt;/td&gt;</v>
      </c>
      <c r="P283" s="88" t="str">
        <f>IF(I283="",B283,CONCATENATE("&lt;a href=""Web Pages/WP",I283,".htm""&gt;",B283,"&lt;img src=""zimages/cam.gif"" alt=""picture"" BORDER=0&gt;"))</f>
        <v>Lang, Katie</v>
      </c>
      <c r="Q283" s="2" t="str">
        <f>IF(F283="","&lt;td&gt;&lt;/td&gt;",CONCATENATE("&lt;td&gt;&lt;a href=""http://iowagravestones.org/gs_view.php?id=",F283,""" Target=""GPP""&gt;P&lt;/a&gt;&lt;/td&gt;"))</f>
        <v>&lt;td&gt;&lt;a href="http://iowagravestones.org/gs_view.php?id=473255" Target="GPP"&gt;P&lt;/a&gt;&lt;/td&gt;</v>
      </c>
      <c r="R283" s="2" t="str">
        <f>IF(H283="","   &lt;td&gt;&lt;/td&gt;",CONCATENATE("   &lt;td&gt;&lt;a href=""http://iagenweb.org/boards/",G283,"/obituaries/index.cgi?read=",H283,""" Target=""Obits""&gt;O&lt;/a&gt;&lt;/td&gt;"))</f>
        <v xml:space="preserve">   &lt;td&gt;&lt;/td&gt;</v>
      </c>
      <c r="S283" s="2" t="str">
        <f>IF(M283="","&lt;td&gt;&lt;/td&gt;",CONCATENATE("&lt;td&gt;&lt;a href=""http://iowawpagraves.org/view.php?id=",M283,""" target=""WPA""&gt;W&lt;/a&gt;&lt;/td&gt;"))</f>
        <v>&lt;td&gt;&lt;a href="http://iowawpagraves.org/view.php?id=211999" target="WPA"&gt;W&lt;/a&gt;&lt;/td&gt;</v>
      </c>
      <c r="T283" s="88" t="s">
        <v>119</v>
      </c>
      <c r="U283" s="89"/>
    </row>
    <row r="284" spans="1:21" x14ac:dyDescent="0.25">
      <c r="A284" s="1">
        <v>3590</v>
      </c>
      <c r="B284" s="5" t="s">
        <v>1185</v>
      </c>
      <c r="C284" s="1" t="s">
        <v>770</v>
      </c>
      <c r="D284" s="1" t="s">
        <v>771</v>
      </c>
      <c r="E284" s="30" t="s">
        <v>119</v>
      </c>
      <c r="F284" s="1">
        <v>474307</v>
      </c>
      <c r="G284" s="36"/>
      <c r="H284" s="36"/>
      <c r="I284" s="36"/>
      <c r="J284" s="36"/>
      <c r="K284" s="36"/>
      <c r="L284" s="36"/>
      <c r="M284" s="27">
        <v>211681</v>
      </c>
      <c r="N284" s="29"/>
      <c r="O284" s="2" t="str">
        <f>IF(A284="S",CONCATENATE(Y$1,MID(B284,1,1),Z$1),CONCATENATE("&lt;tr class=""style3"" &gt;",S284,Q284,R284,"&lt;td&gt;",P284,"&lt;/td&gt;&lt;td&gt;",C284,"&lt;/td&gt;&lt;td&gt;",D284,"&lt;/td&gt;&lt;td&gt;",E284,"&lt;/td&gt;"))</f>
        <v>&lt;tr class="style3" &gt;&lt;td&gt;&lt;a href="http://iowawpagraves.org/view.php?id=211681" target="WPA"&gt;W&lt;/a&gt;&lt;/td&gt;&lt;td&gt;&lt;a href="http://iowagravestones.org/gs_view.php?id=474307" Target="GPP"&gt;P&lt;/a&gt;&lt;/td&gt;   &lt;td&gt;&lt;/td&gt;&lt;td&gt;Lange, Charles F.&lt;/td&gt;&lt;td&gt;May 8, 1836&lt;/td&gt;&lt;td&gt;Dec. 6, 1907&lt;/td&gt;&lt;td&gt; &lt;/td&gt;</v>
      </c>
      <c r="P284" s="88" t="str">
        <f>IF(I284="",B284,CONCATENATE("&lt;a href=""Web Pages/WP",I284,".htm""&gt;",B284,"&lt;img src=""zimages/cam.gif"" alt=""picture"" BORDER=0&gt;"))</f>
        <v>Lange, Charles F.</v>
      </c>
      <c r="Q284" s="2" t="str">
        <f>IF(F284="","&lt;td&gt;&lt;/td&gt;",CONCATENATE("&lt;td&gt;&lt;a href=""http://iowagravestones.org/gs_view.php?id=",F284,""" Target=""GPP""&gt;P&lt;/a&gt;&lt;/td&gt;"))</f>
        <v>&lt;td&gt;&lt;a href="http://iowagravestones.org/gs_view.php?id=474307" Target="GPP"&gt;P&lt;/a&gt;&lt;/td&gt;</v>
      </c>
      <c r="R284" s="2" t="str">
        <f>IF(H284="","   &lt;td&gt;&lt;/td&gt;",CONCATENATE("   &lt;td&gt;&lt;a href=""http://iagenweb.org/boards/",G284,"/obituaries/index.cgi?read=",H284,""" Target=""Obits""&gt;O&lt;/a&gt;&lt;/td&gt;"))</f>
        <v xml:space="preserve">   &lt;td&gt;&lt;/td&gt;</v>
      </c>
      <c r="S284" s="2" t="str">
        <f>IF(M284="","&lt;td&gt;&lt;/td&gt;",CONCATENATE("&lt;td&gt;&lt;a href=""http://iowawpagraves.org/view.php?id=",M284,""" target=""WPA""&gt;W&lt;/a&gt;&lt;/td&gt;"))</f>
        <v>&lt;td&gt;&lt;a href="http://iowawpagraves.org/view.php?id=211681" target="WPA"&gt;W&lt;/a&gt;&lt;/td&gt;</v>
      </c>
      <c r="T284" s="88" t="s">
        <v>119</v>
      </c>
      <c r="U284" s="89"/>
    </row>
    <row r="285" spans="1:21" x14ac:dyDescent="0.25">
      <c r="A285" s="1">
        <v>3589</v>
      </c>
      <c r="B285" s="5" t="s">
        <v>772</v>
      </c>
      <c r="C285" s="1"/>
      <c r="D285" s="1"/>
      <c r="E285" s="30"/>
      <c r="F285" s="1">
        <v>474306</v>
      </c>
      <c r="G285" s="36"/>
      <c r="H285" s="36"/>
      <c r="I285" s="36"/>
      <c r="J285" s="36"/>
      <c r="K285" s="36"/>
      <c r="L285" s="36"/>
      <c r="M285" s="36"/>
      <c r="N285" s="29"/>
      <c r="O285" s="2" t="str">
        <f>IF(A285="S",CONCATENATE(Y$1,MID(B285,1,1),Z$1),CONCATENATE("&lt;tr class=""style3"" &gt;",S285,Q285,R285,"&lt;td&gt;",P285,"&lt;/td&gt;&lt;td&gt;",C285,"&lt;/td&gt;&lt;td&gt;",D285,"&lt;/td&gt;&lt;td&gt;",E285,"&lt;/td&gt;"))</f>
        <v>&lt;tr class="style3" &gt;&lt;td&gt;&lt;/td&gt;&lt;td&gt;&lt;a href="http://iowagravestones.org/gs_view.php?id=474306" Target="GPP"&gt;P&lt;/a&gt;&lt;/td&gt;   &lt;td&gt;&lt;/td&gt;&lt;td&gt;Lange, Charles Family Stone&lt;/td&gt;&lt;td&gt;&lt;/td&gt;&lt;td&gt;&lt;/td&gt;&lt;td&gt;&lt;/td&gt;</v>
      </c>
      <c r="P285" s="88" t="str">
        <f>IF(I285="",B285,CONCATENATE("&lt;a href=""Web Pages/WP",I285,".htm""&gt;",B285,"&lt;img src=""zimages/cam.gif"" alt=""picture"" BORDER=0&gt;"))</f>
        <v>Lange, Charles Family Stone</v>
      </c>
      <c r="Q285" s="2" t="str">
        <f>IF(F285="","&lt;td&gt;&lt;/td&gt;",CONCATENATE("&lt;td&gt;&lt;a href=""http://iowagravestones.org/gs_view.php?id=",F285,""" Target=""GPP""&gt;P&lt;/a&gt;&lt;/td&gt;"))</f>
        <v>&lt;td&gt;&lt;a href="http://iowagravestones.org/gs_view.php?id=474306" Target="GPP"&gt;P&lt;/a&gt;&lt;/td&gt;</v>
      </c>
      <c r="R285" s="2" t="str">
        <f>IF(H285="","   &lt;td&gt;&lt;/td&gt;",CONCATENATE("   &lt;td&gt;&lt;a href=""http://iagenweb.org/boards/",G285,"/obituaries/index.cgi?read=",H285,""" Target=""Obits""&gt;O&lt;/a&gt;&lt;/td&gt;"))</f>
        <v xml:space="preserve">   &lt;td&gt;&lt;/td&gt;</v>
      </c>
      <c r="S285" s="2" t="str">
        <f>IF(M285="","&lt;td&gt;&lt;/td&gt;",CONCATENATE("&lt;td&gt;&lt;a href=""http://iowawpagraves.org/view.php?id=",M285,""" target=""WPA""&gt;W&lt;/a&gt;&lt;/td&gt;"))</f>
        <v>&lt;td&gt;&lt;/td&gt;</v>
      </c>
      <c r="T285" s="88" t="s">
        <v>119</v>
      </c>
      <c r="U285" s="89"/>
    </row>
    <row r="286" spans="1:21" x14ac:dyDescent="0.25">
      <c r="A286" s="1">
        <v>3591</v>
      </c>
      <c r="B286" s="5" t="s">
        <v>773</v>
      </c>
      <c r="C286" s="1" t="s">
        <v>774</v>
      </c>
      <c r="D286" s="1" t="s">
        <v>774</v>
      </c>
      <c r="E286" s="30"/>
      <c r="F286" s="1">
        <v>474308</v>
      </c>
      <c r="G286" s="36"/>
      <c r="H286" s="36"/>
      <c r="I286" s="36"/>
      <c r="J286" s="36"/>
      <c r="K286" s="36"/>
      <c r="L286" s="36"/>
      <c r="M286" s="36"/>
      <c r="N286" s="29"/>
      <c r="O286" s="2" t="str">
        <f>IF(A286="S",CONCATENATE(Y$1,MID(B286,1,1),Z$1),CONCATENATE("&lt;tr class=""style3"" &gt;",S286,Q286,R286,"&lt;td&gt;",P286,"&lt;/td&gt;&lt;td&gt;",C286,"&lt;/td&gt;&lt;td&gt;",D286,"&lt;/td&gt;&lt;td&gt;",E286,"&lt;/td&gt;"))</f>
        <v>&lt;tr class="style3" &gt;&lt;td&gt;&lt;/td&gt;&lt;td&gt;&lt;a href="http://iowagravestones.org/gs_view.php?id=474308" Target="GPP"&gt;P&lt;/a&gt;&lt;/td&gt;   &lt;td&gt;&lt;/td&gt;&lt;td&gt;Lange, Marie&lt;/td&gt;&lt;td&gt;????&lt;/td&gt;&lt;td&gt;????&lt;/td&gt;&lt;td&gt;&lt;/td&gt;</v>
      </c>
      <c r="P286" s="88" t="str">
        <f>IF(I286="",B286,CONCATENATE("&lt;a href=""Web Pages/WP",I286,".htm""&gt;",B286,"&lt;img src=""zimages/cam.gif"" alt=""picture"" BORDER=0&gt;"))</f>
        <v>Lange, Marie</v>
      </c>
      <c r="Q286" s="2" t="str">
        <f>IF(F286="","&lt;td&gt;&lt;/td&gt;",CONCATENATE("&lt;td&gt;&lt;a href=""http://iowagravestones.org/gs_view.php?id=",F286,""" Target=""GPP""&gt;P&lt;/a&gt;&lt;/td&gt;"))</f>
        <v>&lt;td&gt;&lt;a href="http://iowagravestones.org/gs_view.php?id=474308" Target="GPP"&gt;P&lt;/a&gt;&lt;/td&gt;</v>
      </c>
      <c r="R286" s="2" t="str">
        <f>IF(H286="","   &lt;td&gt;&lt;/td&gt;",CONCATENATE("   &lt;td&gt;&lt;a href=""http://iagenweb.org/boards/",G286,"/obituaries/index.cgi?read=",H286,""" Target=""Obits""&gt;O&lt;/a&gt;&lt;/td&gt;"))</f>
        <v xml:space="preserve">   &lt;td&gt;&lt;/td&gt;</v>
      </c>
      <c r="S286" s="2" t="str">
        <f>IF(M286="","&lt;td&gt;&lt;/td&gt;",CONCATENATE("&lt;td&gt;&lt;a href=""http://iowawpagraves.org/view.php?id=",M286,""" target=""WPA""&gt;W&lt;/a&gt;&lt;/td&gt;"))</f>
        <v>&lt;td&gt;&lt;/td&gt;</v>
      </c>
      <c r="T286" s="88" t="s">
        <v>119</v>
      </c>
      <c r="U286" s="89"/>
    </row>
    <row r="287" spans="1:21" x14ac:dyDescent="0.25">
      <c r="A287" s="1">
        <v>3540</v>
      </c>
      <c r="B287" s="5" t="s">
        <v>775</v>
      </c>
      <c r="C287" s="1"/>
      <c r="D287" s="1" t="s">
        <v>776</v>
      </c>
      <c r="E287" s="30"/>
      <c r="F287" s="1">
        <v>474253</v>
      </c>
      <c r="G287" s="36"/>
      <c r="H287" s="36"/>
      <c r="I287" s="36"/>
      <c r="J287" s="36"/>
      <c r="K287" s="36"/>
      <c r="L287" s="36"/>
      <c r="M287" s="36"/>
      <c r="N287" s="29"/>
      <c r="O287" s="2" t="str">
        <f>IF(A287="S",CONCATENATE(Y$1,MID(B287,1,1),Z$1),CONCATENATE("&lt;tr class=""style3"" &gt;",S287,Q287,R287,"&lt;td&gt;",P287,"&lt;/td&gt;&lt;td&gt;",C287,"&lt;/td&gt;&lt;td&gt;",D287,"&lt;/td&gt;&lt;td&gt;",E287,"&lt;/td&gt;"))</f>
        <v>&lt;tr class="style3" &gt;&lt;td&gt;&lt;/td&gt;&lt;td&gt;&lt;a href="http://iowagravestones.org/gs_view.php?id=474253" Target="GPP"&gt;P&lt;/a&gt;&lt;/td&gt;   &lt;td&gt;&lt;/td&gt;&lt;td&gt;Lefever, ????&lt;/td&gt;&lt;td&gt;&lt;/td&gt;&lt;td&gt;??? 20, 1862&lt;/td&gt;&lt;td&gt;&lt;/td&gt;</v>
      </c>
      <c r="P287" s="88" t="str">
        <f>IF(I287="",B287,CONCATENATE("&lt;a href=""Web Pages/WP",I287,".htm""&gt;",B287,"&lt;img src=""zimages/cam.gif"" alt=""picture"" BORDER=0&gt;"))</f>
        <v>Lefever, ????</v>
      </c>
      <c r="Q287" s="2" t="str">
        <f>IF(F287="","&lt;td&gt;&lt;/td&gt;",CONCATENATE("&lt;td&gt;&lt;a href=""http://iowagravestones.org/gs_view.php?id=",F287,""" Target=""GPP""&gt;P&lt;/a&gt;&lt;/td&gt;"))</f>
        <v>&lt;td&gt;&lt;a href="http://iowagravestones.org/gs_view.php?id=474253" Target="GPP"&gt;P&lt;/a&gt;&lt;/td&gt;</v>
      </c>
      <c r="R287" s="2" t="str">
        <f>IF(H287="","   &lt;td&gt;&lt;/td&gt;",CONCATENATE("   &lt;td&gt;&lt;a href=""http://iagenweb.org/boards/",G287,"/obituaries/index.cgi?read=",H287,""" Target=""Obits""&gt;O&lt;/a&gt;&lt;/td&gt;"))</f>
        <v xml:space="preserve">   &lt;td&gt;&lt;/td&gt;</v>
      </c>
      <c r="S287" s="2" t="str">
        <f>IF(M287="","&lt;td&gt;&lt;/td&gt;",CONCATENATE("&lt;td&gt;&lt;a href=""http://iowawpagraves.org/view.php?id=",M287,""" target=""WPA""&gt;W&lt;/a&gt;&lt;/td&gt;"))</f>
        <v>&lt;td&gt;&lt;/td&gt;</v>
      </c>
      <c r="T287" s="88" t="s">
        <v>119</v>
      </c>
      <c r="U287" s="89"/>
    </row>
    <row r="288" spans="1:21" x14ac:dyDescent="0.25">
      <c r="A288" s="1">
        <v>3540</v>
      </c>
      <c r="B288" s="5" t="s">
        <v>376</v>
      </c>
      <c r="C288" s="1"/>
      <c r="D288" s="1" t="s">
        <v>777</v>
      </c>
      <c r="E288" s="32"/>
      <c r="F288" s="1">
        <v>474252</v>
      </c>
      <c r="G288" s="36"/>
      <c r="H288" s="36"/>
      <c r="I288" s="36"/>
      <c r="J288" s="36"/>
      <c r="K288" s="36"/>
      <c r="L288" s="36"/>
      <c r="M288" s="36"/>
      <c r="N288" s="29"/>
      <c r="O288" s="2" t="str">
        <f>IF(A288="S",CONCATENATE(Y$1,MID(B288,1,1),Z$1),CONCATENATE("&lt;tr class=""style3"" &gt;",S288,Q288,R288,"&lt;td&gt;",P288,"&lt;/td&gt;&lt;td&gt;",C288,"&lt;/td&gt;&lt;td&gt;",D288,"&lt;/td&gt;&lt;td&gt;",E288,"&lt;/td&gt;"))</f>
        <v>&lt;tr class="style3" &gt;&lt;td&gt;&lt;/td&gt;&lt;td&gt;&lt;a href="http://iowagravestones.org/gs_view.php?id=474252" Target="GPP"&gt;P&lt;/a&gt;&lt;/td&gt;   &lt;td&gt;&lt;/td&gt;&lt;td&gt;Lefever, Albert&lt;/td&gt;&lt;td&gt;&lt;/td&gt;&lt;td&gt;July 15, 1865&lt;/td&gt;&lt;td&gt;&lt;/td&gt;</v>
      </c>
      <c r="P288" s="88" t="str">
        <f>IF(I288="",B288,CONCATENATE("&lt;a href=""Web Pages/WP",I288,".htm""&gt;",B288,"&lt;img src=""zimages/cam.gif"" alt=""picture"" BORDER=0&gt;"))</f>
        <v>Lefever, Albert</v>
      </c>
      <c r="Q288" s="2" t="str">
        <f>IF(F288="","&lt;td&gt;&lt;/td&gt;",CONCATENATE("&lt;td&gt;&lt;a href=""http://iowagravestones.org/gs_view.php?id=",F288,""" Target=""GPP""&gt;P&lt;/a&gt;&lt;/td&gt;"))</f>
        <v>&lt;td&gt;&lt;a href="http://iowagravestones.org/gs_view.php?id=474252" Target="GPP"&gt;P&lt;/a&gt;&lt;/td&gt;</v>
      </c>
      <c r="R288" s="2" t="str">
        <f>IF(H288="","   &lt;td&gt;&lt;/td&gt;",CONCATENATE("   &lt;td&gt;&lt;a href=""http://iagenweb.org/boards/",G288,"/obituaries/index.cgi?read=",H288,""" Target=""Obits""&gt;O&lt;/a&gt;&lt;/td&gt;"))</f>
        <v xml:space="preserve">   &lt;td&gt;&lt;/td&gt;</v>
      </c>
      <c r="S288" s="2" t="str">
        <f>IF(M288="","&lt;td&gt;&lt;/td&gt;",CONCATENATE("&lt;td&gt;&lt;a href=""http://iowawpagraves.org/view.php?id=",M288,""" target=""WPA""&gt;W&lt;/a&gt;&lt;/td&gt;"))</f>
        <v>&lt;td&gt;&lt;/td&gt;</v>
      </c>
      <c r="T288" s="88" t="s">
        <v>119</v>
      </c>
      <c r="U288" s="89"/>
    </row>
    <row r="289" spans="1:21" x14ac:dyDescent="0.25">
      <c r="A289" s="1">
        <v>3545</v>
      </c>
      <c r="B289" s="5" t="s">
        <v>376</v>
      </c>
      <c r="C289" s="44" t="s">
        <v>195</v>
      </c>
      <c r="D289" s="44" t="s">
        <v>196</v>
      </c>
      <c r="E289" s="30" t="s">
        <v>119</v>
      </c>
      <c r="F289" s="1">
        <v>474258</v>
      </c>
      <c r="G289" s="36"/>
      <c r="H289" s="36"/>
      <c r="I289" s="36"/>
      <c r="J289" s="36"/>
      <c r="K289" s="36"/>
      <c r="L289" s="36"/>
      <c r="M289" s="27">
        <v>211833</v>
      </c>
      <c r="N289" s="29"/>
      <c r="O289" s="2" t="str">
        <f>IF(A289="S",CONCATENATE(Y$1,MID(B289,1,1),Z$1),CONCATENATE("&lt;tr class=""style3"" &gt;",S289,Q289,R289,"&lt;td&gt;",P289,"&lt;/td&gt;&lt;td&gt;",C289,"&lt;/td&gt;&lt;td&gt;",D289,"&lt;/td&gt;&lt;td&gt;",E289,"&lt;/td&gt;"))</f>
        <v>&lt;tr class="style3" &gt;&lt;td&gt;&lt;a href="http://iowawpagraves.org/view.php?id=211833" target="WPA"&gt;W&lt;/a&gt;&lt;/td&gt;&lt;td&gt;&lt;a href="http://iowagravestones.org/gs_view.php?id=474258" Target="GPP"&gt;P&lt;/a&gt;&lt;/td&gt;   &lt;td&gt;&lt;/td&gt;&lt;td&gt;Lefever, Albert&lt;/td&gt;&lt;td&gt;Jul 15, 1820&lt;/td&gt;&lt;td&gt;Jul 15, 1865&lt;/td&gt;&lt;td&gt; &lt;/td&gt;</v>
      </c>
      <c r="P289" s="88" t="str">
        <f>IF(I289="",B289,CONCATENATE("&lt;a href=""Web Pages/WP",I289,".htm""&gt;",B289,"&lt;img src=""zimages/cam.gif"" alt=""picture"" BORDER=0&gt;"))</f>
        <v>Lefever, Albert</v>
      </c>
      <c r="Q289" s="2" t="str">
        <f>IF(F289="","&lt;td&gt;&lt;/td&gt;",CONCATENATE("&lt;td&gt;&lt;a href=""http://iowagravestones.org/gs_view.php?id=",F289,""" Target=""GPP""&gt;P&lt;/a&gt;&lt;/td&gt;"))</f>
        <v>&lt;td&gt;&lt;a href="http://iowagravestones.org/gs_view.php?id=474258" Target="GPP"&gt;P&lt;/a&gt;&lt;/td&gt;</v>
      </c>
      <c r="R289" s="2" t="str">
        <f>IF(H289="","   &lt;td&gt;&lt;/td&gt;",CONCATENATE("   &lt;td&gt;&lt;a href=""http://iagenweb.org/boards/",G289,"/obituaries/index.cgi?read=",H289,""" Target=""Obits""&gt;O&lt;/a&gt;&lt;/td&gt;"))</f>
        <v xml:space="preserve">   &lt;td&gt;&lt;/td&gt;</v>
      </c>
      <c r="S289" s="2" t="str">
        <f>IF(M289="","&lt;td&gt;&lt;/td&gt;",CONCATENATE("&lt;td&gt;&lt;a href=""http://iowawpagraves.org/view.php?id=",M289,""" target=""WPA""&gt;W&lt;/a&gt;&lt;/td&gt;"))</f>
        <v>&lt;td&gt;&lt;a href="http://iowawpagraves.org/view.php?id=211833" target="WPA"&gt;W&lt;/a&gt;&lt;/td&gt;</v>
      </c>
      <c r="T289" s="88" t="s">
        <v>119</v>
      </c>
      <c r="U289" s="89"/>
    </row>
    <row r="290" spans="1:21" x14ac:dyDescent="0.25">
      <c r="A290" s="1">
        <v>3538</v>
      </c>
      <c r="B290" s="5" t="s">
        <v>377</v>
      </c>
      <c r="C290" s="1" t="s">
        <v>1153</v>
      </c>
      <c r="D290" s="1" t="s">
        <v>197</v>
      </c>
      <c r="E290" s="32" t="s">
        <v>119</v>
      </c>
      <c r="F290" s="1">
        <v>474248</v>
      </c>
      <c r="G290" s="36"/>
      <c r="H290" s="36"/>
      <c r="I290" s="36"/>
      <c r="J290" s="36"/>
      <c r="K290" s="36"/>
      <c r="L290" s="36"/>
      <c r="M290" s="27">
        <v>211829</v>
      </c>
      <c r="N290" s="29"/>
      <c r="O290" s="2" t="str">
        <f>IF(A290="S",CONCATENATE(Y$1,MID(B290,1,1),Z$1),CONCATENATE("&lt;tr class=""style3"" &gt;",S290,Q290,R290,"&lt;td&gt;",P290,"&lt;/td&gt;&lt;td&gt;",C290,"&lt;/td&gt;&lt;td&gt;",D290,"&lt;/td&gt;&lt;td&gt;",E290,"&lt;/td&gt;"))</f>
        <v>&lt;tr class="style3" &gt;&lt;td&gt;&lt;a href="http://iowawpagraves.org/view.php?id=211829" target="WPA"&gt;W&lt;/a&gt;&lt;/td&gt;&lt;td&gt;&lt;a href="http://iowagravestones.org/gs_view.php?id=474248" Target="GPP"&gt;P&lt;/a&gt;&lt;/td&gt;   &lt;td&gt;&lt;/td&gt;&lt;td&gt;Lefever, Alonzo&lt;/td&gt;&lt;td&gt;1858/1859&lt;/td&gt;&lt;td&gt;Aug 30, 1884&lt;/td&gt;&lt;td&gt; &lt;/td&gt;</v>
      </c>
      <c r="P290" s="88" t="str">
        <f>IF(I290="",B290,CONCATENATE("&lt;a href=""Web Pages/WP",I290,".htm""&gt;",B290,"&lt;img src=""zimages/cam.gif"" alt=""picture"" BORDER=0&gt;"))</f>
        <v>Lefever, Alonzo</v>
      </c>
      <c r="Q290" s="2" t="str">
        <f>IF(F290="","&lt;td&gt;&lt;/td&gt;",CONCATENATE("&lt;td&gt;&lt;a href=""http://iowagravestones.org/gs_view.php?id=",F290,""" Target=""GPP""&gt;P&lt;/a&gt;&lt;/td&gt;"))</f>
        <v>&lt;td&gt;&lt;a href="http://iowagravestones.org/gs_view.php?id=474248" Target="GPP"&gt;P&lt;/a&gt;&lt;/td&gt;</v>
      </c>
      <c r="R290" s="2" t="str">
        <f>IF(H290="","   &lt;td&gt;&lt;/td&gt;",CONCATENATE("   &lt;td&gt;&lt;a href=""http://iagenweb.org/boards/",G290,"/obituaries/index.cgi?read=",H290,""" Target=""Obits""&gt;O&lt;/a&gt;&lt;/td&gt;"))</f>
        <v xml:space="preserve">   &lt;td&gt;&lt;/td&gt;</v>
      </c>
      <c r="S290" s="2" t="str">
        <f>IF(M290="","&lt;td&gt;&lt;/td&gt;",CONCATENATE("&lt;td&gt;&lt;a href=""http://iowawpagraves.org/view.php?id=",M290,""" target=""WPA""&gt;W&lt;/a&gt;&lt;/td&gt;"))</f>
        <v>&lt;td&gt;&lt;a href="http://iowawpagraves.org/view.php?id=211829" target="WPA"&gt;W&lt;/a&gt;&lt;/td&gt;</v>
      </c>
      <c r="T290" s="88" t="s">
        <v>119</v>
      </c>
      <c r="U290" s="89"/>
    </row>
    <row r="291" spans="1:21" x14ac:dyDescent="0.25">
      <c r="A291" s="1">
        <v>3548</v>
      </c>
      <c r="B291" s="5" t="s">
        <v>377</v>
      </c>
      <c r="C291" s="1"/>
      <c r="D291" s="1"/>
      <c r="E291" s="32" t="s">
        <v>119</v>
      </c>
      <c r="F291" s="1">
        <v>474261</v>
      </c>
      <c r="G291" s="36"/>
      <c r="H291" s="36"/>
      <c r="I291" s="36"/>
      <c r="J291" s="36"/>
      <c r="K291" s="36"/>
      <c r="L291" s="36"/>
      <c r="M291" s="27">
        <v>211829</v>
      </c>
      <c r="N291" s="29"/>
      <c r="O291" s="2" t="str">
        <f>IF(A291="S",CONCATENATE(Y$1,MID(B291,1,1),Z$1),CONCATENATE("&lt;tr class=""style3"" &gt;",S291,Q291,R291,"&lt;td&gt;",P291,"&lt;/td&gt;&lt;td&gt;",C291,"&lt;/td&gt;&lt;td&gt;",D291,"&lt;/td&gt;&lt;td&gt;",E291,"&lt;/td&gt;"))</f>
        <v>&lt;tr class="style3" &gt;&lt;td&gt;&lt;a href="http://iowawpagraves.org/view.php?id=211829" target="WPA"&gt;W&lt;/a&gt;&lt;/td&gt;&lt;td&gt;&lt;a href="http://iowagravestones.org/gs_view.php?id=474261" Target="GPP"&gt;P&lt;/a&gt;&lt;/td&gt;   &lt;td&gt;&lt;/td&gt;&lt;td&gt;Lefever, Alonzo&lt;/td&gt;&lt;td&gt;&lt;/td&gt;&lt;td&gt;&lt;/td&gt;&lt;td&gt; &lt;/td&gt;</v>
      </c>
      <c r="P291" s="88" t="str">
        <f>IF(I291="",B291,CONCATENATE("&lt;a href=""Web Pages/WP",I291,".htm""&gt;",B291,"&lt;img src=""zimages/cam.gif"" alt=""picture"" BORDER=0&gt;"))</f>
        <v>Lefever, Alonzo</v>
      </c>
      <c r="Q291" s="2" t="str">
        <f>IF(F291="","&lt;td&gt;&lt;/td&gt;",CONCATENATE("&lt;td&gt;&lt;a href=""http://iowagravestones.org/gs_view.php?id=",F291,""" Target=""GPP""&gt;P&lt;/a&gt;&lt;/td&gt;"))</f>
        <v>&lt;td&gt;&lt;a href="http://iowagravestones.org/gs_view.php?id=474261" Target="GPP"&gt;P&lt;/a&gt;&lt;/td&gt;</v>
      </c>
      <c r="R291" s="2" t="str">
        <f>IF(H291="","   &lt;td&gt;&lt;/td&gt;",CONCATENATE("   &lt;td&gt;&lt;a href=""http://iagenweb.org/boards/",G291,"/obituaries/index.cgi?read=",H291,""" Target=""Obits""&gt;O&lt;/a&gt;&lt;/td&gt;"))</f>
        <v xml:space="preserve">   &lt;td&gt;&lt;/td&gt;</v>
      </c>
      <c r="S291" s="2" t="str">
        <f>IF(M291="","&lt;td&gt;&lt;/td&gt;",CONCATENATE("&lt;td&gt;&lt;a href=""http://iowawpagraves.org/view.php?id=",M291,""" target=""WPA""&gt;W&lt;/a&gt;&lt;/td&gt;"))</f>
        <v>&lt;td&gt;&lt;a href="http://iowawpagraves.org/view.php?id=211829" target="WPA"&gt;W&lt;/a&gt;&lt;/td&gt;</v>
      </c>
      <c r="T291" s="88" t="s">
        <v>119</v>
      </c>
      <c r="U291" s="89"/>
    </row>
    <row r="292" spans="1:21" x14ac:dyDescent="0.25">
      <c r="A292" s="1">
        <v>3539</v>
      </c>
      <c r="B292" s="5" t="s">
        <v>778</v>
      </c>
      <c r="C292" s="44" t="s">
        <v>194</v>
      </c>
      <c r="D292" s="44" t="s">
        <v>198</v>
      </c>
      <c r="E292" s="30" t="s">
        <v>119</v>
      </c>
      <c r="F292" s="1">
        <v>474250</v>
      </c>
      <c r="G292" s="36"/>
      <c r="H292" s="36"/>
      <c r="I292" s="36"/>
      <c r="J292" s="36"/>
      <c r="K292" s="36"/>
      <c r="L292" s="36"/>
      <c r="M292" s="27">
        <v>211830</v>
      </c>
      <c r="N292" s="29"/>
      <c r="O292" s="2" t="str">
        <f>IF(A292="S",CONCATENATE(Y$1,MID(B292,1,1),Z$1),CONCATENATE("&lt;tr class=""style3"" &gt;",S292,Q292,R292,"&lt;td&gt;",P292,"&lt;/td&gt;&lt;td&gt;",C292,"&lt;/td&gt;&lt;td&gt;",D292,"&lt;/td&gt;&lt;td&gt;",E292,"&lt;/td&gt;"))</f>
        <v>&lt;tr class="style3" &gt;&lt;td&gt;&lt;a href="http://iowawpagraves.org/view.php?id=211830" target="WPA"&gt;W&lt;/a&gt;&lt;/td&gt;&lt;td&gt;&lt;a href="http://iowagravestones.org/gs_view.php?id=474250" Target="GPP"&gt;P&lt;/a&gt;&lt;/td&gt;   &lt;td&gt;&lt;/td&gt;&lt;td&gt;Lefever, Eliza M.&lt;/td&gt;&lt;td&gt;1836&lt;/td&gt;&lt;td&gt;Mar 30, 1861&lt;/td&gt;&lt;td&gt; &lt;/td&gt;</v>
      </c>
      <c r="P292" s="88" t="str">
        <f>IF(I292="",B292,CONCATENATE("&lt;a href=""Web Pages/WP",I292,".htm""&gt;",B292,"&lt;img src=""zimages/cam.gif"" alt=""picture"" BORDER=0&gt;"))</f>
        <v>Lefever, Eliza M.</v>
      </c>
      <c r="Q292" s="2" t="str">
        <f>IF(F292="","&lt;td&gt;&lt;/td&gt;",CONCATENATE("&lt;td&gt;&lt;a href=""http://iowagravestones.org/gs_view.php?id=",F292,""" Target=""GPP""&gt;P&lt;/a&gt;&lt;/td&gt;"))</f>
        <v>&lt;td&gt;&lt;a href="http://iowagravestones.org/gs_view.php?id=474250" Target="GPP"&gt;P&lt;/a&gt;&lt;/td&gt;</v>
      </c>
      <c r="R292" s="2" t="str">
        <f>IF(H292="","   &lt;td&gt;&lt;/td&gt;",CONCATENATE("   &lt;td&gt;&lt;a href=""http://iagenweb.org/boards/",G292,"/obituaries/index.cgi?read=",H292,""" Target=""Obits""&gt;O&lt;/a&gt;&lt;/td&gt;"))</f>
        <v xml:space="preserve">   &lt;td&gt;&lt;/td&gt;</v>
      </c>
      <c r="S292" s="2" t="str">
        <f>IF(M292="","&lt;td&gt;&lt;/td&gt;",CONCATENATE("&lt;td&gt;&lt;a href=""http://iowawpagraves.org/view.php?id=",M292,""" target=""WPA""&gt;W&lt;/a&gt;&lt;/td&gt;"))</f>
        <v>&lt;td&gt;&lt;a href="http://iowawpagraves.org/view.php?id=211830" target="WPA"&gt;W&lt;/a&gt;&lt;/td&gt;</v>
      </c>
      <c r="T292" s="88" t="s">
        <v>119</v>
      </c>
      <c r="U292" s="89"/>
    </row>
    <row r="293" spans="1:21" x14ac:dyDescent="0.25">
      <c r="A293" s="1">
        <v>3544</v>
      </c>
      <c r="B293" s="5" t="s">
        <v>778</v>
      </c>
      <c r="C293" s="1"/>
      <c r="D293" s="1"/>
      <c r="E293" s="30" t="s">
        <v>119</v>
      </c>
      <c r="F293" s="1">
        <v>474257</v>
      </c>
      <c r="G293" s="36"/>
      <c r="H293" s="36"/>
      <c r="I293" s="36"/>
      <c r="J293" s="36"/>
      <c r="K293" s="36"/>
      <c r="L293" s="36"/>
      <c r="M293" s="27">
        <v>211830</v>
      </c>
      <c r="N293" s="29"/>
      <c r="O293" s="2" t="str">
        <f>IF(A293="S",CONCATENATE(Y$1,MID(B293,1,1),Z$1),CONCATENATE("&lt;tr class=""style3"" &gt;",S293,Q293,R293,"&lt;td&gt;",P293,"&lt;/td&gt;&lt;td&gt;",C293,"&lt;/td&gt;&lt;td&gt;",D293,"&lt;/td&gt;&lt;td&gt;",E293,"&lt;/td&gt;"))</f>
        <v>&lt;tr class="style3" &gt;&lt;td&gt;&lt;a href="http://iowawpagraves.org/view.php?id=211830" target="WPA"&gt;W&lt;/a&gt;&lt;/td&gt;&lt;td&gt;&lt;a href="http://iowagravestones.org/gs_view.php?id=474257" Target="GPP"&gt;P&lt;/a&gt;&lt;/td&gt;   &lt;td&gt;&lt;/td&gt;&lt;td&gt;Lefever, Eliza M.&lt;/td&gt;&lt;td&gt;&lt;/td&gt;&lt;td&gt;&lt;/td&gt;&lt;td&gt; &lt;/td&gt;</v>
      </c>
      <c r="P293" s="88" t="str">
        <f>IF(I293="",B293,CONCATENATE("&lt;a href=""Web Pages/WP",I293,".htm""&gt;",B293,"&lt;img src=""zimages/cam.gif"" alt=""picture"" BORDER=0&gt;"))</f>
        <v>Lefever, Eliza M.</v>
      </c>
      <c r="Q293" s="2" t="str">
        <f>IF(F293="","&lt;td&gt;&lt;/td&gt;",CONCATENATE("&lt;td&gt;&lt;a href=""http://iowagravestones.org/gs_view.php?id=",F293,""" Target=""GPP""&gt;P&lt;/a&gt;&lt;/td&gt;"))</f>
        <v>&lt;td&gt;&lt;a href="http://iowagravestones.org/gs_view.php?id=474257" Target="GPP"&gt;P&lt;/a&gt;&lt;/td&gt;</v>
      </c>
      <c r="R293" s="2" t="str">
        <f>IF(H293="","   &lt;td&gt;&lt;/td&gt;",CONCATENATE("   &lt;td&gt;&lt;a href=""http://iagenweb.org/boards/",G293,"/obituaries/index.cgi?read=",H293,""" Target=""Obits""&gt;O&lt;/a&gt;&lt;/td&gt;"))</f>
        <v xml:space="preserve">   &lt;td&gt;&lt;/td&gt;</v>
      </c>
      <c r="S293" s="2" t="str">
        <f>IF(M293="","&lt;td&gt;&lt;/td&gt;",CONCATENATE("&lt;td&gt;&lt;a href=""http://iowawpagraves.org/view.php?id=",M293,""" target=""WPA""&gt;W&lt;/a&gt;&lt;/td&gt;"))</f>
        <v>&lt;td&gt;&lt;a href="http://iowawpagraves.org/view.php?id=211830" target="WPA"&gt;W&lt;/a&gt;&lt;/td&gt;</v>
      </c>
      <c r="T293" s="88" t="s">
        <v>119</v>
      </c>
      <c r="U293" s="89"/>
    </row>
    <row r="294" spans="1:21" x14ac:dyDescent="0.25">
      <c r="A294" s="1">
        <v>3538</v>
      </c>
      <c r="B294" s="5" t="s">
        <v>378</v>
      </c>
      <c r="C294" s="1" t="s">
        <v>1154</v>
      </c>
      <c r="D294" s="1" t="s">
        <v>200</v>
      </c>
      <c r="E294" s="32" t="s">
        <v>119</v>
      </c>
      <c r="F294" s="1">
        <v>474249</v>
      </c>
      <c r="G294" s="36"/>
      <c r="H294" s="36"/>
      <c r="I294" s="36"/>
      <c r="J294" s="36"/>
      <c r="K294" s="36"/>
      <c r="L294" s="36"/>
      <c r="M294" s="27">
        <v>211832</v>
      </c>
      <c r="N294" s="29"/>
      <c r="O294" s="2" t="str">
        <f>IF(A294="S",CONCATENATE(Y$1,MID(B294,1,1),Z$1),CONCATENATE("&lt;tr class=""style3"" &gt;",S294,Q294,R294,"&lt;td&gt;",P294,"&lt;/td&gt;&lt;td&gt;",C294,"&lt;/td&gt;&lt;td&gt;",D294,"&lt;/td&gt;&lt;td&gt;",E294,"&lt;/td&gt;"))</f>
        <v>&lt;tr class="style3" &gt;&lt;td&gt;&lt;a href="http://iowawpagraves.org/view.php?id=211832" target="WPA"&gt;W&lt;/a&gt;&lt;/td&gt;&lt;td&gt;&lt;a href="http://iowagravestones.org/gs_view.php?id=474249" Target="GPP"&gt;P&lt;/a&gt;&lt;/td&gt;   &lt;td&gt;&lt;/td&gt;&lt;td&gt;Lefever, Emma&lt;/td&gt;&lt;td&gt;1864/1865&lt;/td&gt;&lt;td&gt;Mar 7, 1897&lt;/td&gt;&lt;td&gt; &lt;/td&gt;</v>
      </c>
      <c r="P294" s="88" t="str">
        <f>IF(I294="",B294,CONCATENATE("&lt;a href=""Web Pages/WP",I294,".htm""&gt;",B294,"&lt;img src=""zimages/cam.gif"" alt=""picture"" BORDER=0&gt;"))</f>
        <v>Lefever, Emma</v>
      </c>
      <c r="Q294" s="2" t="str">
        <f>IF(F294="","&lt;td&gt;&lt;/td&gt;",CONCATENATE("&lt;td&gt;&lt;a href=""http://iowagravestones.org/gs_view.php?id=",F294,""" Target=""GPP""&gt;P&lt;/a&gt;&lt;/td&gt;"))</f>
        <v>&lt;td&gt;&lt;a href="http://iowagravestones.org/gs_view.php?id=474249" Target="GPP"&gt;P&lt;/a&gt;&lt;/td&gt;</v>
      </c>
      <c r="R294" s="2" t="str">
        <f>IF(H294="","   &lt;td&gt;&lt;/td&gt;",CONCATENATE("   &lt;td&gt;&lt;a href=""http://iagenweb.org/boards/",G294,"/obituaries/index.cgi?read=",H294,""" Target=""Obits""&gt;O&lt;/a&gt;&lt;/td&gt;"))</f>
        <v xml:space="preserve">   &lt;td&gt;&lt;/td&gt;</v>
      </c>
      <c r="S294" s="2" t="str">
        <f>IF(M294="","&lt;td&gt;&lt;/td&gt;",CONCATENATE("&lt;td&gt;&lt;a href=""http://iowawpagraves.org/view.php?id=",M294,""" target=""WPA""&gt;W&lt;/a&gt;&lt;/td&gt;"))</f>
        <v>&lt;td&gt;&lt;a href="http://iowawpagraves.org/view.php?id=211832" target="WPA"&gt;W&lt;/a&gt;&lt;/td&gt;</v>
      </c>
      <c r="T294" s="88" t="s">
        <v>119</v>
      </c>
      <c r="U294" s="89"/>
    </row>
    <row r="295" spans="1:21" x14ac:dyDescent="0.25">
      <c r="A295" s="1">
        <v>3549</v>
      </c>
      <c r="B295" s="5" t="s">
        <v>378</v>
      </c>
      <c r="C295" s="1"/>
      <c r="D295" s="1"/>
      <c r="E295" s="30" t="s">
        <v>119</v>
      </c>
      <c r="F295" s="1">
        <v>474262</v>
      </c>
      <c r="G295" s="36"/>
      <c r="H295" s="36"/>
      <c r="I295" s="36"/>
      <c r="J295" s="36"/>
      <c r="K295" s="36"/>
      <c r="L295" s="36"/>
      <c r="M295" s="27">
        <v>211832</v>
      </c>
      <c r="N295" s="29"/>
      <c r="O295" s="2" t="str">
        <f>IF(A295="S",CONCATENATE(Y$1,MID(B295,1,1),Z$1),CONCATENATE("&lt;tr class=""style3"" &gt;",S295,Q295,R295,"&lt;td&gt;",P295,"&lt;/td&gt;&lt;td&gt;",C295,"&lt;/td&gt;&lt;td&gt;",D295,"&lt;/td&gt;&lt;td&gt;",E295,"&lt;/td&gt;"))</f>
        <v>&lt;tr class="style3" &gt;&lt;td&gt;&lt;a href="http://iowawpagraves.org/view.php?id=211832" target="WPA"&gt;W&lt;/a&gt;&lt;/td&gt;&lt;td&gt;&lt;a href="http://iowagravestones.org/gs_view.php?id=474262" Target="GPP"&gt;P&lt;/a&gt;&lt;/td&gt;   &lt;td&gt;&lt;/td&gt;&lt;td&gt;Lefever, Emma&lt;/td&gt;&lt;td&gt;&lt;/td&gt;&lt;td&gt;&lt;/td&gt;&lt;td&gt; &lt;/td&gt;</v>
      </c>
      <c r="P295" s="88" t="str">
        <f>IF(I295="",B295,CONCATENATE("&lt;a href=""Web Pages/WP",I295,".htm""&gt;",B295,"&lt;img src=""zimages/cam.gif"" alt=""picture"" BORDER=0&gt;"))</f>
        <v>Lefever, Emma</v>
      </c>
      <c r="Q295" s="2" t="str">
        <f>IF(F295="","&lt;td&gt;&lt;/td&gt;",CONCATENATE("&lt;td&gt;&lt;a href=""http://iowagravestones.org/gs_view.php?id=",F295,""" Target=""GPP""&gt;P&lt;/a&gt;&lt;/td&gt;"))</f>
        <v>&lt;td&gt;&lt;a href="http://iowagravestones.org/gs_view.php?id=474262" Target="GPP"&gt;P&lt;/a&gt;&lt;/td&gt;</v>
      </c>
      <c r="R295" s="2" t="str">
        <f>IF(H295="","   &lt;td&gt;&lt;/td&gt;",CONCATENATE("   &lt;td&gt;&lt;a href=""http://iagenweb.org/boards/",G295,"/obituaries/index.cgi?read=",H295,""" Target=""Obits""&gt;O&lt;/a&gt;&lt;/td&gt;"))</f>
        <v xml:space="preserve">   &lt;td&gt;&lt;/td&gt;</v>
      </c>
      <c r="S295" s="2" t="str">
        <f>IF(M295="","&lt;td&gt;&lt;/td&gt;",CONCATENATE("&lt;td&gt;&lt;a href=""http://iowawpagraves.org/view.php?id=",M295,""" target=""WPA""&gt;W&lt;/a&gt;&lt;/td&gt;"))</f>
        <v>&lt;td&gt;&lt;a href="http://iowawpagraves.org/view.php?id=211832" target="WPA"&gt;W&lt;/a&gt;&lt;/td&gt;</v>
      </c>
      <c r="T295" s="88" t="s">
        <v>119</v>
      </c>
      <c r="U295" s="89"/>
    </row>
    <row r="296" spans="1:21" x14ac:dyDescent="0.25">
      <c r="A296" s="1">
        <v>3539</v>
      </c>
      <c r="B296" s="5" t="s">
        <v>779</v>
      </c>
      <c r="C296" s="1"/>
      <c r="D296" s="1">
        <v>1863</v>
      </c>
      <c r="E296" s="30"/>
      <c r="F296" s="1">
        <v>474251</v>
      </c>
      <c r="G296" s="36"/>
      <c r="H296" s="36"/>
      <c r="I296" s="36"/>
      <c r="J296" s="36"/>
      <c r="K296" s="36"/>
      <c r="L296" s="36"/>
      <c r="M296" s="36"/>
      <c r="N296" s="29"/>
      <c r="O296" s="2" t="str">
        <f>IF(A296="S",CONCATENATE(Y$1,MID(B296,1,1),Z$1),CONCATENATE("&lt;tr class=""style3"" &gt;",S296,Q296,R296,"&lt;td&gt;",P296,"&lt;/td&gt;&lt;td&gt;",C296,"&lt;/td&gt;&lt;td&gt;",D296,"&lt;/td&gt;&lt;td&gt;",E296,"&lt;/td&gt;"))</f>
        <v>&lt;tr class="style3" &gt;&lt;td&gt;&lt;/td&gt;&lt;td&gt;&lt;a href="http://iowagravestones.org/gs_view.php?id=474251" Target="GPP"&gt;P&lt;/a&gt;&lt;/td&gt;   &lt;td&gt;&lt;/td&gt;&lt;td&gt;Lefever, Harriet&lt;/td&gt;&lt;td&gt;&lt;/td&gt;&lt;td&gt;1863&lt;/td&gt;&lt;td&gt;&lt;/td&gt;</v>
      </c>
      <c r="P296" s="88" t="str">
        <f>IF(I296="",B296,CONCATENATE("&lt;a href=""Web Pages/WP",I296,".htm""&gt;",B296,"&lt;img src=""zimages/cam.gif"" alt=""picture"" BORDER=0&gt;"))</f>
        <v>Lefever, Harriet</v>
      </c>
      <c r="Q296" s="2" t="str">
        <f>IF(F296="","&lt;td&gt;&lt;/td&gt;",CONCATENATE("&lt;td&gt;&lt;a href=""http://iowagravestones.org/gs_view.php?id=",F296,""" Target=""GPP""&gt;P&lt;/a&gt;&lt;/td&gt;"))</f>
        <v>&lt;td&gt;&lt;a href="http://iowagravestones.org/gs_view.php?id=474251" Target="GPP"&gt;P&lt;/a&gt;&lt;/td&gt;</v>
      </c>
      <c r="R296" s="2" t="str">
        <f>IF(H296="","   &lt;td&gt;&lt;/td&gt;",CONCATENATE("   &lt;td&gt;&lt;a href=""http://iagenweb.org/boards/",G296,"/obituaries/index.cgi?read=",H296,""" Target=""Obits""&gt;O&lt;/a&gt;&lt;/td&gt;"))</f>
        <v xml:space="preserve">   &lt;td&gt;&lt;/td&gt;</v>
      </c>
      <c r="S296" s="2" t="str">
        <f>IF(M296="","&lt;td&gt;&lt;/td&gt;",CONCATENATE("&lt;td&gt;&lt;a href=""http://iowawpagraves.org/view.php?id=",M296,""" target=""WPA""&gt;W&lt;/a&gt;&lt;/td&gt;"))</f>
        <v>&lt;td&gt;&lt;/td&gt;</v>
      </c>
      <c r="T296" s="88" t="s">
        <v>119</v>
      </c>
      <c r="U296" s="89"/>
    </row>
    <row r="297" spans="1:21" x14ac:dyDescent="0.25">
      <c r="A297" s="1">
        <v>3543</v>
      </c>
      <c r="B297" s="5" t="s">
        <v>779</v>
      </c>
      <c r="C297" s="1"/>
      <c r="D297" s="1"/>
      <c r="E297" s="30"/>
      <c r="F297" s="1">
        <v>474256</v>
      </c>
      <c r="G297" s="36"/>
      <c r="H297" s="36"/>
      <c r="I297" s="36"/>
      <c r="J297" s="36"/>
      <c r="K297" s="36"/>
      <c r="L297" s="36"/>
      <c r="M297" s="36"/>
      <c r="N297" s="29"/>
      <c r="O297" s="2" t="str">
        <f>IF(A297="S",CONCATENATE(Y$1,MID(B297,1,1),Z$1),CONCATENATE("&lt;tr class=""style3"" &gt;",S297,Q297,R297,"&lt;td&gt;",P297,"&lt;/td&gt;&lt;td&gt;",C297,"&lt;/td&gt;&lt;td&gt;",D297,"&lt;/td&gt;&lt;td&gt;",E297,"&lt;/td&gt;"))</f>
        <v>&lt;tr class="style3" &gt;&lt;td&gt;&lt;/td&gt;&lt;td&gt;&lt;a href="http://iowagravestones.org/gs_view.php?id=474256" Target="GPP"&gt;P&lt;/a&gt;&lt;/td&gt;   &lt;td&gt;&lt;/td&gt;&lt;td&gt;Lefever, Harriet&lt;/td&gt;&lt;td&gt;&lt;/td&gt;&lt;td&gt;&lt;/td&gt;&lt;td&gt;&lt;/td&gt;</v>
      </c>
      <c r="P297" s="88" t="str">
        <f>IF(I297="",B297,CONCATENATE("&lt;a href=""Web Pages/WP",I297,".htm""&gt;",B297,"&lt;img src=""zimages/cam.gif"" alt=""picture"" BORDER=0&gt;"))</f>
        <v>Lefever, Harriet</v>
      </c>
      <c r="Q297" s="2" t="str">
        <f>IF(F297="","&lt;td&gt;&lt;/td&gt;",CONCATENATE("&lt;td&gt;&lt;a href=""http://iowagravestones.org/gs_view.php?id=",F297,""" Target=""GPP""&gt;P&lt;/a&gt;&lt;/td&gt;"))</f>
        <v>&lt;td&gt;&lt;a href="http://iowagravestones.org/gs_view.php?id=474256" Target="GPP"&gt;P&lt;/a&gt;&lt;/td&gt;</v>
      </c>
      <c r="R297" s="2" t="str">
        <f>IF(H297="","   &lt;td&gt;&lt;/td&gt;",CONCATENATE("   &lt;td&gt;&lt;a href=""http://iagenweb.org/boards/",G297,"/obituaries/index.cgi?read=",H297,""" Target=""Obits""&gt;O&lt;/a&gt;&lt;/td&gt;"))</f>
        <v xml:space="preserve">   &lt;td&gt;&lt;/td&gt;</v>
      </c>
      <c r="S297" s="2" t="str">
        <f>IF(M297="","&lt;td&gt;&lt;/td&gt;",CONCATENATE("&lt;td&gt;&lt;a href=""http://iowawpagraves.org/view.php?id=",M297,""" target=""WPA""&gt;W&lt;/a&gt;&lt;/td&gt;"))</f>
        <v>&lt;td&gt;&lt;/td&gt;</v>
      </c>
      <c r="T297" s="88" t="s">
        <v>119</v>
      </c>
      <c r="U297" s="89"/>
    </row>
    <row r="298" spans="1:21" x14ac:dyDescent="0.25">
      <c r="A298" s="1">
        <v>3541</v>
      </c>
      <c r="B298" s="5" t="s">
        <v>379</v>
      </c>
      <c r="C298" s="3" t="s">
        <v>144</v>
      </c>
      <c r="D298" s="1" t="s">
        <v>201</v>
      </c>
      <c r="E298" s="32" t="s">
        <v>119</v>
      </c>
      <c r="F298" s="1">
        <v>474254</v>
      </c>
      <c r="G298" s="36"/>
      <c r="H298" s="36"/>
      <c r="I298" s="36"/>
      <c r="J298" s="36"/>
      <c r="K298" s="36"/>
      <c r="L298" s="36"/>
      <c r="M298" s="27">
        <v>211831</v>
      </c>
      <c r="N298" s="29"/>
      <c r="O298" s="2" t="str">
        <f>IF(A298="S",CONCATENATE(Y$1,MID(B298,1,1),Z$1),CONCATENATE("&lt;tr class=""style3"" &gt;",S298,Q298,R298,"&lt;td&gt;",P298,"&lt;/td&gt;&lt;td&gt;",C298,"&lt;/td&gt;&lt;td&gt;",D298,"&lt;/td&gt;&lt;td&gt;",E298,"&lt;/td&gt;"))</f>
        <v>&lt;tr class="style3" &gt;&lt;td&gt;&lt;a href="http://iowawpagraves.org/view.php?id=211831" target="WPA"&gt;W&lt;/a&gt;&lt;/td&gt;&lt;td&gt;&lt;a href="http://iowagravestones.org/gs_view.php?id=474254" Target="GPP"&gt;P&lt;/a&gt;&lt;/td&gt;   &lt;td&gt;&lt;/td&gt;&lt;td&gt;Lefever, Melissa&lt;/td&gt;&lt;td&gt;1843&lt;/td&gt;&lt;td&gt;Oct 11, 1871&lt;/td&gt;&lt;td&gt; &lt;/td&gt;</v>
      </c>
      <c r="P298" s="88" t="str">
        <f>IF(I298="",B298,CONCATENATE("&lt;a href=""Web Pages/WP",I298,".htm""&gt;",B298,"&lt;img src=""zimages/cam.gif"" alt=""picture"" BORDER=0&gt;"))</f>
        <v>Lefever, Melissa</v>
      </c>
      <c r="Q298" s="2" t="str">
        <f>IF(F298="","&lt;td&gt;&lt;/td&gt;",CONCATENATE("&lt;td&gt;&lt;a href=""http://iowagravestones.org/gs_view.php?id=",F298,""" Target=""GPP""&gt;P&lt;/a&gt;&lt;/td&gt;"))</f>
        <v>&lt;td&gt;&lt;a href="http://iowagravestones.org/gs_view.php?id=474254" Target="GPP"&gt;P&lt;/a&gt;&lt;/td&gt;</v>
      </c>
      <c r="R298" s="2" t="str">
        <f>IF(H298="","   &lt;td&gt;&lt;/td&gt;",CONCATENATE("   &lt;td&gt;&lt;a href=""http://iagenweb.org/boards/",G298,"/obituaries/index.cgi?read=",H298,""" Target=""Obits""&gt;O&lt;/a&gt;&lt;/td&gt;"))</f>
        <v xml:space="preserve">   &lt;td&gt;&lt;/td&gt;</v>
      </c>
      <c r="S298" s="2" t="str">
        <f>IF(M298="","&lt;td&gt;&lt;/td&gt;",CONCATENATE("&lt;td&gt;&lt;a href=""http://iowawpagraves.org/view.php?id=",M298,""" target=""WPA""&gt;W&lt;/a&gt;&lt;/td&gt;"))</f>
        <v>&lt;td&gt;&lt;a href="http://iowawpagraves.org/view.php?id=211831" target="WPA"&gt;W&lt;/a&gt;&lt;/td&gt;</v>
      </c>
      <c r="T298" s="88" t="s">
        <v>119</v>
      </c>
      <c r="U298" s="89"/>
    </row>
    <row r="299" spans="1:21" x14ac:dyDescent="0.25">
      <c r="A299" s="1">
        <v>3547</v>
      </c>
      <c r="B299" s="5" t="s">
        <v>379</v>
      </c>
      <c r="C299" s="1"/>
      <c r="D299" s="1"/>
      <c r="E299" s="30" t="s">
        <v>119</v>
      </c>
      <c r="F299" s="1">
        <v>474260</v>
      </c>
      <c r="G299" s="36"/>
      <c r="H299" s="36"/>
      <c r="I299" s="36"/>
      <c r="J299" s="36"/>
      <c r="K299" s="36"/>
      <c r="L299" s="36"/>
      <c r="M299" s="27">
        <v>211831</v>
      </c>
      <c r="N299" s="29"/>
      <c r="O299" s="2" t="str">
        <f>IF(A299="S",CONCATENATE(Y$1,MID(B299,1,1),Z$1),CONCATENATE("&lt;tr class=""style3"" &gt;",S299,Q299,R299,"&lt;td&gt;",P299,"&lt;/td&gt;&lt;td&gt;",C299,"&lt;/td&gt;&lt;td&gt;",D299,"&lt;/td&gt;&lt;td&gt;",E299,"&lt;/td&gt;"))</f>
        <v>&lt;tr class="style3" &gt;&lt;td&gt;&lt;a href="http://iowawpagraves.org/view.php?id=211831" target="WPA"&gt;W&lt;/a&gt;&lt;/td&gt;&lt;td&gt;&lt;a href="http://iowagravestones.org/gs_view.php?id=474260" Target="GPP"&gt;P&lt;/a&gt;&lt;/td&gt;   &lt;td&gt;&lt;/td&gt;&lt;td&gt;Lefever, Melissa&lt;/td&gt;&lt;td&gt;&lt;/td&gt;&lt;td&gt;&lt;/td&gt;&lt;td&gt; &lt;/td&gt;</v>
      </c>
      <c r="P299" s="88" t="str">
        <f>IF(I299="",B299,CONCATENATE("&lt;a href=""Web Pages/WP",I299,".htm""&gt;",B299,"&lt;img src=""zimages/cam.gif"" alt=""picture"" BORDER=0&gt;"))</f>
        <v>Lefever, Melissa</v>
      </c>
      <c r="Q299" s="2" t="str">
        <f>IF(F299="","&lt;td&gt;&lt;/td&gt;",CONCATENATE("&lt;td&gt;&lt;a href=""http://iowagravestones.org/gs_view.php?id=",F299,""" Target=""GPP""&gt;P&lt;/a&gt;&lt;/td&gt;"))</f>
        <v>&lt;td&gt;&lt;a href="http://iowagravestones.org/gs_view.php?id=474260" Target="GPP"&gt;P&lt;/a&gt;&lt;/td&gt;</v>
      </c>
      <c r="R299" s="2" t="str">
        <f>IF(H299="","   &lt;td&gt;&lt;/td&gt;",CONCATENATE("   &lt;td&gt;&lt;a href=""http://iagenweb.org/boards/",G299,"/obituaries/index.cgi?read=",H299,""" Target=""Obits""&gt;O&lt;/a&gt;&lt;/td&gt;"))</f>
        <v xml:space="preserve">   &lt;td&gt;&lt;/td&gt;</v>
      </c>
      <c r="S299" s="2" t="str">
        <f>IF(M299="","&lt;td&gt;&lt;/td&gt;",CONCATENATE("&lt;td&gt;&lt;a href=""http://iowawpagraves.org/view.php?id=",M299,""" target=""WPA""&gt;W&lt;/a&gt;&lt;/td&gt;"))</f>
        <v>&lt;td&gt;&lt;a href="http://iowawpagraves.org/view.php?id=211831" target="WPA"&gt;W&lt;/a&gt;&lt;/td&gt;</v>
      </c>
      <c r="T299" s="88" t="s">
        <v>119</v>
      </c>
      <c r="U299" s="89"/>
    </row>
    <row r="300" spans="1:21" x14ac:dyDescent="0.25">
      <c r="A300" s="1">
        <v>3541</v>
      </c>
      <c r="B300" s="5" t="s">
        <v>780</v>
      </c>
      <c r="C300" s="1"/>
      <c r="D300" s="1" t="s">
        <v>781</v>
      </c>
      <c r="E300" s="30"/>
      <c r="F300" s="1">
        <v>474255</v>
      </c>
      <c r="G300" s="36"/>
      <c r="H300" s="36"/>
      <c r="I300" s="36"/>
      <c r="J300" s="36"/>
      <c r="K300" s="36"/>
      <c r="L300" s="36"/>
      <c r="M300" s="36"/>
      <c r="N300" s="29"/>
      <c r="O300" s="2" t="str">
        <f>IF(A300="S",CONCATENATE(Y$1,MID(B300,1,1),Z$1),CONCATENATE("&lt;tr class=""style3"" &gt;",S300,Q300,R300,"&lt;td&gt;",P300,"&lt;/td&gt;&lt;td&gt;",C300,"&lt;/td&gt;&lt;td&gt;",D300,"&lt;/td&gt;&lt;td&gt;",E300,"&lt;/td&gt;"))</f>
        <v>&lt;tr class="style3" &gt;&lt;td&gt;&lt;/td&gt;&lt;td&gt;&lt;a href="http://iowagravestones.org/gs_view.php?id=474255" Target="GPP"&gt;P&lt;/a&gt;&lt;/td&gt;   &lt;td&gt;&lt;/td&gt;&lt;td&gt;Lefever, William L.&lt;/td&gt;&lt;td&gt;&lt;/td&gt;&lt;td&gt;Sep 29, 1870&lt;/td&gt;&lt;td&gt;&lt;/td&gt;</v>
      </c>
      <c r="P300" s="88" t="str">
        <f>IF(I300="",B300,CONCATENATE("&lt;a href=""Web Pages/WP",I300,".htm""&gt;",B300,"&lt;img src=""zimages/cam.gif"" alt=""picture"" BORDER=0&gt;"))</f>
        <v>Lefever, William L.</v>
      </c>
      <c r="Q300" s="2" t="str">
        <f>IF(F300="","&lt;td&gt;&lt;/td&gt;",CONCATENATE("&lt;td&gt;&lt;a href=""http://iowagravestones.org/gs_view.php?id=",F300,""" Target=""GPP""&gt;P&lt;/a&gt;&lt;/td&gt;"))</f>
        <v>&lt;td&gt;&lt;a href="http://iowagravestones.org/gs_view.php?id=474255" Target="GPP"&gt;P&lt;/a&gt;&lt;/td&gt;</v>
      </c>
      <c r="R300" s="2" t="str">
        <f>IF(H300="","   &lt;td&gt;&lt;/td&gt;",CONCATENATE("   &lt;td&gt;&lt;a href=""http://iagenweb.org/boards/",G300,"/obituaries/index.cgi?read=",H300,""" Target=""Obits""&gt;O&lt;/a&gt;&lt;/td&gt;"))</f>
        <v xml:space="preserve">   &lt;td&gt;&lt;/td&gt;</v>
      </c>
      <c r="S300" s="2" t="str">
        <f>IF(M300="","&lt;td&gt;&lt;/td&gt;",CONCATENATE("&lt;td&gt;&lt;a href=""http://iowawpagraves.org/view.php?id=",M300,""" target=""WPA""&gt;W&lt;/a&gt;&lt;/td&gt;"))</f>
        <v>&lt;td&gt;&lt;/td&gt;</v>
      </c>
      <c r="T300" s="88" t="s">
        <v>119</v>
      </c>
      <c r="U300" s="89"/>
    </row>
    <row r="301" spans="1:21" x14ac:dyDescent="0.25">
      <c r="A301" s="1">
        <v>3546</v>
      </c>
      <c r="B301" s="5" t="s">
        <v>780</v>
      </c>
      <c r="C301" s="1"/>
      <c r="D301" s="1"/>
      <c r="E301" s="32"/>
      <c r="F301" s="1">
        <v>474259</v>
      </c>
      <c r="G301" s="36"/>
      <c r="H301" s="36"/>
      <c r="I301" s="36"/>
      <c r="J301" s="36"/>
      <c r="K301" s="36"/>
      <c r="L301" s="36"/>
      <c r="M301" s="36"/>
      <c r="N301" s="29"/>
      <c r="O301" s="2" t="str">
        <f>IF(A301="S",CONCATENATE(Y$1,MID(B301,1,1),Z$1),CONCATENATE("&lt;tr class=""style3"" &gt;",S301,Q301,R301,"&lt;td&gt;",P301,"&lt;/td&gt;&lt;td&gt;",C301,"&lt;/td&gt;&lt;td&gt;",D301,"&lt;/td&gt;&lt;td&gt;",E301,"&lt;/td&gt;"))</f>
        <v>&lt;tr class="style3" &gt;&lt;td&gt;&lt;/td&gt;&lt;td&gt;&lt;a href="http://iowagravestones.org/gs_view.php?id=474259" Target="GPP"&gt;P&lt;/a&gt;&lt;/td&gt;   &lt;td&gt;&lt;/td&gt;&lt;td&gt;Lefever, William L.&lt;/td&gt;&lt;td&gt;&lt;/td&gt;&lt;td&gt;&lt;/td&gt;&lt;td&gt;&lt;/td&gt;</v>
      </c>
      <c r="P301" s="88" t="str">
        <f>IF(I301="",B301,CONCATENATE("&lt;a href=""Web Pages/WP",I301,".htm""&gt;",B301,"&lt;img src=""zimages/cam.gif"" alt=""picture"" BORDER=0&gt;"))</f>
        <v>Lefever, William L.</v>
      </c>
      <c r="Q301" s="2" t="str">
        <f>IF(F301="","&lt;td&gt;&lt;/td&gt;",CONCATENATE("&lt;td&gt;&lt;a href=""http://iowagravestones.org/gs_view.php?id=",F301,""" Target=""GPP""&gt;P&lt;/a&gt;&lt;/td&gt;"))</f>
        <v>&lt;td&gt;&lt;a href="http://iowagravestones.org/gs_view.php?id=474259" Target="GPP"&gt;P&lt;/a&gt;&lt;/td&gt;</v>
      </c>
      <c r="R301" s="2" t="str">
        <f>IF(H301="","   &lt;td&gt;&lt;/td&gt;",CONCATENATE("   &lt;td&gt;&lt;a href=""http://iagenweb.org/boards/",G301,"/obituaries/index.cgi?read=",H301,""" Target=""Obits""&gt;O&lt;/a&gt;&lt;/td&gt;"))</f>
        <v xml:space="preserve">   &lt;td&gt;&lt;/td&gt;</v>
      </c>
      <c r="S301" s="2" t="str">
        <f>IF(M301="","&lt;td&gt;&lt;/td&gt;",CONCATENATE("&lt;td&gt;&lt;a href=""http://iowawpagraves.org/view.php?id=",M301,""" target=""WPA""&gt;W&lt;/a&gt;&lt;/td&gt;"))</f>
        <v>&lt;td&gt;&lt;/td&gt;</v>
      </c>
      <c r="T301" s="88" t="s">
        <v>119</v>
      </c>
      <c r="U301" s="89"/>
    </row>
    <row r="302" spans="1:21" x14ac:dyDescent="0.25">
      <c r="A302" s="1">
        <v>3672</v>
      </c>
      <c r="B302" s="5" t="s">
        <v>380</v>
      </c>
      <c r="C302" s="3" t="s">
        <v>202</v>
      </c>
      <c r="D302" s="3" t="s">
        <v>203</v>
      </c>
      <c r="E302" s="30" t="s">
        <v>119</v>
      </c>
      <c r="F302" s="1">
        <v>474470</v>
      </c>
      <c r="G302" s="36"/>
      <c r="H302" s="36"/>
      <c r="I302" s="36"/>
      <c r="J302" s="36"/>
      <c r="K302" s="36"/>
      <c r="L302" s="36"/>
      <c r="M302" s="27">
        <v>211858</v>
      </c>
      <c r="N302" s="29"/>
      <c r="O302" s="2" t="str">
        <f>IF(A302="S",CONCATENATE(Y$1,MID(B302,1,1),Z$1),CONCATENATE("&lt;tr class=""style3"" &gt;",S302,Q302,R302,"&lt;td&gt;",P302,"&lt;/td&gt;&lt;td&gt;",C302,"&lt;/td&gt;&lt;td&gt;",D302,"&lt;/td&gt;&lt;td&gt;",E302,"&lt;/td&gt;"))</f>
        <v>&lt;tr class="style3" &gt;&lt;td&gt;&lt;a href="http://iowawpagraves.org/view.php?id=211858" target="WPA"&gt;W&lt;/a&gt;&lt;/td&gt;&lt;td&gt;&lt;a href="http://iowagravestones.org/gs_view.php?id=474470" Target="GPP"&gt;P&lt;/a&gt;&lt;/td&gt;   &lt;td&gt;&lt;/td&gt;&lt;td&gt;Lennon, James M.&lt;/td&gt;&lt;td&gt;1829&lt;/td&gt;&lt;td&gt;1911&lt;/td&gt;&lt;td&gt; &lt;/td&gt;</v>
      </c>
      <c r="P302" s="88" t="str">
        <f>IF(I302="",B302,CONCATENATE("&lt;a href=""Web Pages/WP",I302,".htm""&gt;",B302,"&lt;img src=""zimages/cam.gif"" alt=""picture"" BORDER=0&gt;"))</f>
        <v>Lennon, James M.</v>
      </c>
      <c r="Q302" s="2" t="str">
        <f>IF(F302="","&lt;td&gt;&lt;/td&gt;",CONCATENATE("&lt;td&gt;&lt;a href=""http://iowagravestones.org/gs_view.php?id=",F302,""" Target=""GPP""&gt;P&lt;/a&gt;&lt;/td&gt;"))</f>
        <v>&lt;td&gt;&lt;a href="http://iowagravestones.org/gs_view.php?id=474470" Target="GPP"&gt;P&lt;/a&gt;&lt;/td&gt;</v>
      </c>
      <c r="R302" s="2" t="str">
        <f>IF(H302="","   &lt;td&gt;&lt;/td&gt;",CONCATENATE("   &lt;td&gt;&lt;a href=""http://iagenweb.org/boards/",G302,"/obituaries/index.cgi?read=",H302,""" Target=""Obits""&gt;O&lt;/a&gt;&lt;/td&gt;"))</f>
        <v xml:space="preserve">   &lt;td&gt;&lt;/td&gt;</v>
      </c>
      <c r="S302" s="2" t="str">
        <f>IF(M302="","&lt;td&gt;&lt;/td&gt;",CONCATENATE("&lt;td&gt;&lt;a href=""http://iowawpagraves.org/view.php?id=",M302,""" target=""WPA""&gt;W&lt;/a&gt;&lt;/td&gt;"))</f>
        <v>&lt;td&gt;&lt;a href="http://iowawpagraves.org/view.php?id=211858" target="WPA"&gt;W&lt;/a&gt;&lt;/td&gt;</v>
      </c>
      <c r="T302" s="88" t="s">
        <v>119</v>
      </c>
      <c r="U302" s="89"/>
    </row>
    <row r="303" spans="1:21" x14ac:dyDescent="0.25">
      <c r="A303" s="1">
        <v>3672</v>
      </c>
      <c r="B303" s="5" t="s">
        <v>381</v>
      </c>
      <c r="C303" s="3" t="s">
        <v>199</v>
      </c>
      <c r="D303" s="3" t="s">
        <v>70</v>
      </c>
      <c r="E303" s="30" t="s">
        <v>119</v>
      </c>
      <c r="F303" s="1">
        <v>474471</v>
      </c>
      <c r="G303" s="36"/>
      <c r="H303" s="36"/>
      <c r="I303" s="36"/>
      <c r="J303" s="36"/>
      <c r="K303" s="36"/>
      <c r="L303" s="36"/>
      <c r="M303" s="27">
        <v>211852</v>
      </c>
      <c r="N303" s="29"/>
      <c r="O303" s="2" t="str">
        <f>IF(A303="S",CONCATENATE(Y$1,MID(B303,1,1),Z$1),CONCATENATE("&lt;tr class=""style3"" &gt;",S303,Q303,R303,"&lt;td&gt;",P303,"&lt;/td&gt;&lt;td&gt;",C303,"&lt;/td&gt;&lt;td&gt;",D303,"&lt;/td&gt;&lt;td&gt;",E303,"&lt;/td&gt;"))</f>
        <v>&lt;tr class="style3" &gt;&lt;td&gt;&lt;a href="http://iowawpagraves.org/view.php?id=211852" target="WPA"&gt;W&lt;/a&gt;&lt;/td&gt;&lt;td&gt;&lt;a href="http://iowagravestones.org/gs_view.php?id=474471" Target="GPP"&gt;P&lt;/a&gt;&lt;/td&gt;   &lt;td&gt;&lt;/td&gt;&lt;td&gt;Lennon, Sarah R.&lt;/td&gt;&lt;td&gt;1865&lt;/td&gt;&lt;td&gt;1894&lt;/td&gt;&lt;td&gt; &lt;/td&gt;</v>
      </c>
      <c r="P303" s="88" t="str">
        <f>IF(I303="",B303,CONCATENATE("&lt;a href=""Web Pages/WP",I303,".htm""&gt;",B303,"&lt;img src=""zimages/cam.gif"" alt=""picture"" BORDER=0&gt;"))</f>
        <v>Lennon, Sarah R.</v>
      </c>
      <c r="Q303" s="2" t="str">
        <f>IF(F303="","&lt;td&gt;&lt;/td&gt;",CONCATENATE("&lt;td&gt;&lt;a href=""http://iowagravestones.org/gs_view.php?id=",F303,""" Target=""GPP""&gt;P&lt;/a&gt;&lt;/td&gt;"))</f>
        <v>&lt;td&gt;&lt;a href="http://iowagravestones.org/gs_view.php?id=474471" Target="GPP"&gt;P&lt;/a&gt;&lt;/td&gt;</v>
      </c>
      <c r="R303" s="2" t="str">
        <f>IF(H303="","   &lt;td&gt;&lt;/td&gt;",CONCATENATE("   &lt;td&gt;&lt;a href=""http://iagenweb.org/boards/",G303,"/obituaries/index.cgi?read=",H303,""" Target=""Obits""&gt;O&lt;/a&gt;&lt;/td&gt;"))</f>
        <v xml:space="preserve">   &lt;td&gt;&lt;/td&gt;</v>
      </c>
      <c r="S303" s="2" t="str">
        <f>IF(M303="","&lt;td&gt;&lt;/td&gt;",CONCATENATE("&lt;td&gt;&lt;a href=""http://iowawpagraves.org/view.php?id=",M303,""" target=""WPA""&gt;W&lt;/a&gt;&lt;/td&gt;"))</f>
        <v>&lt;td&gt;&lt;a href="http://iowawpagraves.org/view.php?id=211852" target="WPA"&gt;W&lt;/a&gt;&lt;/td&gt;</v>
      </c>
      <c r="T303" s="88" t="s">
        <v>119</v>
      </c>
      <c r="U303" s="89"/>
    </row>
    <row r="304" spans="1:21" x14ac:dyDescent="0.25">
      <c r="A304" s="1">
        <v>3374</v>
      </c>
      <c r="B304" s="5" t="s">
        <v>382</v>
      </c>
      <c r="C304" s="1" t="s">
        <v>782</v>
      </c>
      <c r="D304" s="1" t="s">
        <v>783</v>
      </c>
      <c r="E304" s="30" t="s">
        <v>119</v>
      </c>
      <c r="F304" s="1">
        <v>473395</v>
      </c>
      <c r="G304" s="36"/>
      <c r="H304" s="36"/>
      <c r="I304" s="36"/>
      <c r="J304" s="36"/>
      <c r="K304" s="36"/>
      <c r="L304" s="36"/>
      <c r="M304" s="27">
        <v>211892</v>
      </c>
      <c r="N304" s="29"/>
      <c r="O304" s="2" t="str">
        <f>IF(A304="S",CONCATENATE(Y$1,MID(B304,1,1),Z$1),CONCATENATE("&lt;tr class=""style3"" &gt;",S304,Q304,R304,"&lt;td&gt;",P304,"&lt;/td&gt;&lt;td&gt;",C304,"&lt;/td&gt;&lt;td&gt;",D304,"&lt;/td&gt;&lt;td&gt;",E304,"&lt;/td&gt;"))</f>
        <v>&lt;tr class="style3" &gt;&lt;td&gt;&lt;a href="http://iowawpagraves.org/view.php?id=211892" target="WPA"&gt;W&lt;/a&gt;&lt;/td&gt;&lt;td&gt;&lt;a href="http://iowagravestones.org/gs_view.php?id=473395" Target="GPP"&gt;P&lt;/a&gt;&lt;/td&gt;   &lt;td&gt;&lt;/td&gt;&lt;td&gt;Letchford, Abigail&lt;/td&gt;&lt;td&gt;Sep 21, 1822&lt;/td&gt;&lt;td&gt;Apr 23, 1891 &lt;/td&gt;&lt;td&gt; &lt;/td&gt;</v>
      </c>
      <c r="P304" s="88" t="str">
        <f>IF(I304="",B304,CONCATENATE("&lt;a href=""Web Pages/WP",I304,".htm""&gt;",B304,"&lt;img src=""zimages/cam.gif"" alt=""picture"" BORDER=0&gt;"))</f>
        <v>Letchford, Abigail</v>
      </c>
      <c r="Q304" s="2" t="str">
        <f>IF(F304="","&lt;td&gt;&lt;/td&gt;",CONCATENATE("&lt;td&gt;&lt;a href=""http://iowagravestones.org/gs_view.php?id=",F304,""" Target=""GPP""&gt;P&lt;/a&gt;&lt;/td&gt;"))</f>
        <v>&lt;td&gt;&lt;a href="http://iowagravestones.org/gs_view.php?id=473395" Target="GPP"&gt;P&lt;/a&gt;&lt;/td&gt;</v>
      </c>
      <c r="R304" s="2" t="str">
        <f>IF(H304="","   &lt;td&gt;&lt;/td&gt;",CONCATENATE("   &lt;td&gt;&lt;a href=""http://iagenweb.org/boards/",G304,"/obituaries/index.cgi?read=",H304,""" Target=""Obits""&gt;O&lt;/a&gt;&lt;/td&gt;"))</f>
        <v xml:space="preserve">   &lt;td&gt;&lt;/td&gt;</v>
      </c>
      <c r="S304" s="2" t="str">
        <f>IF(M304="","&lt;td&gt;&lt;/td&gt;",CONCATENATE("&lt;td&gt;&lt;a href=""http://iowawpagraves.org/view.php?id=",M304,""" target=""WPA""&gt;W&lt;/a&gt;&lt;/td&gt;"))</f>
        <v>&lt;td&gt;&lt;a href="http://iowawpagraves.org/view.php?id=211892" target="WPA"&gt;W&lt;/a&gt;&lt;/td&gt;</v>
      </c>
      <c r="T304" s="88" t="s">
        <v>119</v>
      </c>
      <c r="U304" s="89"/>
    </row>
    <row r="305" spans="1:21" x14ac:dyDescent="0.25">
      <c r="A305" s="1">
        <v>3369</v>
      </c>
      <c r="B305" s="5" t="s">
        <v>253</v>
      </c>
      <c r="C305" s="1" t="s">
        <v>263</v>
      </c>
      <c r="D305" s="1" t="s">
        <v>264</v>
      </c>
      <c r="E305" s="30"/>
      <c r="F305" s="1">
        <v>155766</v>
      </c>
      <c r="G305" s="36"/>
      <c r="H305" s="36"/>
      <c r="I305" s="36"/>
      <c r="J305" s="36"/>
      <c r="K305" s="36"/>
      <c r="L305" s="36"/>
      <c r="M305" s="36"/>
      <c r="N305" s="29"/>
      <c r="O305" s="2" t="str">
        <f>IF(A305="S",CONCATENATE(Y$1,MID(B305,1,1),Z$1),CONCATENATE("&lt;tr class=""style3"" &gt;",S305,Q305,R305,"&lt;td&gt;",P305,"&lt;/td&gt;&lt;td&gt;",C305,"&lt;/td&gt;&lt;td&gt;",D305,"&lt;/td&gt;&lt;td&gt;",E305,"&lt;/td&gt;"))</f>
        <v>&lt;tr class="style3" &gt;&lt;td&gt;&lt;/td&gt;&lt;td&gt;&lt;a href="http://iowagravestones.org/gs_view.php?id=155766" Target="GPP"&gt;P&lt;/a&gt;&lt;/td&gt;   &lt;td&gt;&lt;/td&gt;&lt;td&gt;Letchford, Elizabeth Ellen&lt;/td&gt;&lt;td&gt;Feb 24, 1855&lt;/td&gt;&lt;td&gt;Nov 28, 1881&lt;/td&gt;&lt;td&gt;&lt;/td&gt;</v>
      </c>
      <c r="P305" s="88" t="str">
        <f>IF(I305="",B305,CONCATENATE("&lt;a href=""Web Pages/WP",I305,".htm""&gt;",B305,"&lt;img src=""zimages/cam.gif"" alt=""picture"" BORDER=0&gt;"))</f>
        <v>Letchford, Elizabeth Ellen</v>
      </c>
      <c r="Q305" s="2" t="str">
        <f>IF(F305="","&lt;td&gt;&lt;/td&gt;",CONCATENATE("&lt;td&gt;&lt;a href=""http://iowagravestones.org/gs_view.php?id=",F305,""" Target=""GPP""&gt;P&lt;/a&gt;&lt;/td&gt;"))</f>
        <v>&lt;td&gt;&lt;a href="http://iowagravestones.org/gs_view.php?id=155766" Target="GPP"&gt;P&lt;/a&gt;&lt;/td&gt;</v>
      </c>
      <c r="R305" s="2" t="str">
        <f>IF(H305="","   &lt;td&gt;&lt;/td&gt;",CONCATENATE("   &lt;td&gt;&lt;a href=""http://iagenweb.org/boards/",G305,"/obituaries/index.cgi?read=",H305,""" Target=""Obits""&gt;O&lt;/a&gt;&lt;/td&gt;"))</f>
        <v xml:space="preserve">   &lt;td&gt;&lt;/td&gt;</v>
      </c>
      <c r="S305" s="2" t="str">
        <f>IF(M305="","&lt;td&gt;&lt;/td&gt;",CONCATENATE("&lt;td&gt;&lt;a href=""http://iowawpagraves.org/view.php?id=",M305,""" target=""WPA""&gt;W&lt;/a&gt;&lt;/td&gt;"))</f>
        <v>&lt;td&gt;&lt;/td&gt;</v>
      </c>
      <c r="T305" s="88" t="s">
        <v>119</v>
      </c>
      <c r="U305" s="89"/>
    </row>
    <row r="306" spans="1:21" x14ac:dyDescent="0.25">
      <c r="A306" s="1">
        <v>3367</v>
      </c>
      <c r="B306" s="5" t="s">
        <v>383</v>
      </c>
      <c r="C306" s="3" t="s">
        <v>97</v>
      </c>
      <c r="D306" s="3" t="s">
        <v>105</v>
      </c>
      <c r="E306" s="30" t="s">
        <v>119</v>
      </c>
      <c r="F306" s="1">
        <v>473388</v>
      </c>
      <c r="G306" s="36"/>
      <c r="H306" s="36"/>
      <c r="I306" s="36"/>
      <c r="J306" s="36"/>
      <c r="K306" s="36"/>
      <c r="L306" s="36"/>
      <c r="M306" s="27">
        <v>211887</v>
      </c>
      <c r="N306" s="29"/>
      <c r="O306" s="2" t="str">
        <f>IF(A306="S",CONCATENATE(Y$1,MID(B306,1,1),Z$1),CONCATENATE("&lt;tr class=""style3"" &gt;",S306,Q306,R306,"&lt;td&gt;",P306,"&lt;/td&gt;&lt;td&gt;",C306,"&lt;/td&gt;&lt;td&gt;",D306,"&lt;/td&gt;&lt;td&gt;",E306,"&lt;/td&gt;"))</f>
        <v>&lt;tr class="style3" &gt;&lt;td&gt;&lt;a href="http://iowawpagraves.org/view.php?id=211887" target="WPA"&gt;W&lt;/a&gt;&lt;/td&gt;&lt;td&gt;&lt;a href="http://iowagravestones.org/gs_view.php?id=473388" Target="GPP"&gt;P&lt;/a&gt;&lt;/td&gt;   &lt;td&gt;&lt;/td&gt;&lt;td&gt;Letchford, Ellen L.&lt;/td&gt;&lt;td&gt;1855&lt;/td&gt;&lt;td&gt;1881&lt;/td&gt;&lt;td&gt; &lt;/td&gt;</v>
      </c>
      <c r="P306" s="88" t="str">
        <f>IF(I306="",B306,CONCATENATE("&lt;a href=""Web Pages/WP",I306,".htm""&gt;",B306,"&lt;img src=""zimages/cam.gif"" alt=""picture"" BORDER=0&gt;"))</f>
        <v>Letchford, Ellen L.</v>
      </c>
      <c r="Q306" s="2" t="str">
        <f>IF(F306="","&lt;td&gt;&lt;/td&gt;",CONCATENATE("&lt;td&gt;&lt;a href=""http://iowagravestones.org/gs_view.php?id=",F306,""" Target=""GPP""&gt;P&lt;/a&gt;&lt;/td&gt;"))</f>
        <v>&lt;td&gt;&lt;a href="http://iowagravestones.org/gs_view.php?id=473388" Target="GPP"&gt;P&lt;/a&gt;&lt;/td&gt;</v>
      </c>
      <c r="R306" s="2" t="str">
        <f>IF(H306="","   &lt;td&gt;&lt;/td&gt;",CONCATENATE("   &lt;td&gt;&lt;a href=""http://iagenweb.org/boards/",G306,"/obituaries/index.cgi?read=",H306,""" Target=""Obits""&gt;O&lt;/a&gt;&lt;/td&gt;"))</f>
        <v xml:space="preserve">   &lt;td&gt;&lt;/td&gt;</v>
      </c>
      <c r="S306" s="2" t="str">
        <f>IF(M306="","&lt;td&gt;&lt;/td&gt;",CONCATENATE("&lt;td&gt;&lt;a href=""http://iowawpagraves.org/view.php?id=",M306,""" target=""WPA""&gt;W&lt;/a&gt;&lt;/td&gt;"))</f>
        <v>&lt;td&gt;&lt;a href="http://iowawpagraves.org/view.php?id=211887" target="WPA"&gt;W&lt;/a&gt;&lt;/td&gt;</v>
      </c>
      <c r="T306" s="88" t="s">
        <v>119</v>
      </c>
      <c r="U306" s="89"/>
    </row>
    <row r="307" spans="1:21" x14ac:dyDescent="0.25">
      <c r="A307" s="1">
        <v>3696</v>
      </c>
      <c r="B307" s="5" t="s">
        <v>384</v>
      </c>
      <c r="C307" s="3" t="s">
        <v>205</v>
      </c>
      <c r="D307" s="3" t="s">
        <v>206</v>
      </c>
      <c r="E307" s="84"/>
      <c r="F307" s="1">
        <v>474508</v>
      </c>
      <c r="G307" s="36"/>
      <c r="H307" s="36"/>
      <c r="I307" s="36"/>
      <c r="J307" s="36"/>
      <c r="K307" s="36"/>
      <c r="L307" s="36"/>
      <c r="M307" s="1">
        <v>211889</v>
      </c>
      <c r="N307" s="29"/>
      <c r="O307" s="2" t="str">
        <f>IF(A307="S",CONCATENATE(Y$1,MID(B307,1,1),Z$1),CONCATENATE("&lt;tr class=""style3"" &gt;",S307,Q307,R307,"&lt;td&gt;",P307,"&lt;/td&gt;&lt;td&gt;",C307,"&lt;/td&gt;&lt;td&gt;",D307,"&lt;/td&gt;&lt;td&gt;",E307,"&lt;/td&gt;"))</f>
        <v>&lt;tr class="style3" &gt;&lt;td&gt;&lt;a href="http://iowawpagraves.org/view.php?id=211889" target="WPA"&gt;W&lt;/a&gt;&lt;/td&gt;&lt;td&gt;&lt;a href="http://iowagravestones.org/gs_view.php?id=474508" Target="GPP"&gt;P&lt;/a&gt;&lt;/td&gt;   &lt;td&gt;&lt;/td&gt;&lt;td&gt;Letchford, Emma C.&lt;/td&gt;&lt;td&gt;1860&lt;/td&gt;&lt;td&gt;1919&lt;/td&gt;&lt;td&gt;&lt;/td&gt;</v>
      </c>
      <c r="P307" s="88" t="str">
        <f>IF(I307="",B307,CONCATENATE("&lt;a href=""Web Pages/WP",I307,".htm""&gt;",B307,"&lt;img src=""zimages/cam.gif"" alt=""picture"" BORDER=0&gt;"))</f>
        <v>Letchford, Emma C.</v>
      </c>
      <c r="Q307" s="2" t="str">
        <f>IF(F307="","&lt;td&gt;&lt;/td&gt;",CONCATENATE("&lt;td&gt;&lt;a href=""http://iowagravestones.org/gs_view.php?id=",F307,""" Target=""GPP""&gt;P&lt;/a&gt;&lt;/td&gt;"))</f>
        <v>&lt;td&gt;&lt;a href="http://iowagravestones.org/gs_view.php?id=474508" Target="GPP"&gt;P&lt;/a&gt;&lt;/td&gt;</v>
      </c>
      <c r="R307" s="2" t="str">
        <f>IF(H307="","   &lt;td&gt;&lt;/td&gt;",CONCATENATE("   &lt;td&gt;&lt;a href=""http://iagenweb.org/boards/",G307,"/obituaries/index.cgi?read=",H307,""" Target=""Obits""&gt;O&lt;/a&gt;&lt;/td&gt;"))</f>
        <v xml:space="preserve">   &lt;td&gt;&lt;/td&gt;</v>
      </c>
      <c r="S307" s="2" t="str">
        <f>IF(M307="","&lt;td&gt;&lt;/td&gt;",CONCATENATE("&lt;td&gt;&lt;a href=""http://iowawpagraves.org/view.php?id=",M307,""" target=""WPA""&gt;W&lt;/a&gt;&lt;/td&gt;"))</f>
        <v>&lt;td&gt;&lt;a href="http://iowawpagraves.org/view.php?id=211889" target="WPA"&gt;W&lt;/a&gt;&lt;/td&gt;</v>
      </c>
      <c r="T307" s="88" t="s">
        <v>119</v>
      </c>
      <c r="U307" s="89"/>
    </row>
    <row r="308" spans="1:21" x14ac:dyDescent="0.25">
      <c r="A308" s="1">
        <v>3373</v>
      </c>
      <c r="B308" s="5" t="s">
        <v>385</v>
      </c>
      <c r="C308" s="1" t="s">
        <v>784</v>
      </c>
      <c r="D308" s="1" t="s">
        <v>785</v>
      </c>
      <c r="E308" s="32" t="s">
        <v>119</v>
      </c>
      <c r="F308" s="1">
        <v>473394</v>
      </c>
      <c r="G308" s="36"/>
      <c r="H308" s="36"/>
      <c r="I308" s="36"/>
      <c r="J308" s="36"/>
      <c r="K308" s="36"/>
      <c r="L308" s="36"/>
      <c r="M308" s="27">
        <v>211891</v>
      </c>
      <c r="N308" s="29"/>
      <c r="O308" s="2" t="str">
        <f>IF(A308="S",CONCATENATE(Y$1,MID(B308,1,1),Z$1),CONCATENATE("&lt;tr class=""style3"" &gt;",S308,Q308,R308,"&lt;td&gt;",P308,"&lt;/td&gt;&lt;td&gt;",C308,"&lt;/td&gt;&lt;td&gt;",D308,"&lt;/td&gt;&lt;td&gt;",E308,"&lt;/td&gt;"))</f>
        <v>&lt;tr class="style3" &gt;&lt;td&gt;&lt;a href="http://iowawpagraves.org/view.php?id=211891" target="WPA"&gt;W&lt;/a&gt;&lt;/td&gt;&lt;td&gt;&lt;a href="http://iowagravestones.org/gs_view.php?id=473394" Target="GPP"&gt;P&lt;/a&gt;&lt;/td&gt;   &lt;td&gt;&lt;/td&gt;&lt;td&gt;Letchford, John&lt;/td&gt;&lt;td&gt;May 10, 1820&lt;/td&gt;&lt;td&gt;July 28, 1884&lt;/td&gt;&lt;td&gt; &lt;/td&gt;</v>
      </c>
      <c r="P308" s="88" t="str">
        <f>IF(I308="",B308,CONCATENATE("&lt;a href=""Web Pages/WP",I308,".htm""&gt;",B308,"&lt;img src=""zimages/cam.gif"" alt=""picture"" BORDER=0&gt;"))</f>
        <v>Letchford, John</v>
      </c>
      <c r="Q308" s="2" t="str">
        <f>IF(F308="","&lt;td&gt;&lt;/td&gt;",CONCATENATE("&lt;td&gt;&lt;a href=""http://iowagravestones.org/gs_view.php?id=",F308,""" Target=""GPP""&gt;P&lt;/a&gt;&lt;/td&gt;"))</f>
        <v>&lt;td&gt;&lt;a href="http://iowagravestones.org/gs_view.php?id=473394" Target="GPP"&gt;P&lt;/a&gt;&lt;/td&gt;</v>
      </c>
      <c r="R308" s="2" t="str">
        <f>IF(H308="","   &lt;td&gt;&lt;/td&gt;",CONCATENATE("   &lt;td&gt;&lt;a href=""http://iagenweb.org/boards/",G308,"/obituaries/index.cgi?read=",H308,""" Target=""Obits""&gt;O&lt;/a&gt;&lt;/td&gt;"))</f>
        <v xml:space="preserve">   &lt;td&gt;&lt;/td&gt;</v>
      </c>
      <c r="S308" s="2" t="str">
        <f>IF(M308="","&lt;td&gt;&lt;/td&gt;",CONCATENATE("&lt;td&gt;&lt;a href=""http://iowawpagraves.org/view.php?id=",M308,""" target=""WPA""&gt;W&lt;/a&gt;&lt;/td&gt;"))</f>
        <v>&lt;td&gt;&lt;a href="http://iowawpagraves.org/view.php?id=211891" target="WPA"&gt;W&lt;/a&gt;&lt;/td&gt;</v>
      </c>
      <c r="T308" s="88" t="s">
        <v>119</v>
      </c>
      <c r="U308" s="89"/>
    </row>
    <row r="309" spans="1:21" x14ac:dyDescent="0.25">
      <c r="A309" s="1">
        <v>3368</v>
      </c>
      <c r="B309" s="5" t="s">
        <v>386</v>
      </c>
      <c r="C309" s="3" t="s">
        <v>72</v>
      </c>
      <c r="D309" s="3" t="s">
        <v>170</v>
      </c>
      <c r="E309" s="30" t="s">
        <v>119</v>
      </c>
      <c r="F309" s="1">
        <v>473389</v>
      </c>
      <c r="G309" s="36"/>
      <c r="H309" s="36"/>
      <c r="I309" s="36"/>
      <c r="J309" s="36"/>
      <c r="K309" s="36"/>
      <c r="L309" s="36"/>
      <c r="M309" s="27">
        <v>211888</v>
      </c>
      <c r="N309" s="29"/>
      <c r="O309" s="2" t="str">
        <f>IF(A309="S",CONCATENATE(Y$1,MID(B309,1,1),Z$1),CONCATENATE("&lt;tr class=""style3"" &gt;",S309,Q309,R309,"&lt;td&gt;",P309,"&lt;/td&gt;&lt;td&gt;",C309,"&lt;/td&gt;&lt;td&gt;",D309,"&lt;/td&gt;&lt;td&gt;",E309,"&lt;/td&gt;"))</f>
        <v>&lt;tr class="style3" &gt;&lt;td&gt;&lt;a href="http://iowawpagraves.org/view.php?id=211888" target="WPA"&gt;W&lt;/a&gt;&lt;/td&gt;&lt;td&gt;&lt;a href="http://iowagravestones.org/gs_view.php?id=473389" Target="GPP"&gt;P&lt;/a&gt;&lt;/td&gt;   &lt;td&gt;&lt;/td&gt;&lt;td&gt;Letchford, Thomas R.&lt;/td&gt;&lt;td&gt;1852&lt;/td&gt;&lt;td&gt;1902&lt;/td&gt;&lt;td&gt; &lt;/td&gt;</v>
      </c>
      <c r="P309" s="88" t="str">
        <f>IF(I309="",B309,CONCATENATE("&lt;a href=""Web Pages/WP",I309,".htm""&gt;",B309,"&lt;img src=""zimages/cam.gif"" alt=""picture"" BORDER=0&gt;"))</f>
        <v>Letchford, Thomas R.</v>
      </c>
      <c r="Q309" s="2" t="str">
        <f>IF(F309="","&lt;td&gt;&lt;/td&gt;",CONCATENATE("&lt;td&gt;&lt;a href=""http://iowagravestones.org/gs_view.php?id=",F309,""" Target=""GPP""&gt;P&lt;/a&gt;&lt;/td&gt;"))</f>
        <v>&lt;td&gt;&lt;a href="http://iowagravestones.org/gs_view.php?id=473389" Target="GPP"&gt;P&lt;/a&gt;&lt;/td&gt;</v>
      </c>
      <c r="R309" s="2" t="str">
        <f>IF(H309="","   &lt;td&gt;&lt;/td&gt;",CONCATENATE("   &lt;td&gt;&lt;a href=""http://iagenweb.org/boards/",G309,"/obituaries/index.cgi?read=",H309,""" Target=""Obits""&gt;O&lt;/a&gt;&lt;/td&gt;"))</f>
        <v xml:space="preserve">   &lt;td&gt;&lt;/td&gt;</v>
      </c>
      <c r="S309" s="2" t="str">
        <f>IF(M309="","&lt;td&gt;&lt;/td&gt;",CONCATENATE("&lt;td&gt;&lt;a href=""http://iowawpagraves.org/view.php?id=",M309,""" target=""WPA""&gt;W&lt;/a&gt;&lt;/td&gt;"))</f>
        <v>&lt;td&gt;&lt;a href="http://iowawpagraves.org/view.php?id=211888" target="WPA"&gt;W&lt;/a&gt;&lt;/td&gt;</v>
      </c>
      <c r="T309" s="88" t="s">
        <v>119</v>
      </c>
      <c r="U309" s="89"/>
    </row>
    <row r="310" spans="1:21" x14ac:dyDescent="0.25">
      <c r="A310" s="1">
        <v>3645</v>
      </c>
      <c r="B310" s="5" t="s">
        <v>786</v>
      </c>
      <c r="C310" s="3" t="s">
        <v>787</v>
      </c>
      <c r="D310" s="1"/>
      <c r="E310" s="30"/>
      <c r="F310" s="1">
        <v>474442</v>
      </c>
      <c r="G310" s="36"/>
      <c r="H310" s="36"/>
      <c r="I310" s="36"/>
      <c r="J310" s="36"/>
      <c r="K310" s="36"/>
      <c r="L310" s="36"/>
      <c r="M310" s="36"/>
      <c r="N310" s="29"/>
      <c r="O310" s="2" t="str">
        <f>IF(A310="S",CONCATENATE(Y$1,MID(B310,1,1),Z$1),CONCATENATE("&lt;tr class=""style3"" &gt;",S310,Q310,R310,"&lt;td&gt;",P310,"&lt;/td&gt;&lt;td&gt;",C310,"&lt;/td&gt;&lt;td&gt;",D310,"&lt;/td&gt;&lt;td&gt;",E310,"&lt;/td&gt;"))</f>
        <v>&lt;tr class="style3" &gt;&lt;td&gt;&lt;/td&gt;&lt;td&gt;&lt;a href="http://iowagravestones.org/gs_view.php?id=474442" Target="GPP"&gt;P&lt;/a&gt;&lt;/td&gt;   &lt;td&gt;&lt;/td&gt;&lt;td&gt;Long, Faye M.&lt;/td&gt;&lt;td&gt;1900&lt;/td&gt;&lt;td&gt;&lt;/td&gt;&lt;td&gt;&lt;/td&gt;</v>
      </c>
      <c r="P310" s="88" t="str">
        <f>IF(I310="",B310,CONCATENATE("&lt;a href=""Web Pages/WP",I310,".htm""&gt;",B310,"&lt;img src=""zimages/cam.gif"" alt=""picture"" BORDER=0&gt;"))</f>
        <v>Long, Faye M.</v>
      </c>
      <c r="Q310" s="2" t="str">
        <f>IF(F310="","&lt;td&gt;&lt;/td&gt;",CONCATENATE("&lt;td&gt;&lt;a href=""http://iowagravestones.org/gs_view.php?id=",F310,""" Target=""GPP""&gt;P&lt;/a&gt;&lt;/td&gt;"))</f>
        <v>&lt;td&gt;&lt;a href="http://iowagravestones.org/gs_view.php?id=474442" Target="GPP"&gt;P&lt;/a&gt;&lt;/td&gt;</v>
      </c>
      <c r="R310" s="2" t="str">
        <f>IF(H310="","   &lt;td&gt;&lt;/td&gt;",CONCATENATE("   &lt;td&gt;&lt;a href=""http://iagenweb.org/boards/",G310,"/obituaries/index.cgi?read=",H310,""" Target=""Obits""&gt;O&lt;/a&gt;&lt;/td&gt;"))</f>
        <v xml:space="preserve">   &lt;td&gt;&lt;/td&gt;</v>
      </c>
      <c r="S310" s="2" t="str">
        <f>IF(M310="","&lt;td&gt;&lt;/td&gt;",CONCATENATE("&lt;td&gt;&lt;a href=""http://iowawpagraves.org/view.php?id=",M310,""" target=""WPA""&gt;W&lt;/a&gt;&lt;/td&gt;"))</f>
        <v>&lt;td&gt;&lt;/td&gt;</v>
      </c>
      <c r="T310" s="88" t="s">
        <v>119</v>
      </c>
      <c r="U310" s="89"/>
    </row>
    <row r="311" spans="1:21" x14ac:dyDescent="0.25">
      <c r="A311" s="1">
        <v>3646</v>
      </c>
      <c r="B311" s="5" t="s">
        <v>788</v>
      </c>
      <c r="C311" s="3" t="s">
        <v>160</v>
      </c>
      <c r="D311" s="3" t="s">
        <v>193</v>
      </c>
      <c r="E311" s="30" t="s">
        <v>119</v>
      </c>
      <c r="F311" s="1">
        <v>474443</v>
      </c>
      <c r="G311" s="36"/>
      <c r="H311" s="36"/>
      <c r="I311" s="36"/>
      <c r="J311" s="36"/>
      <c r="K311" s="36"/>
      <c r="L311" s="36"/>
      <c r="M311" s="27">
        <v>211996</v>
      </c>
      <c r="N311" s="29"/>
      <c r="O311" s="2" t="str">
        <f>IF(A311="S",CONCATENATE(Y$1,MID(B311,1,1),Z$1),CONCATENATE("&lt;tr class=""style3"" &gt;",S311,Q311,R311,"&lt;td&gt;",P311,"&lt;/td&gt;&lt;td&gt;",C311,"&lt;/td&gt;&lt;td&gt;",D311,"&lt;/td&gt;&lt;td&gt;",E311,"&lt;/td&gt;"))</f>
        <v>&lt;tr class="style3" &gt;&lt;td&gt;&lt;a href="http://iowawpagraves.org/view.php?id=211996" target="WPA"&gt;W&lt;/a&gt;&lt;/td&gt;&lt;td&gt;&lt;a href="http://iowagravestones.org/gs_view.php?id=474443" Target="GPP"&gt;P&lt;/a&gt;&lt;/td&gt;   &lt;td&gt;&lt;/td&gt;&lt;td&gt;Long, William G.&lt;/td&gt;&lt;td&gt;1892&lt;/td&gt;&lt;td&gt;1923&lt;/td&gt;&lt;td&gt; &lt;/td&gt;</v>
      </c>
      <c r="P311" s="88" t="str">
        <f>IF(I311="",B311,CONCATENATE("&lt;a href=""Web Pages/WP",I311,".htm""&gt;",B311,"&lt;img src=""zimages/cam.gif"" alt=""picture"" BORDER=0&gt;"))</f>
        <v>Long, William G.</v>
      </c>
      <c r="Q311" s="2" t="str">
        <f>IF(F311="","&lt;td&gt;&lt;/td&gt;",CONCATENATE("&lt;td&gt;&lt;a href=""http://iowagravestones.org/gs_view.php?id=",F311,""" Target=""GPP""&gt;P&lt;/a&gt;&lt;/td&gt;"))</f>
        <v>&lt;td&gt;&lt;a href="http://iowagravestones.org/gs_view.php?id=474443" Target="GPP"&gt;P&lt;/a&gt;&lt;/td&gt;</v>
      </c>
      <c r="R311" s="2" t="str">
        <f>IF(H311="","   &lt;td&gt;&lt;/td&gt;",CONCATENATE("   &lt;td&gt;&lt;a href=""http://iagenweb.org/boards/",G311,"/obituaries/index.cgi?read=",H311,""" Target=""Obits""&gt;O&lt;/a&gt;&lt;/td&gt;"))</f>
        <v xml:space="preserve">   &lt;td&gt;&lt;/td&gt;</v>
      </c>
      <c r="S311" s="2" t="str">
        <f>IF(M311="","&lt;td&gt;&lt;/td&gt;",CONCATENATE("&lt;td&gt;&lt;a href=""http://iowawpagraves.org/view.php?id=",M311,""" target=""WPA""&gt;W&lt;/a&gt;&lt;/td&gt;"))</f>
        <v>&lt;td&gt;&lt;a href="http://iowawpagraves.org/view.php?id=211996" target="WPA"&gt;W&lt;/a&gt;&lt;/td&gt;</v>
      </c>
      <c r="T311" s="88" t="s">
        <v>119</v>
      </c>
      <c r="U311" s="89"/>
    </row>
    <row r="312" spans="1:21" x14ac:dyDescent="0.25">
      <c r="A312" s="1">
        <v>3354</v>
      </c>
      <c r="B312" s="5" t="s">
        <v>789</v>
      </c>
      <c r="C312" s="1" t="s">
        <v>790</v>
      </c>
      <c r="D312" s="1" t="s">
        <v>791</v>
      </c>
      <c r="E312" s="30" t="s">
        <v>119</v>
      </c>
      <c r="F312" s="1">
        <v>473377</v>
      </c>
      <c r="G312" s="36"/>
      <c r="H312" s="36"/>
      <c r="I312" s="36"/>
      <c r="J312" s="36"/>
      <c r="K312" s="36"/>
      <c r="L312" s="36"/>
      <c r="M312" s="27">
        <v>212006</v>
      </c>
      <c r="N312" s="29"/>
      <c r="O312" s="2" t="str">
        <f>IF(A312="S",CONCATENATE(Y$1,MID(B312,1,1),Z$1),CONCATENATE("&lt;tr class=""style3"" &gt;",S312,Q312,R312,"&lt;td&gt;",P312,"&lt;/td&gt;&lt;td&gt;",C312,"&lt;/td&gt;&lt;td&gt;",D312,"&lt;/td&gt;&lt;td&gt;",E312,"&lt;/td&gt;"))</f>
        <v>&lt;tr class="style3" &gt;&lt;td&gt;&lt;a href="http://iowawpagraves.org/view.php?id=212006" target="WPA"&gt;W&lt;/a&gt;&lt;/td&gt;&lt;td&gt;&lt;a href="http://iowagravestones.org/gs_view.php?id=473377" Target="GPP"&gt;P&lt;/a&gt;&lt;/td&gt;   &lt;td&gt;&lt;/td&gt;&lt;td&gt;Loomis, Alfson&lt;/td&gt;&lt;td&gt;Nov 3, 1797&lt;/td&gt;&lt;td&gt;Sep 3, 1886&lt;/td&gt;&lt;td&gt; &lt;/td&gt;</v>
      </c>
      <c r="P312" s="88" t="str">
        <f>IF(I312="",B312,CONCATENATE("&lt;a href=""Web Pages/WP",I312,".htm""&gt;",B312,"&lt;img src=""zimages/cam.gif"" alt=""picture"" BORDER=0&gt;"))</f>
        <v>Loomis, Alfson</v>
      </c>
      <c r="Q312" s="2" t="str">
        <f>IF(F312="","&lt;td&gt;&lt;/td&gt;",CONCATENATE("&lt;td&gt;&lt;a href=""http://iowagravestones.org/gs_view.php?id=",F312,""" Target=""GPP""&gt;P&lt;/a&gt;&lt;/td&gt;"))</f>
        <v>&lt;td&gt;&lt;a href="http://iowagravestones.org/gs_view.php?id=473377" Target="GPP"&gt;P&lt;/a&gt;&lt;/td&gt;</v>
      </c>
      <c r="R312" s="2" t="str">
        <f>IF(H312="","   &lt;td&gt;&lt;/td&gt;",CONCATENATE("   &lt;td&gt;&lt;a href=""http://iagenweb.org/boards/",G312,"/obituaries/index.cgi?read=",H312,""" Target=""Obits""&gt;O&lt;/a&gt;&lt;/td&gt;"))</f>
        <v xml:space="preserve">   &lt;td&gt;&lt;/td&gt;</v>
      </c>
      <c r="S312" s="2" t="str">
        <f>IF(M312="","&lt;td&gt;&lt;/td&gt;",CONCATENATE("&lt;td&gt;&lt;a href=""http://iowawpagraves.org/view.php?id=",M312,""" target=""WPA""&gt;W&lt;/a&gt;&lt;/td&gt;"))</f>
        <v>&lt;td&gt;&lt;a href="http://iowawpagraves.org/view.php?id=212006" target="WPA"&gt;W&lt;/a&gt;&lt;/td&gt;</v>
      </c>
      <c r="T312" s="88" t="s">
        <v>119</v>
      </c>
      <c r="U312" s="89"/>
    </row>
    <row r="313" spans="1:21" x14ac:dyDescent="0.25">
      <c r="A313" s="1">
        <v>3351</v>
      </c>
      <c r="B313" s="5" t="s">
        <v>792</v>
      </c>
      <c r="C313" s="1" t="s">
        <v>793</v>
      </c>
      <c r="D313" s="1" t="s">
        <v>794</v>
      </c>
      <c r="E313" s="30" t="s">
        <v>1221</v>
      </c>
      <c r="F313" s="1">
        <v>474661</v>
      </c>
      <c r="G313" s="36"/>
      <c r="H313" s="36"/>
      <c r="I313" s="36"/>
      <c r="J313" s="36"/>
      <c r="K313" s="36"/>
      <c r="L313" s="36"/>
      <c r="M313" s="27">
        <v>211995</v>
      </c>
      <c r="N313" s="29"/>
      <c r="O313" s="2" t="str">
        <f>IF(A313="S",CONCATENATE(Y$1,MID(B313,1,1),Z$1),CONCATENATE("&lt;tr class=""style3"" &gt;",S313,Q313,R313,"&lt;td&gt;",P313,"&lt;/td&gt;&lt;td&gt;",C313,"&lt;/td&gt;&lt;td&gt;",D313,"&lt;/td&gt;&lt;td&gt;",E313,"&lt;/td&gt;"))</f>
        <v>&lt;tr class="style3" &gt;&lt;td&gt;&lt;a href="http://iowawpagraves.org/view.php?id=211995" target="WPA"&gt;W&lt;/a&gt;&lt;/td&gt;&lt;td&gt;&lt;a href="http://iowagravestones.org/gs_view.php?id=474661" Target="GPP"&gt;P&lt;/a&gt;&lt;/td&gt;   &lt;td&gt;&lt;/td&gt;&lt;td&gt;Loomis, Benjamin S.&lt;/td&gt;&lt;td&gt;Mar 21, 1813&lt;/td&gt;&lt;td&gt;Jan 16, 1870&lt;/td&gt;&lt;td&gt; The WPA spelled Loomis, Benjamin S. as Lommis, Benjamin&lt;/td&gt;</v>
      </c>
      <c r="P313" s="88" t="str">
        <f>IF(I313="",B313,CONCATENATE("&lt;a href=""Web Pages/WP",I313,".htm""&gt;",B313,"&lt;img src=""zimages/cam.gif"" alt=""picture"" BORDER=0&gt;"))</f>
        <v>Loomis, Benjamin S.</v>
      </c>
      <c r="Q313" s="2" t="str">
        <f>IF(F313="","&lt;td&gt;&lt;/td&gt;",CONCATENATE("&lt;td&gt;&lt;a href=""http://iowagravestones.org/gs_view.php?id=",F313,""" Target=""GPP""&gt;P&lt;/a&gt;&lt;/td&gt;"))</f>
        <v>&lt;td&gt;&lt;a href="http://iowagravestones.org/gs_view.php?id=474661" Target="GPP"&gt;P&lt;/a&gt;&lt;/td&gt;</v>
      </c>
      <c r="R313" s="2" t="str">
        <f>IF(H313="","   &lt;td&gt;&lt;/td&gt;",CONCATENATE("   &lt;td&gt;&lt;a href=""http://iagenweb.org/boards/",G313,"/obituaries/index.cgi?read=",H313,""" Target=""Obits""&gt;O&lt;/a&gt;&lt;/td&gt;"))</f>
        <v xml:space="preserve">   &lt;td&gt;&lt;/td&gt;</v>
      </c>
      <c r="S313" s="2" t="str">
        <f>IF(M313="","&lt;td&gt;&lt;/td&gt;",CONCATENATE("&lt;td&gt;&lt;a href=""http://iowawpagraves.org/view.php?id=",M313,""" target=""WPA""&gt;W&lt;/a&gt;&lt;/td&gt;"))</f>
        <v>&lt;td&gt;&lt;a href="http://iowawpagraves.org/view.php?id=211995" target="WPA"&gt;W&lt;/a&gt;&lt;/td&gt;</v>
      </c>
      <c r="T313" s="88" t="s">
        <v>119</v>
      </c>
      <c r="U313" s="89"/>
    </row>
    <row r="314" spans="1:21" x14ac:dyDescent="0.25">
      <c r="A314" s="1">
        <v>3353</v>
      </c>
      <c r="B314" s="5" t="s">
        <v>795</v>
      </c>
      <c r="C314" s="1" t="s">
        <v>796</v>
      </c>
      <c r="D314" s="1" t="s">
        <v>797</v>
      </c>
      <c r="E314" s="32"/>
      <c r="F314" s="1">
        <v>473375</v>
      </c>
      <c r="G314" s="36"/>
      <c r="H314" s="36"/>
      <c r="I314" s="36"/>
      <c r="J314" s="36"/>
      <c r="K314" s="36"/>
      <c r="L314" s="36"/>
      <c r="M314" s="36"/>
      <c r="N314" s="29"/>
      <c r="O314" s="2" t="str">
        <f>IF(A314="S",CONCATENATE(Y$1,MID(B314,1,1),Z$1),CONCATENATE("&lt;tr class=""style3"" &gt;",S314,Q314,R314,"&lt;td&gt;",P314,"&lt;/td&gt;&lt;td&gt;",C314,"&lt;/td&gt;&lt;td&gt;",D314,"&lt;/td&gt;&lt;td&gt;",E314,"&lt;/td&gt;"))</f>
        <v>&lt;tr class="style3" &gt;&lt;td&gt;&lt;/td&gt;&lt;td&gt;&lt;a href="http://iowagravestones.org/gs_view.php?id=473375" Target="GPP"&gt;P&lt;/a&gt;&lt;/td&gt;   &lt;td&gt;&lt;/td&gt;&lt;td&gt;Loomis, Betsey (Bush)&lt;/td&gt;&lt;td&gt;Oct 28, 1805&lt;/td&gt;&lt;td&gt;Oct 28, 1853&lt;/td&gt;&lt;td&gt;&lt;/td&gt;</v>
      </c>
      <c r="P314" s="88" t="str">
        <f>IF(I314="",B314,CONCATENATE("&lt;a href=""Web Pages/WP",I314,".htm""&gt;",B314,"&lt;img src=""zimages/cam.gif"" alt=""picture"" BORDER=0&gt;"))</f>
        <v>Loomis, Betsey (Bush)</v>
      </c>
      <c r="Q314" s="2" t="str">
        <f>IF(F314="","&lt;td&gt;&lt;/td&gt;",CONCATENATE("&lt;td&gt;&lt;a href=""http://iowagravestones.org/gs_view.php?id=",F314,""" Target=""GPP""&gt;P&lt;/a&gt;&lt;/td&gt;"))</f>
        <v>&lt;td&gt;&lt;a href="http://iowagravestones.org/gs_view.php?id=473375" Target="GPP"&gt;P&lt;/a&gt;&lt;/td&gt;</v>
      </c>
      <c r="R314" s="2" t="str">
        <f>IF(H314="","   &lt;td&gt;&lt;/td&gt;",CONCATENATE("   &lt;td&gt;&lt;a href=""http://iagenweb.org/boards/",G314,"/obituaries/index.cgi?read=",H314,""" Target=""Obits""&gt;O&lt;/a&gt;&lt;/td&gt;"))</f>
        <v xml:space="preserve">   &lt;td&gt;&lt;/td&gt;</v>
      </c>
      <c r="S314" s="2" t="str">
        <f>IF(M314="","&lt;td&gt;&lt;/td&gt;",CONCATENATE("&lt;td&gt;&lt;a href=""http://iowawpagraves.org/view.php?id=",M314,""" target=""WPA""&gt;W&lt;/a&gt;&lt;/td&gt;"))</f>
        <v>&lt;td&gt;&lt;/td&gt;</v>
      </c>
      <c r="T314" s="88" t="s">
        <v>119</v>
      </c>
      <c r="U314" s="89"/>
    </row>
    <row r="315" spans="1:21" x14ac:dyDescent="0.25">
      <c r="A315" s="43"/>
      <c r="B315" s="2" t="s">
        <v>1100</v>
      </c>
      <c r="C315" s="1" t="s">
        <v>453</v>
      </c>
      <c r="D315" s="1" t="s">
        <v>454</v>
      </c>
      <c r="E315" s="30" t="s">
        <v>1099</v>
      </c>
      <c r="F315" s="30">
        <v>474652</v>
      </c>
      <c r="G315" s="77"/>
      <c r="H315" s="41"/>
      <c r="I315" s="41"/>
      <c r="J315" s="41"/>
      <c r="K315" s="41"/>
      <c r="L315" s="41"/>
      <c r="M315" s="95">
        <v>212005</v>
      </c>
      <c r="N315" s="29"/>
      <c r="O315" s="2" t="str">
        <f>IF(A315="S",CONCATENATE(Y$1,MID(B315,1,1),Z$1),CONCATENATE("&lt;tr class=""style3"" &gt;",S315,Q315,R315,"&lt;td&gt;",P315,"&lt;/td&gt;&lt;td&gt;",C315,"&lt;/td&gt;&lt;td&gt;",D315,"&lt;/td&gt;&lt;td&gt;",E315,"&lt;/td&gt;"))</f>
        <v>&lt;tr class="style3" &gt;&lt;td&gt;&lt;a href="http://iowawpagraves.org/view.php?id=212005" target="WPA"&gt;W&lt;/a&gt;&lt;/td&gt;&lt;td&gt;&lt;a href="http://iowagravestones.org/gs_view.php?id=474652" Target="GPP"&gt;P&lt;/a&gt;&lt;/td&gt;   &lt;td&gt;&lt;/td&gt;&lt;td&gt;Loomis, Zelena A.&lt;/td&gt;&lt;td&gt;Sep 15, 1829&lt;/td&gt;&lt;td&gt;May 10, 1852&lt;/td&gt;&lt;td&gt;Zelena A. Loomis's married name is Atwood, Zelena A.&lt;/td&gt;</v>
      </c>
      <c r="P315" s="88" t="str">
        <f>IF(I315="",B315,CONCATENATE("&lt;a href=""Web Pages/WP",I315,".htm""&gt;",B315,"&lt;img src=""zimages/cam.gif"" alt=""picture"" BORDER=0&gt;"))</f>
        <v>Loomis, Zelena A.</v>
      </c>
      <c r="Q315" s="2" t="str">
        <f>IF(F315="","&lt;td&gt;&lt;/td&gt;",CONCATENATE("&lt;td&gt;&lt;a href=""http://iowagravestones.org/gs_view.php?id=",F315,""" Target=""GPP""&gt;P&lt;/a&gt;&lt;/td&gt;"))</f>
        <v>&lt;td&gt;&lt;a href="http://iowagravestones.org/gs_view.php?id=474652" Target="GPP"&gt;P&lt;/a&gt;&lt;/td&gt;</v>
      </c>
      <c r="R315" s="2" t="str">
        <f>IF(H315="","   &lt;td&gt;&lt;/td&gt;",CONCATENATE("   &lt;td&gt;&lt;a href=""http://iagenweb.org/boards/",G315,"/obituaries/index.cgi?read=",H315,""" Target=""Obits""&gt;O&lt;/a&gt;&lt;/td&gt;"))</f>
        <v xml:space="preserve">   &lt;td&gt;&lt;/td&gt;</v>
      </c>
      <c r="S315" s="2" t="str">
        <f>IF(M315="","&lt;td&gt;&lt;/td&gt;",CONCATENATE("&lt;td&gt;&lt;a href=""http://iowawpagraves.org/view.php?id=",M315,""" target=""WPA""&gt;W&lt;/a&gt;&lt;/td&gt;"))</f>
        <v>&lt;td&gt;&lt;a href="http://iowawpagraves.org/view.php?id=212005" target="WPA"&gt;W&lt;/a&gt;&lt;/td&gt;</v>
      </c>
      <c r="T315" s="88" t="s">
        <v>119</v>
      </c>
      <c r="U315" s="89"/>
    </row>
    <row r="316" spans="1:21" x14ac:dyDescent="0.25">
      <c r="A316" s="1">
        <v>3562</v>
      </c>
      <c r="B316" s="5" t="s">
        <v>1254</v>
      </c>
      <c r="C316" s="1"/>
      <c r="D316" s="1" t="s">
        <v>798</v>
      </c>
      <c r="E316" s="30"/>
      <c r="F316" s="1">
        <v>474280</v>
      </c>
      <c r="G316" s="36"/>
      <c r="H316" s="36"/>
      <c r="I316" s="36"/>
      <c r="J316" s="36"/>
      <c r="K316" s="36"/>
      <c r="L316" s="36"/>
      <c r="M316" s="36"/>
      <c r="N316" s="29"/>
      <c r="O316" s="2" t="str">
        <f>IF(A316="S",CONCATENATE(Y$1,MID(B316,1,1),Z$1),CONCATENATE("&lt;tr class=""style3"" &gt;",S316,Q316,R316,"&lt;td&gt;",P316,"&lt;/td&gt;&lt;td&gt;",C316,"&lt;/td&gt;&lt;td&gt;",D316,"&lt;/td&gt;&lt;td&gt;",E316,"&lt;/td&gt;"))</f>
        <v>&lt;tr class="style3" &gt;&lt;td&gt;&lt;/td&gt;&lt;td&gt;&lt;a href="http://iowagravestones.org/gs_view.php?id=474280" Target="GPP"&gt;P&lt;/a&gt;&lt;/td&gt;   &lt;td&gt;&lt;/td&gt;&lt;td&gt;Lutes, Elizabeth&lt;/td&gt;&lt;td&gt;&lt;/td&gt;&lt;td&gt;Aug 22, 1873&lt;/td&gt;&lt;td&gt;&lt;/td&gt;</v>
      </c>
      <c r="P316" s="88" t="str">
        <f>IF(I316="",B316,CONCATENATE("&lt;a href=""Web Pages/WP",I316,".htm""&gt;",B316,"&lt;img src=""zimages/cam.gif"" alt=""picture"" BORDER=0&gt;"))</f>
        <v>Lutes, Elizabeth</v>
      </c>
      <c r="Q316" s="2" t="str">
        <f>IF(F316="","&lt;td&gt;&lt;/td&gt;",CONCATENATE("&lt;td&gt;&lt;a href=""http://iowagravestones.org/gs_view.php?id=",F316,""" Target=""GPP""&gt;P&lt;/a&gt;&lt;/td&gt;"))</f>
        <v>&lt;td&gt;&lt;a href="http://iowagravestones.org/gs_view.php?id=474280" Target="GPP"&gt;P&lt;/a&gt;&lt;/td&gt;</v>
      </c>
      <c r="R316" s="2" t="str">
        <f>IF(H316="","   &lt;td&gt;&lt;/td&gt;",CONCATENATE("   &lt;td&gt;&lt;a href=""http://iagenweb.org/boards/",G316,"/obituaries/index.cgi?read=",H316,""" Target=""Obits""&gt;O&lt;/a&gt;&lt;/td&gt;"))</f>
        <v xml:space="preserve">   &lt;td&gt;&lt;/td&gt;</v>
      </c>
      <c r="S316" s="2" t="str">
        <f>IF(M316="","&lt;td&gt;&lt;/td&gt;",CONCATENATE("&lt;td&gt;&lt;a href=""http://iowawpagraves.org/view.php?id=",M316,""" target=""WPA""&gt;W&lt;/a&gt;&lt;/td&gt;"))</f>
        <v>&lt;td&gt;&lt;/td&gt;</v>
      </c>
      <c r="T316" s="88" t="s">
        <v>119</v>
      </c>
      <c r="U316" s="89"/>
    </row>
    <row r="317" spans="1:21" ht="15.75" x14ac:dyDescent="0.25">
      <c r="A317" s="45" t="s">
        <v>1255</v>
      </c>
      <c r="B317" s="47" t="s">
        <v>29</v>
      </c>
      <c r="C317" s="46" t="s">
        <v>7</v>
      </c>
      <c r="D317" s="46" t="s">
        <v>8</v>
      </c>
      <c r="E317" s="82" t="s">
        <v>9</v>
      </c>
      <c r="F317" s="46"/>
      <c r="G317" s="46"/>
      <c r="H317" s="46"/>
      <c r="I317" s="46"/>
      <c r="J317" s="46"/>
      <c r="K317" s="46"/>
      <c r="L317" s="46"/>
      <c r="M317" s="46"/>
      <c r="N317" s="29"/>
      <c r="O317" s="2" t="str">
        <f>IF(A317="S",CONCATENATE(Y$1,MID(B317,1,1),Z$1),CONCATENATE("&lt;tr class=""style3"" &gt;",S317,Q317,R317,"&lt;td&gt;",P317,"&lt;/td&gt;&lt;td&gt;",C317,"&lt;/td&gt;&lt;td&gt;",D317,"&lt;/td&gt;&lt;td&gt;",E317,"&lt;/td&gt;"))</f>
        <v>&lt;tr class="style2" &gt;&lt;td&gt;W&lt;/td&gt;&lt;td&gt;P&lt;/td&gt;&lt;td&gt;O&lt;/td&gt;&lt;td &gt;Surnames Starting with M&lt;/td&gt;&lt;td&gt;Birth Date&lt;/td&gt;&lt;td&gt;Death Date&lt;/td&gt;&lt;td&gt;Notes&lt;/td&gt;</v>
      </c>
      <c r="P317" s="88" t="str">
        <f>IF(I317="",B317,CONCATENATE("&lt;a href=""Web Pages/WP",I317,".htm""&gt;",B317,"&lt;img src=""zimages/cam.gif"" alt=""picture"" BORDER=0&gt;"))</f>
        <v>Maaa                            Names</v>
      </c>
      <c r="Q317" s="2" t="str">
        <f>IF(F317="","&lt;td&gt;&lt;/td&gt;",CONCATENATE("&lt;td&gt;&lt;a href=""http://iowagravestones.org/gs_view.php?id=",F317,""" Target=""GPP""&gt;P&lt;/a&gt;&lt;/td&gt;"))</f>
        <v>&lt;td&gt;&lt;/td&gt;</v>
      </c>
      <c r="R317" s="2" t="str">
        <f>IF(H317="","   &lt;td&gt;&lt;/td&gt;",CONCATENATE("   &lt;td&gt;&lt;a href=""http://iagenweb.org/boards/",G317,"/obituaries/index.cgi?read=",H317,""" Target=""Obits""&gt;O&lt;/a&gt;&lt;/td&gt;"))</f>
        <v xml:space="preserve">   &lt;td&gt;&lt;/td&gt;</v>
      </c>
      <c r="S317" s="2" t="str">
        <f>IF(M317="","&lt;td&gt;&lt;/td&gt;",CONCATENATE("&lt;td&gt;&lt;a href=""http://iowawpagraves.org/view.php?id=",M317,""" target=""WPA""&gt;W&lt;/a&gt;&lt;/td&gt;"))</f>
        <v>&lt;td&gt;&lt;/td&gt;</v>
      </c>
      <c r="T317" s="88" t="s">
        <v>119</v>
      </c>
      <c r="U317" s="89"/>
    </row>
    <row r="318" spans="1:21" x14ac:dyDescent="0.25">
      <c r="A318" s="1">
        <v>3715</v>
      </c>
      <c r="B318" s="5" t="s">
        <v>799</v>
      </c>
      <c r="C318" s="3" t="s">
        <v>152</v>
      </c>
      <c r="D318" s="3" t="s">
        <v>800</v>
      </c>
      <c r="E318" s="84"/>
      <c r="F318" s="1">
        <v>474532</v>
      </c>
      <c r="G318" s="36"/>
      <c r="H318" s="36"/>
      <c r="I318" s="36"/>
      <c r="J318" s="36"/>
      <c r="K318" s="36"/>
      <c r="L318" s="36"/>
      <c r="M318" s="36"/>
      <c r="N318" s="29"/>
      <c r="O318" s="2" t="str">
        <f>IF(A318="S",CONCATENATE(Y$1,MID(B318,1,1),Z$1),CONCATENATE("&lt;tr class=""style3"" &gt;",S318,Q318,R318,"&lt;td&gt;",P318,"&lt;/td&gt;&lt;td&gt;",C318,"&lt;/td&gt;&lt;td&gt;",D318,"&lt;/td&gt;&lt;td&gt;",E318,"&lt;/td&gt;"))</f>
        <v>&lt;tr class="style3" &gt;&lt;td&gt;&lt;/td&gt;&lt;td&gt;&lt;a href="http://iowagravestones.org/gs_view.php?id=474532" Target="GPP"&gt;P&lt;/a&gt;&lt;/td&gt;   &lt;td&gt;&lt;/td&gt;&lt;td&gt;Manderfield, Anna M.&lt;/td&gt;&lt;td&gt;1880&lt;/td&gt;&lt;td&gt;1949&lt;/td&gt;&lt;td&gt;&lt;/td&gt;</v>
      </c>
      <c r="P318" s="88" t="str">
        <f>IF(I318="",B318,CONCATENATE("&lt;a href=""Web Pages/WP",I318,".htm""&gt;",B318,"&lt;img src=""zimages/cam.gif"" alt=""picture"" BORDER=0&gt;"))</f>
        <v>Manderfield, Anna M.</v>
      </c>
      <c r="Q318" s="2" t="str">
        <f>IF(F318="","&lt;td&gt;&lt;/td&gt;",CONCATENATE("&lt;td&gt;&lt;a href=""http://iowagravestones.org/gs_view.php?id=",F318,""" Target=""GPP""&gt;P&lt;/a&gt;&lt;/td&gt;"))</f>
        <v>&lt;td&gt;&lt;a href="http://iowagravestones.org/gs_view.php?id=474532" Target="GPP"&gt;P&lt;/a&gt;&lt;/td&gt;</v>
      </c>
      <c r="R318" s="2" t="str">
        <f>IF(H318="","   &lt;td&gt;&lt;/td&gt;",CONCATENATE("   &lt;td&gt;&lt;a href=""http://iagenweb.org/boards/",G318,"/obituaries/index.cgi?read=",H318,""" Target=""Obits""&gt;O&lt;/a&gt;&lt;/td&gt;"))</f>
        <v xml:space="preserve">   &lt;td&gt;&lt;/td&gt;</v>
      </c>
      <c r="S318" s="2" t="str">
        <f>IF(M318="","&lt;td&gt;&lt;/td&gt;",CONCATENATE("&lt;td&gt;&lt;a href=""http://iowawpagraves.org/view.php?id=",M318,""" target=""WPA""&gt;W&lt;/a&gt;&lt;/td&gt;"))</f>
        <v>&lt;td&gt;&lt;/td&gt;</v>
      </c>
      <c r="T318" s="88" t="s">
        <v>119</v>
      </c>
      <c r="U318" s="89"/>
    </row>
    <row r="319" spans="1:21" x14ac:dyDescent="0.25">
      <c r="A319" s="1">
        <v>3608</v>
      </c>
      <c r="B319" s="5" t="s">
        <v>801</v>
      </c>
      <c r="C319" s="3" t="s">
        <v>163</v>
      </c>
      <c r="D319" s="3" t="s">
        <v>512</v>
      </c>
      <c r="E319" s="84"/>
      <c r="F319" s="1">
        <v>474392</v>
      </c>
      <c r="G319" s="36"/>
      <c r="H319" s="36"/>
      <c r="I319" s="36"/>
      <c r="J319" s="36"/>
      <c r="K319" s="36"/>
      <c r="L319" s="36"/>
      <c r="M319" s="36"/>
      <c r="N319" s="29"/>
      <c r="O319" s="2" t="str">
        <f>IF(A319="S",CONCATENATE(Y$1,MID(B319,1,1),Z$1),CONCATENATE("&lt;tr class=""style3"" &gt;",S319,Q319,R319,"&lt;td&gt;",P319,"&lt;/td&gt;&lt;td&gt;",C319,"&lt;/td&gt;&lt;td&gt;",D319,"&lt;/td&gt;&lt;td&gt;",E319,"&lt;/td&gt;"))</f>
        <v>&lt;tr class="style3" &gt;&lt;td&gt;&lt;/td&gt;&lt;td&gt;&lt;a href="http://iowagravestones.org/gs_view.php?id=474392" Target="GPP"&gt;P&lt;/a&gt;&lt;/td&gt;   &lt;td&gt;&lt;/td&gt;&lt;td&gt;Manderfield, Mary E.&lt;/td&gt;&lt;td&gt;1868&lt;/td&gt;&lt;td&gt;1940&lt;/td&gt;&lt;td&gt;&lt;/td&gt;</v>
      </c>
      <c r="P319" s="88" t="str">
        <f>IF(I319="",B319,CONCATENATE("&lt;a href=""Web Pages/WP",I319,".htm""&gt;",B319,"&lt;img src=""zimages/cam.gif"" alt=""picture"" BORDER=0&gt;"))</f>
        <v>Manderfield, Mary E.</v>
      </c>
      <c r="Q319" s="2" t="str">
        <f>IF(F319="","&lt;td&gt;&lt;/td&gt;",CONCATENATE("&lt;td&gt;&lt;a href=""http://iowagravestones.org/gs_view.php?id=",F319,""" Target=""GPP""&gt;P&lt;/a&gt;&lt;/td&gt;"))</f>
        <v>&lt;td&gt;&lt;a href="http://iowagravestones.org/gs_view.php?id=474392" Target="GPP"&gt;P&lt;/a&gt;&lt;/td&gt;</v>
      </c>
      <c r="R319" s="2" t="str">
        <f>IF(H319="","   &lt;td&gt;&lt;/td&gt;",CONCATENATE("   &lt;td&gt;&lt;a href=""http://iagenweb.org/boards/",G319,"/obituaries/index.cgi?read=",H319,""" Target=""Obits""&gt;O&lt;/a&gt;&lt;/td&gt;"))</f>
        <v xml:space="preserve">   &lt;td&gt;&lt;/td&gt;</v>
      </c>
      <c r="S319" s="2" t="str">
        <f>IF(M319="","&lt;td&gt;&lt;/td&gt;",CONCATENATE("&lt;td&gt;&lt;a href=""http://iowawpagraves.org/view.php?id=",M319,""" target=""WPA""&gt;W&lt;/a&gt;&lt;/td&gt;"))</f>
        <v>&lt;td&gt;&lt;/td&gt;</v>
      </c>
      <c r="T319" s="88" t="s">
        <v>119</v>
      </c>
      <c r="U319" s="89"/>
    </row>
    <row r="320" spans="1:21" x14ac:dyDescent="0.25">
      <c r="A320" s="1">
        <v>3714</v>
      </c>
      <c r="B320" s="5" t="s">
        <v>422</v>
      </c>
      <c r="C320" s="3" t="s">
        <v>242</v>
      </c>
      <c r="D320" s="3" t="s">
        <v>157</v>
      </c>
      <c r="E320" s="30" t="s">
        <v>119</v>
      </c>
      <c r="F320" s="1">
        <v>474531</v>
      </c>
      <c r="G320" s="36"/>
      <c r="H320" s="36"/>
      <c r="I320" s="36"/>
      <c r="J320" s="36"/>
      <c r="K320" s="36"/>
      <c r="L320" s="36"/>
      <c r="M320" s="27">
        <v>212182</v>
      </c>
      <c r="N320" s="29"/>
      <c r="O320" s="2" t="str">
        <f>IF(A320="S",CONCATENATE(Y$1,MID(B320,1,1),Z$1),CONCATENATE("&lt;tr class=""style3"" &gt;",S320,Q320,R320,"&lt;td&gt;",P320,"&lt;/td&gt;&lt;td&gt;",C320,"&lt;/td&gt;&lt;td&gt;",D320,"&lt;/td&gt;&lt;td&gt;",E320,"&lt;/td&gt;"))</f>
        <v>&lt;tr class="style3" &gt;&lt;td&gt;&lt;a href="http://iowawpagraves.org/view.php?id=212182" target="WPA"&gt;W&lt;/a&gt;&lt;/td&gt;&lt;td&gt;&lt;a href="http://iowagravestones.org/gs_view.php?id=474531" Target="GPP"&gt;P&lt;/a&gt;&lt;/td&gt;   &lt;td&gt;&lt;/td&gt;&lt;td&gt;Manderfield, Paul&lt;/td&gt;&lt;td&gt;1866&lt;/td&gt;&lt;td&gt;1921&lt;/td&gt;&lt;td&gt; &lt;/td&gt;</v>
      </c>
      <c r="P320" s="88" t="str">
        <f>IF(I320="",B320,CONCATENATE("&lt;a href=""Web Pages/WP",I320,".htm""&gt;",B320,"&lt;img src=""zimages/cam.gif"" alt=""picture"" BORDER=0&gt;"))</f>
        <v>Manderfield, Paul</v>
      </c>
      <c r="Q320" s="2" t="str">
        <f>IF(F320="","&lt;td&gt;&lt;/td&gt;",CONCATENATE("&lt;td&gt;&lt;a href=""http://iowagravestones.org/gs_view.php?id=",F320,""" Target=""GPP""&gt;P&lt;/a&gt;&lt;/td&gt;"))</f>
        <v>&lt;td&gt;&lt;a href="http://iowagravestones.org/gs_view.php?id=474531" Target="GPP"&gt;P&lt;/a&gt;&lt;/td&gt;</v>
      </c>
      <c r="R320" s="2" t="str">
        <f>IF(H320="","   &lt;td&gt;&lt;/td&gt;",CONCATENATE("   &lt;td&gt;&lt;a href=""http://iagenweb.org/boards/",G320,"/obituaries/index.cgi?read=",H320,""" Target=""Obits""&gt;O&lt;/a&gt;&lt;/td&gt;"))</f>
        <v xml:space="preserve">   &lt;td&gt;&lt;/td&gt;</v>
      </c>
      <c r="S320" s="2" t="str">
        <f>IF(M320="","&lt;td&gt;&lt;/td&gt;",CONCATENATE("&lt;td&gt;&lt;a href=""http://iowawpagraves.org/view.php?id=",M320,""" target=""WPA""&gt;W&lt;/a&gt;&lt;/td&gt;"))</f>
        <v>&lt;td&gt;&lt;a href="http://iowawpagraves.org/view.php?id=212182" target="WPA"&gt;W&lt;/a&gt;&lt;/td&gt;</v>
      </c>
      <c r="T320" s="88" t="s">
        <v>119</v>
      </c>
      <c r="U320" s="89"/>
    </row>
    <row r="321" spans="1:21" x14ac:dyDescent="0.25">
      <c r="A321" s="1">
        <v>3706</v>
      </c>
      <c r="B321" s="5" t="s">
        <v>802</v>
      </c>
      <c r="C321" s="1" t="s">
        <v>1155</v>
      </c>
      <c r="D321" s="1" t="s">
        <v>803</v>
      </c>
      <c r="E321" s="30"/>
      <c r="F321" s="1">
        <v>474521</v>
      </c>
      <c r="G321" s="36"/>
      <c r="H321" s="36"/>
      <c r="I321" s="36"/>
      <c r="J321" s="36"/>
      <c r="K321" s="36"/>
      <c r="L321" s="36"/>
      <c r="M321" s="36"/>
      <c r="N321" s="29"/>
      <c r="O321" s="2" t="str">
        <f>IF(A321="S",CONCATENATE(Y$1,MID(B321,1,1),Z$1),CONCATENATE("&lt;tr class=""style3"" &gt;",S321,Q321,R321,"&lt;td&gt;",P321,"&lt;/td&gt;&lt;td&gt;",C321,"&lt;/td&gt;&lt;td&gt;",D321,"&lt;/td&gt;&lt;td&gt;",E321,"&lt;/td&gt;"))</f>
        <v>&lt;tr class="style3" &gt;&lt;td&gt;&lt;/td&gt;&lt;td&gt;&lt;a href="http://iowagravestones.org/gs_view.php?id=474521" Target="GPP"&gt;P&lt;/a&gt;&lt;/td&gt;   &lt;td&gt;&lt;/td&gt;&lt;td&gt;Matheson, Carrie Belle&lt;/td&gt;&lt;td&gt;July 27, 1878&lt;/td&gt;&lt;td&gt;Feb 3, 1889&lt;/td&gt;&lt;td&gt;&lt;/td&gt;</v>
      </c>
      <c r="P321" s="88" t="str">
        <f>IF(I321="",B321,CONCATENATE("&lt;a href=""Web Pages/WP",I321,".htm""&gt;",B321,"&lt;img src=""zimages/cam.gif"" alt=""picture"" BORDER=0&gt;"))</f>
        <v>Matheson, Carrie Belle</v>
      </c>
      <c r="Q321" s="2" t="str">
        <f>IF(F321="","&lt;td&gt;&lt;/td&gt;",CONCATENATE("&lt;td&gt;&lt;a href=""http://iowagravestones.org/gs_view.php?id=",F321,""" Target=""GPP""&gt;P&lt;/a&gt;&lt;/td&gt;"))</f>
        <v>&lt;td&gt;&lt;a href="http://iowagravestones.org/gs_view.php?id=474521" Target="GPP"&gt;P&lt;/a&gt;&lt;/td&gt;</v>
      </c>
      <c r="R321" s="2" t="str">
        <f>IF(H321="","   &lt;td&gt;&lt;/td&gt;",CONCATENATE("   &lt;td&gt;&lt;a href=""http://iagenweb.org/boards/",G321,"/obituaries/index.cgi?read=",H321,""" Target=""Obits""&gt;O&lt;/a&gt;&lt;/td&gt;"))</f>
        <v xml:space="preserve">   &lt;td&gt;&lt;/td&gt;</v>
      </c>
      <c r="S321" s="2" t="str">
        <f>IF(M321="","&lt;td&gt;&lt;/td&gt;",CONCATENATE("&lt;td&gt;&lt;a href=""http://iowawpagraves.org/view.php?id=",M321,""" target=""WPA""&gt;W&lt;/a&gt;&lt;/td&gt;"))</f>
        <v>&lt;td&gt;&lt;/td&gt;</v>
      </c>
      <c r="T321" s="88" t="s">
        <v>119</v>
      </c>
      <c r="U321" s="89"/>
    </row>
    <row r="322" spans="1:21" x14ac:dyDescent="0.25">
      <c r="A322" s="1">
        <v>3705</v>
      </c>
      <c r="B322" s="5" t="s">
        <v>804</v>
      </c>
      <c r="C322" s="3" t="s">
        <v>101</v>
      </c>
      <c r="D322" s="3" t="s">
        <v>128</v>
      </c>
      <c r="E322" s="32" t="s">
        <v>119</v>
      </c>
      <c r="F322" s="1">
        <v>474520</v>
      </c>
      <c r="G322" s="36"/>
      <c r="H322" s="36"/>
      <c r="I322" s="36"/>
      <c r="J322" s="36"/>
      <c r="K322" s="36"/>
      <c r="L322" s="36"/>
      <c r="M322" s="27">
        <v>212269</v>
      </c>
      <c r="N322" s="29"/>
      <c r="O322" s="2" t="str">
        <f>IF(A322="S",CONCATENATE(Y$1,MID(B322,1,1),Z$1),CONCATENATE("&lt;tr class=""style3"" &gt;",S322,Q322,R322,"&lt;td&gt;",P322,"&lt;/td&gt;&lt;td&gt;",C322,"&lt;/td&gt;&lt;td&gt;",D322,"&lt;/td&gt;&lt;td&gt;",E322,"&lt;/td&gt;"))</f>
        <v>&lt;tr class="style3" &gt;&lt;td&gt;&lt;a href="http://iowawpagraves.org/view.php?id=212269" target="WPA"&gt;W&lt;/a&gt;&lt;/td&gt;&lt;td&gt;&lt;a href="http://iowagravestones.org/gs_view.php?id=474520" Target="GPP"&gt;P&lt;/a&gt;&lt;/td&gt;   &lt;td&gt;&lt;/td&gt;&lt;td&gt;Matheson, Elsie N.&lt;/td&gt;&lt;td&gt;1854&lt;/td&gt;&lt;td&gt;1928&lt;/td&gt;&lt;td&gt; &lt;/td&gt;</v>
      </c>
      <c r="P322" s="88" t="str">
        <f>IF(I322="",B322,CONCATENATE("&lt;a href=""Web Pages/WP",I322,".htm""&gt;",B322,"&lt;img src=""zimages/cam.gif"" alt=""picture"" BORDER=0&gt;"))</f>
        <v>Matheson, Elsie N.</v>
      </c>
      <c r="Q322" s="2" t="str">
        <f>IF(F322="","&lt;td&gt;&lt;/td&gt;",CONCATENATE("&lt;td&gt;&lt;a href=""http://iowagravestones.org/gs_view.php?id=",F322,""" Target=""GPP""&gt;P&lt;/a&gt;&lt;/td&gt;"))</f>
        <v>&lt;td&gt;&lt;a href="http://iowagravestones.org/gs_view.php?id=474520" Target="GPP"&gt;P&lt;/a&gt;&lt;/td&gt;</v>
      </c>
      <c r="R322" s="2" t="str">
        <f>IF(H322="","   &lt;td&gt;&lt;/td&gt;",CONCATENATE("   &lt;td&gt;&lt;a href=""http://iagenweb.org/boards/",G322,"/obituaries/index.cgi?read=",H322,""" Target=""Obits""&gt;O&lt;/a&gt;&lt;/td&gt;"))</f>
        <v xml:space="preserve">   &lt;td&gt;&lt;/td&gt;</v>
      </c>
      <c r="S322" s="2" t="str">
        <f>IF(M322="","&lt;td&gt;&lt;/td&gt;",CONCATENATE("&lt;td&gt;&lt;a href=""http://iowawpagraves.org/view.php?id=",M322,""" target=""WPA""&gt;W&lt;/a&gt;&lt;/td&gt;"))</f>
        <v>&lt;td&gt;&lt;a href="http://iowawpagraves.org/view.php?id=212269" target="WPA"&gt;W&lt;/a&gt;&lt;/td&gt;</v>
      </c>
      <c r="T322" s="88" t="s">
        <v>119</v>
      </c>
      <c r="U322" s="89"/>
    </row>
    <row r="323" spans="1:21" x14ac:dyDescent="0.25">
      <c r="A323" s="1">
        <v>3704</v>
      </c>
      <c r="B323" s="5" t="s">
        <v>805</v>
      </c>
      <c r="C323" s="3" t="s">
        <v>185</v>
      </c>
      <c r="D323" s="3" t="s">
        <v>73</v>
      </c>
      <c r="E323" s="84"/>
      <c r="F323" s="1">
        <v>474518</v>
      </c>
      <c r="G323" s="36"/>
      <c r="H323" s="36"/>
      <c r="I323" s="36"/>
      <c r="J323" s="36"/>
      <c r="K323" s="36"/>
      <c r="L323" s="36"/>
      <c r="M323" s="36"/>
      <c r="N323" s="29"/>
      <c r="O323" s="2" t="str">
        <f>IF(A323="S",CONCATENATE(Y$1,MID(B323,1,1),Z$1),CONCATENATE("&lt;tr class=""style3"" &gt;",S323,Q323,R323,"&lt;td&gt;",P323,"&lt;/td&gt;&lt;td&gt;",C323,"&lt;/td&gt;&lt;td&gt;",D323,"&lt;/td&gt;&lt;td&gt;",E323,"&lt;/td&gt;"))</f>
        <v>&lt;tr class="style3" &gt;&lt;td&gt;&lt;/td&gt;&lt;td&gt;&lt;a href="http://iowagravestones.org/gs_view.php?id=474518" Target="GPP"&gt;P&lt;/a&gt;&lt;/td&gt;   &lt;td&gt;&lt;/td&gt;&lt;td&gt;Matheson, John&lt;/td&gt;&lt;td&gt;1847&lt;/td&gt;&lt;td&gt;1936&lt;/td&gt;&lt;td&gt;&lt;/td&gt;</v>
      </c>
      <c r="P323" s="88" t="str">
        <f>IF(I323="",B323,CONCATENATE("&lt;a href=""Web Pages/WP",I323,".htm""&gt;",B323,"&lt;img src=""zimages/cam.gif"" alt=""picture"" BORDER=0&gt;"))</f>
        <v>Matheson, John</v>
      </c>
      <c r="Q323" s="2" t="str">
        <f>IF(F323="","&lt;td&gt;&lt;/td&gt;",CONCATENATE("&lt;td&gt;&lt;a href=""http://iowagravestones.org/gs_view.php?id=",F323,""" Target=""GPP""&gt;P&lt;/a&gt;&lt;/td&gt;"))</f>
        <v>&lt;td&gt;&lt;a href="http://iowagravestones.org/gs_view.php?id=474518" Target="GPP"&gt;P&lt;/a&gt;&lt;/td&gt;</v>
      </c>
      <c r="R323" s="2" t="str">
        <f>IF(H323="","   &lt;td&gt;&lt;/td&gt;",CONCATENATE("   &lt;td&gt;&lt;a href=""http://iagenweb.org/boards/",G323,"/obituaries/index.cgi?read=",H323,""" Target=""Obits""&gt;O&lt;/a&gt;&lt;/td&gt;"))</f>
        <v xml:space="preserve">   &lt;td&gt;&lt;/td&gt;</v>
      </c>
      <c r="S323" s="2" t="str">
        <f>IF(M323="","&lt;td&gt;&lt;/td&gt;",CONCATENATE("&lt;td&gt;&lt;a href=""http://iowawpagraves.org/view.php?id=",M323,""" target=""WPA""&gt;W&lt;/a&gt;&lt;/td&gt;"))</f>
        <v>&lt;td&gt;&lt;/td&gt;</v>
      </c>
      <c r="T323" s="88" t="s">
        <v>119</v>
      </c>
      <c r="U323" s="89"/>
    </row>
    <row r="324" spans="1:21" x14ac:dyDescent="0.25">
      <c r="A324" s="1">
        <v>3703</v>
      </c>
      <c r="B324" s="5" t="s">
        <v>806</v>
      </c>
      <c r="C324" s="1"/>
      <c r="D324" s="1"/>
      <c r="E324" s="30"/>
      <c r="F324" s="1">
        <v>474517</v>
      </c>
      <c r="G324" s="36"/>
      <c r="H324" s="36"/>
      <c r="I324" s="36"/>
      <c r="J324" s="36"/>
      <c r="K324" s="36"/>
      <c r="L324" s="36"/>
      <c r="M324" s="36"/>
      <c r="N324" s="29"/>
      <c r="O324" s="2" t="str">
        <f>IF(A324="S",CONCATENATE(Y$1,MID(B324,1,1),Z$1),CONCATENATE("&lt;tr class=""style3"" &gt;",S324,Q324,R324,"&lt;td&gt;",P324,"&lt;/td&gt;&lt;td&gt;",C324,"&lt;/td&gt;&lt;td&gt;",D324,"&lt;/td&gt;&lt;td&gt;",E324,"&lt;/td&gt;"))</f>
        <v>&lt;tr class="style3" &gt;&lt;td&gt;&lt;/td&gt;&lt;td&gt;&lt;a href="http://iowagravestones.org/gs_view.php?id=474517" Target="GPP"&gt;P&lt;/a&gt;&lt;/td&gt;   &lt;td&gt;&lt;/td&gt;&lt;td&gt;Matheson, John Family Stone&lt;/td&gt;&lt;td&gt;&lt;/td&gt;&lt;td&gt;&lt;/td&gt;&lt;td&gt;&lt;/td&gt;</v>
      </c>
      <c r="P324" s="88" t="str">
        <f>IF(I324="",B324,CONCATENATE("&lt;a href=""Web Pages/WP",I324,".htm""&gt;",B324,"&lt;img src=""zimages/cam.gif"" alt=""picture"" BORDER=0&gt;"))</f>
        <v>Matheson, John Family Stone</v>
      </c>
      <c r="Q324" s="2" t="str">
        <f>IF(F324="","&lt;td&gt;&lt;/td&gt;",CONCATENATE("&lt;td&gt;&lt;a href=""http://iowagravestones.org/gs_view.php?id=",F324,""" Target=""GPP""&gt;P&lt;/a&gt;&lt;/td&gt;"))</f>
        <v>&lt;td&gt;&lt;a href="http://iowagravestones.org/gs_view.php?id=474517" Target="GPP"&gt;P&lt;/a&gt;&lt;/td&gt;</v>
      </c>
      <c r="R324" s="2" t="str">
        <f>IF(H324="","   &lt;td&gt;&lt;/td&gt;",CONCATENATE("   &lt;td&gt;&lt;a href=""http://iagenweb.org/boards/",G324,"/obituaries/index.cgi?read=",H324,""" Target=""Obits""&gt;O&lt;/a&gt;&lt;/td&gt;"))</f>
        <v xml:space="preserve">   &lt;td&gt;&lt;/td&gt;</v>
      </c>
      <c r="S324" s="2" t="str">
        <f>IF(M324="","&lt;td&gt;&lt;/td&gt;",CONCATENATE("&lt;td&gt;&lt;a href=""http://iowawpagraves.org/view.php?id=",M324,""" target=""WPA""&gt;W&lt;/a&gt;&lt;/td&gt;"))</f>
        <v>&lt;td&gt;&lt;/td&gt;</v>
      </c>
      <c r="T324" s="88" t="s">
        <v>119</v>
      </c>
      <c r="U324" s="89"/>
    </row>
    <row r="325" spans="1:21" x14ac:dyDescent="0.25">
      <c r="A325" s="1">
        <v>3699</v>
      </c>
      <c r="B325" s="5" t="s">
        <v>1186</v>
      </c>
      <c r="C325" s="1" t="s">
        <v>1156</v>
      </c>
      <c r="D325" s="3" t="s">
        <v>210</v>
      </c>
      <c r="E325" s="30" t="s">
        <v>1224</v>
      </c>
      <c r="F325" s="1">
        <v>474511</v>
      </c>
      <c r="G325" s="36"/>
      <c r="H325" s="36"/>
      <c r="I325" s="36"/>
      <c r="J325" s="36"/>
      <c r="K325" s="36"/>
      <c r="L325" s="36"/>
      <c r="M325" s="27">
        <v>212830</v>
      </c>
      <c r="N325" s="29"/>
      <c r="O325" s="2" t="str">
        <f>IF(A325="S",CONCATENATE(Y$1,MID(B325,1,1),Z$1),CONCATENATE("&lt;tr class=""style3"" &gt;",S325,Q325,R325,"&lt;td&gt;",P325,"&lt;/td&gt;&lt;td&gt;",C325,"&lt;/td&gt;&lt;td&gt;",D325,"&lt;/td&gt;&lt;td&gt;",E325,"&lt;/td&gt;"))</f>
        <v>&lt;tr class="style3" &gt;&lt;td&gt;&lt;a href="http://iowawpagraves.org/view.php?id=212830" target="WPA"&gt;W&lt;/a&gt;&lt;/td&gt;&lt;td&gt;&lt;a href="http://iowagravestones.org/gs_view.php?id=474511" Target="GPP"&gt;P&lt;/a&gt;&lt;/td&gt;   &lt;td&gt;&lt;/td&gt;&lt;td&gt;McMullen, Calder&lt;/td&gt;&lt;td&gt;1853/1854&lt;/td&gt;&lt;td&gt;1903&lt;/td&gt;&lt;td&gt; The WPA spelled McMullen, Calder as McMillen, Calder&lt;/td&gt;</v>
      </c>
      <c r="P325" s="88" t="str">
        <f>IF(I325="",B325,CONCATENATE("&lt;a href=""Web Pages/WP",I325,".htm""&gt;",B325,"&lt;img src=""zimages/cam.gif"" alt=""picture"" BORDER=0&gt;"))</f>
        <v>McMullen, Calder</v>
      </c>
      <c r="Q325" s="2" t="str">
        <f>IF(F325="","&lt;td&gt;&lt;/td&gt;",CONCATENATE("&lt;td&gt;&lt;a href=""http://iowagravestones.org/gs_view.php?id=",F325,""" Target=""GPP""&gt;P&lt;/a&gt;&lt;/td&gt;"))</f>
        <v>&lt;td&gt;&lt;a href="http://iowagravestones.org/gs_view.php?id=474511" Target="GPP"&gt;P&lt;/a&gt;&lt;/td&gt;</v>
      </c>
      <c r="R325" s="2" t="str">
        <f>IF(H325="","   &lt;td&gt;&lt;/td&gt;",CONCATENATE("   &lt;td&gt;&lt;a href=""http://iagenweb.org/boards/",G325,"/obituaries/index.cgi?read=",H325,""" Target=""Obits""&gt;O&lt;/a&gt;&lt;/td&gt;"))</f>
        <v xml:space="preserve">   &lt;td&gt;&lt;/td&gt;</v>
      </c>
      <c r="S325" s="2" t="str">
        <f>IF(M325="","&lt;td&gt;&lt;/td&gt;",CONCATENATE("&lt;td&gt;&lt;a href=""http://iowawpagraves.org/view.php?id=",M325,""" target=""WPA""&gt;W&lt;/a&gt;&lt;/td&gt;"))</f>
        <v>&lt;td&gt;&lt;a href="http://iowawpagraves.org/view.php?id=212830" target="WPA"&gt;W&lt;/a&gt;&lt;/td&gt;</v>
      </c>
      <c r="T325" s="88" t="s">
        <v>119</v>
      </c>
      <c r="U325" s="89"/>
    </row>
    <row r="326" spans="1:21" x14ac:dyDescent="0.25">
      <c r="A326" s="1">
        <v>3698</v>
      </c>
      <c r="B326" s="5" t="s">
        <v>387</v>
      </c>
      <c r="C326" s="3" t="s">
        <v>101</v>
      </c>
      <c r="D326" s="3" t="s">
        <v>206</v>
      </c>
      <c r="E326" s="30" t="s">
        <v>119</v>
      </c>
      <c r="F326" s="1">
        <v>474509</v>
      </c>
      <c r="G326" s="36"/>
      <c r="H326" s="36"/>
      <c r="I326" s="36"/>
      <c r="J326" s="36"/>
      <c r="K326" s="36"/>
      <c r="L326" s="36"/>
      <c r="M326" s="27">
        <v>212846</v>
      </c>
      <c r="N326" s="29"/>
      <c r="O326" s="2" t="str">
        <f>IF(A326="S",CONCATENATE(Y$1,MID(B326,1,1),Z$1),CONCATENATE("&lt;tr class=""style3"" &gt;",S326,Q326,R326,"&lt;td&gt;",P326,"&lt;/td&gt;&lt;td&gt;",C326,"&lt;/td&gt;&lt;td&gt;",D326,"&lt;/td&gt;&lt;td&gt;",E326,"&lt;/td&gt;"))</f>
        <v>&lt;tr class="style3" &gt;&lt;td&gt;&lt;a href="http://iowawpagraves.org/view.php?id=212846" target="WPA"&gt;W&lt;/a&gt;&lt;/td&gt;&lt;td&gt;&lt;a href="http://iowagravestones.org/gs_view.php?id=474509" Target="GPP"&gt;P&lt;/a&gt;&lt;/td&gt;   &lt;td&gt;&lt;/td&gt;&lt;td&gt;McMullen, Marietta&lt;/td&gt;&lt;td&gt;1854&lt;/td&gt;&lt;td&gt;1919&lt;/td&gt;&lt;td&gt; &lt;/td&gt;</v>
      </c>
      <c r="P326" s="88" t="str">
        <f>IF(I326="",B326,CONCATENATE("&lt;a href=""Web Pages/WP",I326,".htm""&gt;",B326,"&lt;img src=""zimages/cam.gif"" alt=""picture"" BORDER=0&gt;"))</f>
        <v>McMullen, Marietta</v>
      </c>
      <c r="Q326" s="2" t="str">
        <f>IF(F326="","&lt;td&gt;&lt;/td&gt;",CONCATENATE("&lt;td&gt;&lt;a href=""http://iowagravestones.org/gs_view.php?id=",F326,""" Target=""GPP""&gt;P&lt;/a&gt;&lt;/td&gt;"))</f>
        <v>&lt;td&gt;&lt;a href="http://iowagravestones.org/gs_view.php?id=474509" Target="GPP"&gt;P&lt;/a&gt;&lt;/td&gt;</v>
      </c>
      <c r="R326" s="2" t="str">
        <f>IF(H326="","   &lt;td&gt;&lt;/td&gt;",CONCATENATE("   &lt;td&gt;&lt;a href=""http://iagenweb.org/boards/",G326,"/obituaries/index.cgi?read=",H326,""" Target=""Obits""&gt;O&lt;/a&gt;&lt;/td&gt;"))</f>
        <v xml:space="preserve">   &lt;td&gt;&lt;/td&gt;</v>
      </c>
      <c r="S326" s="2" t="str">
        <f>IF(M326="","&lt;td&gt;&lt;/td&gt;",CONCATENATE("&lt;td&gt;&lt;a href=""http://iowawpagraves.org/view.php?id=",M326,""" target=""WPA""&gt;W&lt;/a&gt;&lt;/td&gt;"))</f>
        <v>&lt;td&gt;&lt;a href="http://iowawpagraves.org/view.php?id=212846" target="WPA"&gt;W&lt;/a&gt;&lt;/td&gt;</v>
      </c>
      <c r="T326" s="88" t="s">
        <v>119</v>
      </c>
      <c r="U326" s="89"/>
    </row>
    <row r="327" spans="1:21" x14ac:dyDescent="0.25">
      <c r="A327" s="1">
        <v>3667</v>
      </c>
      <c r="B327" s="5" t="s">
        <v>807</v>
      </c>
      <c r="C327" s="3" t="s">
        <v>176</v>
      </c>
      <c r="D327" s="3" t="s">
        <v>808</v>
      </c>
      <c r="E327" s="81"/>
      <c r="F327" s="1">
        <v>474463</v>
      </c>
      <c r="G327" s="36"/>
      <c r="H327" s="36"/>
      <c r="I327" s="36"/>
      <c r="J327" s="36"/>
      <c r="K327" s="36"/>
      <c r="L327" s="36"/>
      <c r="M327" s="36"/>
      <c r="N327" s="29"/>
      <c r="O327" s="2" t="str">
        <f>IF(A327="S",CONCATENATE(Y$1,MID(B327,1,1),Z$1),CONCATENATE("&lt;tr class=""style3"" &gt;",S327,Q327,R327,"&lt;td&gt;",P327,"&lt;/td&gt;&lt;td&gt;",C327,"&lt;/td&gt;&lt;td&gt;",D327,"&lt;/td&gt;&lt;td&gt;",E327,"&lt;/td&gt;"))</f>
        <v>&lt;tr class="style3" &gt;&lt;td&gt;&lt;/td&gt;&lt;td&gt;&lt;a href="http://iowagravestones.org/gs_view.php?id=474463" Target="GPP"&gt;P&lt;/a&gt;&lt;/td&gt;   &lt;td&gt;&lt;/td&gt;&lt;td&gt;McPherson, Tommy (Youmans)&lt;/td&gt;&lt;td&gt;1916&lt;/td&gt;&lt;td&gt;1988&lt;/td&gt;&lt;td&gt;&lt;/td&gt;</v>
      </c>
      <c r="P327" s="88" t="str">
        <f>IF(I327="",B327,CONCATENATE("&lt;a href=""Web Pages/WP",I327,".htm""&gt;",B327,"&lt;img src=""zimages/cam.gif"" alt=""picture"" BORDER=0&gt;"))</f>
        <v>McPherson, Tommy (Youmans)</v>
      </c>
      <c r="Q327" s="2" t="str">
        <f>IF(F327="","&lt;td&gt;&lt;/td&gt;",CONCATENATE("&lt;td&gt;&lt;a href=""http://iowagravestones.org/gs_view.php?id=",F327,""" Target=""GPP""&gt;P&lt;/a&gt;&lt;/td&gt;"))</f>
        <v>&lt;td&gt;&lt;a href="http://iowagravestones.org/gs_view.php?id=474463" Target="GPP"&gt;P&lt;/a&gt;&lt;/td&gt;</v>
      </c>
      <c r="R327" s="2" t="str">
        <f>IF(H327="","   &lt;td&gt;&lt;/td&gt;",CONCATENATE("   &lt;td&gt;&lt;a href=""http://iagenweb.org/boards/",G327,"/obituaries/index.cgi?read=",H327,""" Target=""Obits""&gt;O&lt;/a&gt;&lt;/td&gt;"))</f>
        <v xml:space="preserve">   &lt;td&gt;&lt;/td&gt;</v>
      </c>
      <c r="S327" s="2" t="str">
        <f>IF(M327="","&lt;td&gt;&lt;/td&gt;",CONCATENATE("&lt;td&gt;&lt;a href=""http://iowawpagraves.org/view.php?id=",M327,""" target=""WPA""&gt;W&lt;/a&gt;&lt;/td&gt;"))</f>
        <v>&lt;td&gt;&lt;/td&gt;</v>
      </c>
      <c r="T327" s="88" t="s">
        <v>119</v>
      </c>
      <c r="U327" s="89"/>
    </row>
    <row r="328" spans="1:21" x14ac:dyDescent="0.25">
      <c r="A328" s="1">
        <v>3756</v>
      </c>
      <c r="B328" s="5" t="s">
        <v>809</v>
      </c>
      <c r="C328" s="3" t="s">
        <v>176</v>
      </c>
      <c r="D328" s="3" t="s">
        <v>192</v>
      </c>
      <c r="E328" s="84"/>
      <c r="F328" s="1">
        <v>474605</v>
      </c>
      <c r="G328" s="36"/>
      <c r="H328" s="36"/>
      <c r="I328" s="36"/>
      <c r="J328" s="36"/>
      <c r="K328" s="36"/>
      <c r="L328" s="36"/>
      <c r="M328" s="36"/>
      <c r="N328" s="29"/>
      <c r="O328" s="2" t="str">
        <f>IF(A328="S",CONCATENATE(Y$1,MID(B328,1,1),Z$1),CONCATENATE("&lt;tr class=""style3"" &gt;",S328,Q328,R328,"&lt;td&gt;",P328,"&lt;/td&gt;&lt;td&gt;",C328,"&lt;/td&gt;&lt;td&gt;",D328,"&lt;/td&gt;&lt;td&gt;",E328,"&lt;/td&gt;"))</f>
        <v>&lt;tr class="style3" &gt;&lt;td&gt;&lt;/td&gt;&lt;td&gt;&lt;a href="http://iowagravestones.org/gs_view.php?id=474605" Target="GPP"&gt;P&lt;/a&gt;&lt;/td&gt;   &lt;td&gt;&lt;/td&gt;&lt;td&gt;Meeker, Fernee&lt;/td&gt;&lt;td&gt;1916&lt;/td&gt;&lt;td&gt;1918&lt;/td&gt;&lt;td&gt;&lt;/td&gt;</v>
      </c>
      <c r="P328" s="88" t="str">
        <f>IF(I328="",B328,CONCATENATE("&lt;a href=""Web Pages/WP",I328,".htm""&gt;",B328,"&lt;img src=""zimages/cam.gif"" alt=""picture"" BORDER=0&gt;"))</f>
        <v>Meeker, Fernee</v>
      </c>
      <c r="Q328" s="2" t="str">
        <f>IF(F328="","&lt;td&gt;&lt;/td&gt;",CONCATENATE("&lt;td&gt;&lt;a href=""http://iowagravestones.org/gs_view.php?id=",F328,""" Target=""GPP""&gt;P&lt;/a&gt;&lt;/td&gt;"))</f>
        <v>&lt;td&gt;&lt;a href="http://iowagravestones.org/gs_view.php?id=474605" Target="GPP"&gt;P&lt;/a&gt;&lt;/td&gt;</v>
      </c>
      <c r="R328" s="2" t="str">
        <f>IF(H328="","   &lt;td&gt;&lt;/td&gt;",CONCATENATE("   &lt;td&gt;&lt;a href=""http://iagenweb.org/boards/",G328,"/obituaries/index.cgi?read=",H328,""" Target=""Obits""&gt;O&lt;/a&gt;&lt;/td&gt;"))</f>
        <v xml:space="preserve">   &lt;td&gt;&lt;/td&gt;</v>
      </c>
      <c r="S328" s="2" t="str">
        <f>IF(M328="","&lt;td&gt;&lt;/td&gt;",CONCATENATE("&lt;td&gt;&lt;a href=""http://iowawpagraves.org/view.php?id=",M328,""" target=""WPA""&gt;W&lt;/a&gt;&lt;/td&gt;"))</f>
        <v>&lt;td&gt;&lt;/td&gt;</v>
      </c>
      <c r="T328" s="88" t="s">
        <v>119</v>
      </c>
      <c r="U328" s="89"/>
    </row>
    <row r="329" spans="1:21" x14ac:dyDescent="0.25">
      <c r="A329" s="1">
        <v>3731</v>
      </c>
      <c r="B329" s="5" t="s">
        <v>810</v>
      </c>
      <c r="C329" s="1" t="s">
        <v>811</v>
      </c>
      <c r="D329" s="1" t="s">
        <v>812</v>
      </c>
      <c r="E329" s="30" t="s">
        <v>119</v>
      </c>
      <c r="F329" s="1">
        <v>474555</v>
      </c>
      <c r="G329" s="36"/>
      <c r="H329" s="36"/>
      <c r="I329" s="36"/>
      <c r="J329" s="36"/>
      <c r="K329" s="36"/>
      <c r="L329" s="36"/>
      <c r="M329" s="27">
        <v>212531</v>
      </c>
      <c r="N329" s="29"/>
      <c r="O329" s="2" t="str">
        <f>IF(A329="S",CONCATENATE(Y$1,MID(B329,1,1),Z$1),CONCATENATE("&lt;tr class=""style3"" &gt;",S329,Q329,R329,"&lt;td&gt;",P329,"&lt;/td&gt;&lt;td&gt;",C329,"&lt;/td&gt;&lt;td&gt;",D329,"&lt;/td&gt;&lt;td&gt;",E329,"&lt;/td&gt;"))</f>
        <v>&lt;tr class="style3" &gt;&lt;td&gt;&lt;a href="http://iowawpagraves.org/view.php?id=212531" target="WPA"&gt;W&lt;/a&gt;&lt;/td&gt;&lt;td&gt;&lt;a href="http://iowagravestones.org/gs_view.php?id=474555" Target="GPP"&gt;P&lt;/a&gt;&lt;/td&gt;   &lt;td&gt;&lt;/td&gt;&lt;td&gt;Moon, Robert E.&lt;/td&gt;&lt;td&gt;Feb 28, 1879&lt;/td&gt;&lt;td&gt;Jan. 2, 1904&lt;/td&gt;&lt;td&gt; &lt;/td&gt;</v>
      </c>
      <c r="P329" s="88" t="str">
        <f>IF(I329="",B329,CONCATENATE("&lt;a href=""Web Pages/WP",I329,".htm""&gt;",B329,"&lt;img src=""zimages/cam.gif"" alt=""picture"" BORDER=0&gt;"))</f>
        <v>Moon, Robert E.</v>
      </c>
      <c r="Q329" s="2" t="str">
        <f>IF(F329="","&lt;td&gt;&lt;/td&gt;",CONCATENATE("&lt;td&gt;&lt;a href=""http://iowagravestones.org/gs_view.php?id=",F329,""" Target=""GPP""&gt;P&lt;/a&gt;&lt;/td&gt;"))</f>
        <v>&lt;td&gt;&lt;a href="http://iowagravestones.org/gs_view.php?id=474555" Target="GPP"&gt;P&lt;/a&gt;&lt;/td&gt;</v>
      </c>
      <c r="R329" s="2" t="str">
        <f>IF(H329="","   &lt;td&gt;&lt;/td&gt;",CONCATENATE("   &lt;td&gt;&lt;a href=""http://iagenweb.org/boards/",G329,"/obituaries/index.cgi?read=",H329,""" Target=""Obits""&gt;O&lt;/a&gt;&lt;/td&gt;"))</f>
        <v xml:space="preserve">   &lt;td&gt;&lt;/td&gt;</v>
      </c>
      <c r="S329" s="2" t="str">
        <f>IF(M329="","&lt;td&gt;&lt;/td&gt;",CONCATENATE("&lt;td&gt;&lt;a href=""http://iowawpagraves.org/view.php?id=",M329,""" target=""WPA""&gt;W&lt;/a&gt;&lt;/td&gt;"))</f>
        <v>&lt;td&gt;&lt;a href="http://iowawpagraves.org/view.php?id=212531" target="WPA"&gt;W&lt;/a&gt;&lt;/td&gt;</v>
      </c>
      <c r="T329" s="88" t="s">
        <v>119</v>
      </c>
      <c r="U329" s="89"/>
    </row>
    <row r="330" spans="1:21" x14ac:dyDescent="0.25">
      <c r="A330" s="28">
        <v>3674</v>
      </c>
      <c r="B330" s="70" t="s">
        <v>813</v>
      </c>
      <c r="C330" s="44" t="s">
        <v>244</v>
      </c>
      <c r="D330" s="44" t="s">
        <v>244</v>
      </c>
      <c r="E330" s="30" t="s">
        <v>119</v>
      </c>
      <c r="F330" s="28">
        <v>474473</v>
      </c>
      <c r="G330" s="55"/>
      <c r="H330" s="55"/>
      <c r="I330" s="55"/>
      <c r="J330" s="55"/>
      <c r="K330" s="55"/>
      <c r="L330" s="55"/>
      <c r="M330" s="28">
        <v>212536</v>
      </c>
      <c r="N330" s="29"/>
      <c r="O330" s="2" t="str">
        <f>IF(A330="S",CONCATENATE(Y$1,MID(B330,1,1),Z$1),CONCATENATE("&lt;tr class=""style3"" &gt;",S330,Q330,R330,"&lt;td&gt;",P330,"&lt;/td&gt;&lt;td&gt;",C330,"&lt;/td&gt;&lt;td&gt;",D330,"&lt;/td&gt;&lt;td&gt;",E330,"&lt;/td&gt;"))</f>
        <v>&lt;tr class="style3" &gt;&lt;td&gt;&lt;a href="http://iowawpagraves.org/view.php?id=212536" target="WPA"&gt;W&lt;/a&gt;&lt;/td&gt;&lt;td&gt;&lt;a href="http://iowagravestones.org/gs_view.php?id=474473" Target="GPP"&gt;P&lt;/a&gt;&lt;/td&gt;   &lt;td&gt;&lt;/td&gt;&lt;td&gt;Moore, Baby&lt;/td&gt;&lt;td&gt;Mar 24, 1912&lt;/td&gt;&lt;td&gt;Mar 24, 1912&lt;/td&gt;&lt;td&gt; &lt;/td&gt;</v>
      </c>
      <c r="P330" s="88" t="str">
        <f>IF(I330="",B330,CONCATENATE("&lt;a href=""Web Pages/WP",I330,".htm""&gt;",B330,"&lt;img src=""zimages/cam.gif"" alt=""picture"" BORDER=0&gt;"))</f>
        <v>Moore, Baby</v>
      </c>
      <c r="Q330" s="2" t="str">
        <f>IF(F330="","&lt;td&gt;&lt;/td&gt;",CONCATENATE("&lt;td&gt;&lt;a href=""http://iowagravestones.org/gs_view.php?id=",F330,""" Target=""GPP""&gt;P&lt;/a&gt;&lt;/td&gt;"))</f>
        <v>&lt;td&gt;&lt;a href="http://iowagravestones.org/gs_view.php?id=474473" Target="GPP"&gt;P&lt;/a&gt;&lt;/td&gt;</v>
      </c>
      <c r="R330" s="2" t="str">
        <f>IF(H330="","   &lt;td&gt;&lt;/td&gt;",CONCATENATE("   &lt;td&gt;&lt;a href=""http://iagenweb.org/boards/",G330,"/obituaries/index.cgi?read=",H330,""" Target=""Obits""&gt;O&lt;/a&gt;&lt;/td&gt;"))</f>
        <v xml:space="preserve">   &lt;td&gt;&lt;/td&gt;</v>
      </c>
      <c r="S330" s="2" t="str">
        <f>IF(M330="","&lt;td&gt;&lt;/td&gt;",CONCATENATE("&lt;td&gt;&lt;a href=""http://iowawpagraves.org/view.php?id=",M330,""" target=""WPA""&gt;W&lt;/a&gt;&lt;/td&gt;"))</f>
        <v>&lt;td&gt;&lt;a href="http://iowawpagraves.org/view.php?id=212536" target="WPA"&gt;W&lt;/a&gt;&lt;/td&gt;</v>
      </c>
      <c r="T330" s="88" t="s">
        <v>119</v>
      </c>
      <c r="U330" s="89"/>
    </row>
    <row r="331" spans="1:21" x14ac:dyDescent="0.25">
      <c r="A331" s="1">
        <v>3675</v>
      </c>
      <c r="B331" s="5" t="s">
        <v>814</v>
      </c>
      <c r="C331" s="3" t="s">
        <v>159</v>
      </c>
      <c r="D331" s="3" t="s">
        <v>815</v>
      </c>
      <c r="E331" s="84"/>
      <c r="F331" s="1">
        <v>474474</v>
      </c>
      <c r="G331" s="36"/>
      <c r="H331" s="36"/>
      <c r="I331" s="36"/>
      <c r="J331" s="36"/>
      <c r="K331" s="36"/>
      <c r="L331" s="36"/>
      <c r="M331" s="36"/>
      <c r="N331" s="29"/>
      <c r="O331" s="2" t="str">
        <f>IF(A331="S",CONCATENATE(Y$1,MID(B331,1,1),Z$1),CONCATENATE("&lt;tr class=""style3"" &gt;",S331,Q331,R331,"&lt;td&gt;",P331,"&lt;/td&gt;&lt;td&gt;",C331,"&lt;/td&gt;&lt;td&gt;",D331,"&lt;/td&gt;&lt;td&gt;",E331,"&lt;/td&gt;"))</f>
        <v>&lt;tr class="style3" &gt;&lt;td&gt;&lt;/td&gt;&lt;td&gt;&lt;a href="http://iowagravestones.org/gs_view.php?id=474474" Target="GPP"&gt;P&lt;/a&gt;&lt;/td&gt;   &lt;td&gt;&lt;/td&gt;&lt;td&gt;Moore, Donald&lt;/td&gt;&lt;td&gt;1913&lt;/td&gt;&lt;td&gt;1927&lt;/td&gt;&lt;td&gt;&lt;/td&gt;</v>
      </c>
      <c r="P331" s="88" t="str">
        <f>IF(I331="",B331,CONCATENATE("&lt;a href=""Web Pages/WP",I331,".htm""&gt;",B331,"&lt;img src=""zimages/cam.gif"" alt=""picture"" BORDER=0&gt;"))</f>
        <v>Moore, Donald</v>
      </c>
      <c r="Q331" s="2" t="str">
        <f>IF(F331="","&lt;td&gt;&lt;/td&gt;",CONCATENATE("&lt;td&gt;&lt;a href=""http://iowagravestones.org/gs_view.php?id=",F331,""" Target=""GPP""&gt;P&lt;/a&gt;&lt;/td&gt;"))</f>
        <v>&lt;td&gt;&lt;a href="http://iowagravestones.org/gs_view.php?id=474474" Target="GPP"&gt;P&lt;/a&gt;&lt;/td&gt;</v>
      </c>
      <c r="R331" s="2" t="str">
        <f>IF(H331="","   &lt;td&gt;&lt;/td&gt;",CONCATENATE("   &lt;td&gt;&lt;a href=""http://iagenweb.org/boards/",G331,"/obituaries/index.cgi?read=",H331,""" Target=""Obits""&gt;O&lt;/a&gt;&lt;/td&gt;"))</f>
        <v xml:space="preserve">   &lt;td&gt;&lt;/td&gt;</v>
      </c>
      <c r="S331" s="2" t="str">
        <f>IF(M331="","&lt;td&gt;&lt;/td&gt;",CONCATENATE("&lt;td&gt;&lt;a href=""http://iowawpagraves.org/view.php?id=",M331,""" target=""WPA""&gt;W&lt;/a&gt;&lt;/td&gt;"))</f>
        <v>&lt;td&gt;&lt;/td&gt;</v>
      </c>
      <c r="T331" s="88" t="s">
        <v>119</v>
      </c>
      <c r="U331" s="89"/>
    </row>
    <row r="332" spans="1:21" x14ac:dyDescent="0.25">
      <c r="A332" s="1">
        <v>3677</v>
      </c>
      <c r="B332" s="5" t="s">
        <v>816</v>
      </c>
      <c r="C332" s="3" t="s">
        <v>137</v>
      </c>
      <c r="D332" s="3" t="s">
        <v>99</v>
      </c>
      <c r="E332" s="81"/>
      <c r="F332" s="1">
        <v>474476</v>
      </c>
      <c r="G332" s="36"/>
      <c r="H332" s="36"/>
      <c r="I332" s="36"/>
      <c r="J332" s="36"/>
      <c r="K332" s="36"/>
      <c r="L332" s="36"/>
      <c r="M332" s="36"/>
      <c r="N332" s="29"/>
      <c r="O332" s="2" t="str">
        <f>IF(A332="S",CONCATENATE(Y$1,MID(B332,1,1),Z$1),CONCATENATE("&lt;tr class=""style3"" &gt;",S332,Q332,R332,"&lt;td&gt;",P332,"&lt;/td&gt;&lt;td&gt;",C332,"&lt;/td&gt;&lt;td&gt;",D332,"&lt;/td&gt;&lt;td&gt;",E332,"&lt;/td&gt;"))</f>
        <v>&lt;tr class="style3" &gt;&lt;td&gt;&lt;/td&gt;&lt;td&gt;&lt;a href="http://iowagravestones.org/gs_view.php?id=474476" Target="GPP"&gt;P&lt;/a&gt;&lt;/td&gt;   &lt;td&gt;&lt;/td&gt;&lt;td&gt;Moore, George F.&lt;/td&gt;&lt;td&gt;1885&lt;/td&gt;&lt;td&gt;1938&lt;/td&gt;&lt;td&gt;&lt;/td&gt;</v>
      </c>
      <c r="P332" s="88" t="str">
        <f>IF(I332="",B332,CONCATENATE("&lt;a href=""Web Pages/WP",I332,".htm""&gt;",B332,"&lt;img src=""zimages/cam.gif"" alt=""picture"" BORDER=0&gt;"))</f>
        <v>Moore, George F.</v>
      </c>
      <c r="Q332" s="2" t="str">
        <f>IF(F332="","&lt;td&gt;&lt;/td&gt;",CONCATENATE("&lt;td&gt;&lt;a href=""http://iowagravestones.org/gs_view.php?id=",F332,""" Target=""GPP""&gt;P&lt;/a&gt;&lt;/td&gt;"))</f>
        <v>&lt;td&gt;&lt;a href="http://iowagravestones.org/gs_view.php?id=474476" Target="GPP"&gt;P&lt;/a&gt;&lt;/td&gt;</v>
      </c>
      <c r="R332" s="2" t="str">
        <f>IF(H332="","   &lt;td&gt;&lt;/td&gt;",CONCATENATE("   &lt;td&gt;&lt;a href=""http://iagenweb.org/boards/",G332,"/obituaries/index.cgi?read=",H332,""" Target=""Obits""&gt;O&lt;/a&gt;&lt;/td&gt;"))</f>
        <v xml:space="preserve">   &lt;td&gt;&lt;/td&gt;</v>
      </c>
      <c r="S332" s="2" t="str">
        <f>IF(M332="","&lt;td&gt;&lt;/td&gt;",CONCATENATE("&lt;td&gt;&lt;a href=""http://iowawpagraves.org/view.php?id=",M332,""" target=""WPA""&gt;W&lt;/a&gt;&lt;/td&gt;"))</f>
        <v>&lt;td&gt;&lt;/td&gt;</v>
      </c>
      <c r="T332" s="88" t="s">
        <v>119</v>
      </c>
      <c r="U332" s="89"/>
    </row>
    <row r="333" spans="1:21" x14ac:dyDescent="0.25">
      <c r="A333" s="1">
        <v>3673</v>
      </c>
      <c r="B333" s="5" t="s">
        <v>817</v>
      </c>
      <c r="C333" s="1"/>
      <c r="D333" s="1"/>
      <c r="E333" s="30"/>
      <c r="F333" s="1">
        <v>474472</v>
      </c>
      <c r="G333" s="36"/>
      <c r="H333" s="36"/>
      <c r="I333" s="36"/>
      <c r="J333" s="36"/>
      <c r="K333" s="36"/>
      <c r="L333" s="36"/>
      <c r="M333" s="36"/>
      <c r="N333" s="29"/>
      <c r="O333" s="2" t="str">
        <f>IF(A333="S",CONCATENATE(Y$1,MID(B333,1,1),Z$1),CONCATENATE("&lt;tr class=""style3"" &gt;",S333,Q333,R333,"&lt;td&gt;",P333,"&lt;/td&gt;&lt;td&gt;",C333,"&lt;/td&gt;&lt;td&gt;",D333,"&lt;/td&gt;&lt;td&gt;",E333,"&lt;/td&gt;"))</f>
        <v>&lt;tr class="style3" &gt;&lt;td&gt;&lt;/td&gt;&lt;td&gt;&lt;a href="http://iowagravestones.org/gs_view.php?id=474472" Target="GPP"&gt;P&lt;/a&gt;&lt;/td&gt;   &lt;td&gt;&lt;/td&gt;&lt;td&gt;Moore, George Family Stone&lt;/td&gt;&lt;td&gt;&lt;/td&gt;&lt;td&gt;&lt;/td&gt;&lt;td&gt;&lt;/td&gt;</v>
      </c>
      <c r="P333" s="88" t="str">
        <f>IF(I333="",B333,CONCATENATE("&lt;a href=""Web Pages/WP",I333,".htm""&gt;",B333,"&lt;img src=""zimages/cam.gif"" alt=""picture"" BORDER=0&gt;"))</f>
        <v>Moore, George Family Stone</v>
      </c>
      <c r="Q333" s="2" t="str">
        <f>IF(F333="","&lt;td&gt;&lt;/td&gt;",CONCATENATE("&lt;td&gt;&lt;a href=""http://iowagravestones.org/gs_view.php?id=",F333,""" Target=""GPP""&gt;P&lt;/a&gt;&lt;/td&gt;"))</f>
        <v>&lt;td&gt;&lt;a href="http://iowagravestones.org/gs_view.php?id=474472" Target="GPP"&gt;P&lt;/a&gt;&lt;/td&gt;</v>
      </c>
      <c r="R333" s="2" t="str">
        <f>IF(H333="","   &lt;td&gt;&lt;/td&gt;",CONCATENATE("   &lt;td&gt;&lt;a href=""http://iagenweb.org/boards/",G333,"/obituaries/index.cgi?read=",H333,""" Target=""Obits""&gt;O&lt;/a&gt;&lt;/td&gt;"))</f>
        <v xml:space="preserve">   &lt;td&gt;&lt;/td&gt;</v>
      </c>
      <c r="S333" s="2" t="str">
        <f>IF(M333="","&lt;td&gt;&lt;/td&gt;",CONCATENATE("&lt;td&gt;&lt;a href=""http://iowawpagraves.org/view.php?id=",M333,""" target=""WPA""&gt;W&lt;/a&gt;&lt;/td&gt;"))</f>
        <v>&lt;td&gt;&lt;/td&gt;</v>
      </c>
      <c r="T333" s="88" t="s">
        <v>119</v>
      </c>
      <c r="U333" s="89"/>
    </row>
    <row r="334" spans="1:21" x14ac:dyDescent="0.25">
      <c r="A334" s="78">
        <v>3676</v>
      </c>
      <c r="B334" s="22" t="s">
        <v>1187</v>
      </c>
      <c r="C334" s="104" t="s">
        <v>156</v>
      </c>
      <c r="D334" s="29" t="s">
        <v>282</v>
      </c>
      <c r="E334" s="83"/>
      <c r="F334" s="28">
        <v>474475</v>
      </c>
      <c r="G334" s="55" t="s">
        <v>325</v>
      </c>
      <c r="H334" s="55">
        <v>53218</v>
      </c>
      <c r="I334" s="55"/>
      <c r="J334" s="55"/>
      <c r="K334" s="55"/>
      <c r="L334" s="55"/>
      <c r="M334" s="55"/>
      <c r="N334" s="29"/>
      <c r="O334" s="2" t="str">
        <f>IF(A334="S",CONCATENATE(Y$1,MID(B334,1,1),Z$1),CONCATENATE("&lt;tr class=""style3"" &gt;",S334,Q334,R334,"&lt;td&gt;",P334,"&lt;/td&gt;&lt;td&gt;",C334,"&lt;/td&gt;&lt;td&gt;",D334,"&lt;/td&gt;&lt;td&gt;",E334,"&lt;/td&gt;"))</f>
        <v>&lt;tr class="style3" &gt;&lt;td&gt;&lt;/td&gt;&lt;td&gt;&lt;a href="http://iowagravestones.org/gs_view.php?id=474475" Target="GPP"&gt;P&lt;/a&gt;&lt;/td&gt;   &lt;td&gt;&lt;a href="http://iagenweb.org/boards/winneshiek/obituaries/index.cgi?read=53218" Target="Obits"&gt;O&lt;/a&gt;&lt;/td&gt;&lt;td&gt;Moore, Mabel E.(Schoonmaker)&lt;/td&gt;&lt;td&gt;1888&lt;/td&gt;&lt;td&gt;Jan ,1943&lt;/td&gt;&lt;td&gt;&lt;/td&gt;</v>
      </c>
      <c r="P334" s="88" t="str">
        <f>IF(I334="",B334,CONCATENATE("&lt;a href=""Web Pages/WP",I334,".htm""&gt;",B334,"&lt;img src=""zimages/cam.gif"" alt=""picture"" BORDER=0&gt;"))</f>
        <v>Moore, Mabel E.(Schoonmaker)</v>
      </c>
      <c r="Q334" s="2" t="str">
        <f>IF(F334="","&lt;td&gt;&lt;/td&gt;",CONCATENATE("&lt;td&gt;&lt;a href=""http://iowagravestones.org/gs_view.php?id=",F334,""" Target=""GPP""&gt;P&lt;/a&gt;&lt;/td&gt;"))</f>
        <v>&lt;td&gt;&lt;a href="http://iowagravestones.org/gs_view.php?id=474475" Target="GPP"&gt;P&lt;/a&gt;&lt;/td&gt;</v>
      </c>
      <c r="R334" s="2" t="str">
        <f>IF(H334="","   &lt;td&gt;&lt;/td&gt;",CONCATENATE("   &lt;td&gt;&lt;a href=""http://iagenweb.org/boards/",G334,"/obituaries/index.cgi?read=",H334,""" Target=""Obits""&gt;O&lt;/a&gt;&lt;/td&gt;"))</f>
        <v xml:space="preserve">   &lt;td&gt;&lt;a href="http://iagenweb.org/boards/winneshiek/obituaries/index.cgi?read=53218" Target="Obits"&gt;O&lt;/a&gt;&lt;/td&gt;</v>
      </c>
      <c r="S334" s="2" t="str">
        <f>IF(M334="","&lt;td&gt;&lt;/td&gt;",CONCATENATE("&lt;td&gt;&lt;a href=""http://iowawpagraves.org/view.php?id=",M334,""" target=""WPA""&gt;W&lt;/a&gt;&lt;/td&gt;"))</f>
        <v>&lt;td&gt;&lt;/td&gt;</v>
      </c>
      <c r="T334" s="88" t="s">
        <v>119</v>
      </c>
      <c r="U334" s="89"/>
    </row>
    <row r="335" spans="1:21" x14ac:dyDescent="0.25">
      <c r="A335" s="1">
        <v>3609</v>
      </c>
      <c r="B335" s="5" t="s">
        <v>818</v>
      </c>
      <c r="C335" s="3" t="s">
        <v>100</v>
      </c>
      <c r="D335" s="3" t="s">
        <v>819</v>
      </c>
      <c r="E335" s="81"/>
      <c r="F335" s="1">
        <v>474393</v>
      </c>
      <c r="G335" s="36"/>
      <c r="H335" s="36"/>
      <c r="I335" s="36"/>
      <c r="J335" s="36"/>
      <c r="K335" s="36"/>
      <c r="L335" s="36"/>
      <c r="M335" s="36"/>
      <c r="N335" s="29"/>
      <c r="O335" s="2" t="str">
        <f>IF(A335="S",CONCATENATE(Y$1,MID(B335,1,1),Z$1),CONCATENATE("&lt;tr class=""style3"" &gt;",S335,Q335,R335,"&lt;td&gt;",P335,"&lt;/td&gt;&lt;td&gt;",C335,"&lt;/td&gt;&lt;td&gt;",D335,"&lt;/td&gt;&lt;td&gt;",E335,"&lt;/td&gt;"))</f>
        <v>&lt;tr class="style3" &gt;&lt;td&gt;&lt;/td&gt;&lt;td&gt;&lt;a href="http://iowagravestones.org/gs_view.php?id=474393" Target="GPP"&gt;P&lt;/a&gt;&lt;/td&gt;   &lt;td&gt;&lt;/td&gt;&lt;td&gt;Moore, Max W.&lt;/td&gt;&lt;td&gt;1937&lt;/td&gt;&lt;td&gt;2008&lt;/td&gt;&lt;td&gt;&lt;/td&gt;</v>
      </c>
      <c r="P335" s="88" t="str">
        <f>IF(I335="",B335,CONCATENATE("&lt;a href=""Web Pages/WP",I335,".htm""&gt;",B335,"&lt;img src=""zimages/cam.gif"" alt=""picture"" BORDER=0&gt;"))</f>
        <v>Moore, Max W.</v>
      </c>
      <c r="Q335" s="2" t="str">
        <f>IF(F335="","&lt;td&gt;&lt;/td&gt;",CONCATENATE("&lt;td&gt;&lt;a href=""http://iowagravestones.org/gs_view.php?id=",F335,""" Target=""GPP""&gt;P&lt;/a&gt;&lt;/td&gt;"))</f>
        <v>&lt;td&gt;&lt;a href="http://iowagravestones.org/gs_view.php?id=474393" Target="GPP"&gt;P&lt;/a&gt;&lt;/td&gt;</v>
      </c>
      <c r="R335" s="2" t="str">
        <f>IF(H335="","   &lt;td&gt;&lt;/td&gt;",CONCATENATE("   &lt;td&gt;&lt;a href=""http://iagenweb.org/boards/",G335,"/obituaries/index.cgi?read=",H335,""" Target=""Obits""&gt;O&lt;/a&gt;&lt;/td&gt;"))</f>
        <v xml:space="preserve">   &lt;td&gt;&lt;/td&gt;</v>
      </c>
      <c r="S335" s="2" t="str">
        <f>IF(M335="","&lt;td&gt;&lt;/td&gt;",CONCATENATE("&lt;td&gt;&lt;a href=""http://iowawpagraves.org/view.php?id=",M335,""" target=""WPA""&gt;W&lt;/a&gt;&lt;/td&gt;"))</f>
        <v>&lt;td&gt;&lt;/td&gt;</v>
      </c>
      <c r="T335" s="88" t="s">
        <v>119</v>
      </c>
      <c r="U335" s="89"/>
    </row>
    <row r="336" spans="1:21" x14ac:dyDescent="0.25">
      <c r="A336" s="1">
        <v>3736</v>
      </c>
      <c r="B336" s="5" t="s">
        <v>820</v>
      </c>
      <c r="C336" s="1" t="s">
        <v>1188</v>
      </c>
      <c r="D336" s="1" t="s">
        <v>821</v>
      </c>
      <c r="E336" s="32" t="s">
        <v>119</v>
      </c>
      <c r="F336" s="1">
        <v>474563</v>
      </c>
      <c r="G336" s="36"/>
      <c r="H336" s="36"/>
      <c r="I336" s="36"/>
      <c r="J336" s="36"/>
      <c r="K336" s="36"/>
      <c r="L336" s="36"/>
      <c r="M336" s="27">
        <v>212614</v>
      </c>
      <c r="N336" s="29"/>
      <c r="O336" s="2" t="str">
        <f>IF(A336="S",CONCATENATE(Y$1,MID(B336,1,1),Z$1),CONCATENATE("&lt;tr class=""style3"" &gt;",S336,Q336,R336,"&lt;td&gt;",P336,"&lt;/td&gt;&lt;td&gt;",C336,"&lt;/td&gt;&lt;td&gt;",D336,"&lt;/td&gt;&lt;td&gt;",E336,"&lt;/td&gt;"))</f>
        <v>&lt;tr class="style3" &gt;&lt;td&gt;&lt;a href="http://iowawpagraves.org/view.php?id=212614" target="WPA"&gt;W&lt;/a&gt;&lt;/td&gt;&lt;td&gt;&lt;a href="http://iowagravestones.org/gs_view.php?id=474563" Target="GPP"&gt;P&lt;/a&gt;&lt;/td&gt;   &lt;td&gt;&lt;/td&gt;&lt;td&gt;Murphy, Daniel&lt;/td&gt;&lt;td&gt;1824/1825&lt;/td&gt;&lt;td&gt;Jan. 13, 1905&lt;/td&gt;&lt;td&gt; &lt;/td&gt;</v>
      </c>
      <c r="P336" s="88" t="str">
        <f>IF(I336="",B336,CONCATENATE("&lt;a href=""Web Pages/WP",I336,".htm""&gt;",B336,"&lt;img src=""zimages/cam.gif"" alt=""picture"" BORDER=0&gt;"))</f>
        <v>Murphy, Daniel</v>
      </c>
      <c r="Q336" s="2" t="str">
        <f>IF(F336="","&lt;td&gt;&lt;/td&gt;",CONCATENATE("&lt;td&gt;&lt;a href=""http://iowagravestones.org/gs_view.php?id=",F336,""" Target=""GPP""&gt;P&lt;/a&gt;&lt;/td&gt;"))</f>
        <v>&lt;td&gt;&lt;a href="http://iowagravestones.org/gs_view.php?id=474563" Target="GPP"&gt;P&lt;/a&gt;&lt;/td&gt;</v>
      </c>
      <c r="R336" s="2" t="str">
        <f>IF(H336="","   &lt;td&gt;&lt;/td&gt;",CONCATENATE("   &lt;td&gt;&lt;a href=""http://iagenweb.org/boards/",G336,"/obituaries/index.cgi?read=",H336,""" Target=""Obits""&gt;O&lt;/a&gt;&lt;/td&gt;"))</f>
        <v xml:space="preserve">   &lt;td&gt;&lt;/td&gt;</v>
      </c>
      <c r="S336" s="2" t="str">
        <f>IF(M336="","&lt;td&gt;&lt;/td&gt;",CONCATENATE("&lt;td&gt;&lt;a href=""http://iowawpagraves.org/view.php?id=",M336,""" target=""WPA""&gt;W&lt;/a&gt;&lt;/td&gt;"))</f>
        <v>&lt;td&gt;&lt;a href="http://iowawpagraves.org/view.php?id=212614" target="WPA"&gt;W&lt;/a&gt;&lt;/td&gt;</v>
      </c>
      <c r="T336" s="88" t="s">
        <v>119</v>
      </c>
      <c r="U336" s="89"/>
    </row>
    <row r="337" spans="1:21" x14ac:dyDescent="0.25">
      <c r="A337" s="1">
        <v>3734</v>
      </c>
      <c r="B337" s="5" t="s">
        <v>822</v>
      </c>
      <c r="C337" s="3" t="s">
        <v>823</v>
      </c>
      <c r="D337" s="3" t="s">
        <v>495</v>
      </c>
      <c r="E337" s="84"/>
      <c r="F337" s="1">
        <v>474560</v>
      </c>
      <c r="G337" s="36"/>
      <c r="H337" s="36"/>
      <c r="I337" s="36"/>
      <c r="J337" s="36"/>
      <c r="K337" s="36"/>
      <c r="L337" s="36"/>
      <c r="M337" s="36"/>
      <c r="N337" s="29"/>
      <c r="O337" s="2" t="str">
        <f>IF(A337="S",CONCATENATE(Y$1,MID(B337,1,1),Z$1),CONCATENATE("&lt;tr class=""style3"" &gt;",S337,Q337,R337,"&lt;td&gt;",P337,"&lt;/td&gt;&lt;td&gt;",C337,"&lt;/td&gt;&lt;td&gt;",D337,"&lt;/td&gt;&lt;td&gt;",E337,"&lt;/td&gt;"))</f>
        <v>&lt;tr class="style3" &gt;&lt;td&gt;&lt;/td&gt;&lt;td&gt;&lt;a href="http://iowagravestones.org/gs_view.php?id=474560" Target="GPP"&gt;P&lt;/a&gt;&lt;/td&gt;   &lt;td&gt;&lt;/td&gt;&lt;td&gt;Murphy, John&lt;/td&gt;&lt;td&gt;1862&lt;/td&gt;&lt;td&gt;1950&lt;/td&gt;&lt;td&gt;&lt;/td&gt;</v>
      </c>
      <c r="P337" s="88" t="str">
        <f>IF(I337="",B337,CONCATENATE("&lt;a href=""Web Pages/WP",I337,".htm""&gt;",B337,"&lt;img src=""zimages/cam.gif"" alt=""picture"" BORDER=0&gt;"))</f>
        <v>Murphy, John</v>
      </c>
      <c r="Q337" s="2" t="str">
        <f>IF(F337="","&lt;td&gt;&lt;/td&gt;",CONCATENATE("&lt;td&gt;&lt;a href=""http://iowagravestones.org/gs_view.php?id=",F337,""" Target=""GPP""&gt;P&lt;/a&gt;&lt;/td&gt;"))</f>
        <v>&lt;td&gt;&lt;a href="http://iowagravestones.org/gs_view.php?id=474560" Target="GPP"&gt;P&lt;/a&gt;&lt;/td&gt;</v>
      </c>
      <c r="R337" s="2" t="str">
        <f>IF(H337="","   &lt;td&gt;&lt;/td&gt;",CONCATENATE("   &lt;td&gt;&lt;a href=""http://iagenweb.org/boards/",G337,"/obituaries/index.cgi?read=",H337,""" Target=""Obits""&gt;O&lt;/a&gt;&lt;/td&gt;"))</f>
        <v xml:space="preserve">   &lt;td&gt;&lt;/td&gt;</v>
      </c>
      <c r="S337" s="2" t="str">
        <f>IF(M337="","&lt;td&gt;&lt;/td&gt;",CONCATENATE("&lt;td&gt;&lt;a href=""http://iowawpagraves.org/view.php?id=",M337,""" target=""WPA""&gt;W&lt;/a&gt;&lt;/td&gt;"))</f>
        <v>&lt;td&gt;&lt;/td&gt;</v>
      </c>
      <c r="T337" s="88" t="s">
        <v>119</v>
      </c>
      <c r="U337" s="89"/>
    </row>
    <row r="338" spans="1:21" x14ac:dyDescent="0.25">
      <c r="A338" s="1">
        <v>3733</v>
      </c>
      <c r="B338" s="5" t="s">
        <v>824</v>
      </c>
      <c r="C338" s="1"/>
      <c r="D338" s="1"/>
      <c r="E338" s="30"/>
      <c r="F338" s="1">
        <v>474559</v>
      </c>
      <c r="G338" s="36"/>
      <c r="H338" s="36"/>
      <c r="I338" s="36"/>
      <c r="J338" s="36"/>
      <c r="K338" s="36"/>
      <c r="L338" s="36"/>
      <c r="M338" s="36"/>
      <c r="N338" s="29"/>
      <c r="O338" s="2" t="str">
        <f>IF(A338="S",CONCATENATE(Y$1,MID(B338,1,1),Z$1),CONCATENATE("&lt;tr class=""style3"" &gt;",S338,Q338,R338,"&lt;td&gt;",P338,"&lt;/td&gt;&lt;td&gt;",C338,"&lt;/td&gt;&lt;td&gt;",D338,"&lt;/td&gt;&lt;td&gt;",E338,"&lt;/td&gt;"))</f>
        <v>&lt;tr class="style3" &gt;&lt;td&gt;&lt;/td&gt;&lt;td&gt;&lt;a href="http://iowagravestones.org/gs_view.php?id=474559" Target="GPP"&gt;P&lt;/a&gt;&lt;/td&gt;   &lt;td&gt;&lt;/td&gt;&lt;td&gt;Murphy, John Family Stone&lt;/td&gt;&lt;td&gt;&lt;/td&gt;&lt;td&gt;&lt;/td&gt;&lt;td&gt;&lt;/td&gt;</v>
      </c>
      <c r="P338" s="88" t="str">
        <f>IF(I338="",B338,CONCATENATE("&lt;a href=""Web Pages/WP",I338,".htm""&gt;",B338,"&lt;img src=""zimages/cam.gif"" alt=""picture"" BORDER=0&gt;"))</f>
        <v>Murphy, John Family Stone</v>
      </c>
      <c r="Q338" s="2" t="str">
        <f>IF(F338="","&lt;td&gt;&lt;/td&gt;",CONCATENATE("&lt;td&gt;&lt;a href=""http://iowagravestones.org/gs_view.php?id=",F338,""" Target=""GPP""&gt;P&lt;/a&gt;&lt;/td&gt;"))</f>
        <v>&lt;td&gt;&lt;a href="http://iowagravestones.org/gs_view.php?id=474559" Target="GPP"&gt;P&lt;/a&gt;&lt;/td&gt;</v>
      </c>
      <c r="R338" s="2" t="str">
        <f>IF(H338="","   &lt;td&gt;&lt;/td&gt;",CONCATENATE("   &lt;td&gt;&lt;a href=""http://iagenweb.org/boards/",G338,"/obituaries/index.cgi?read=",H338,""" Target=""Obits""&gt;O&lt;/a&gt;&lt;/td&gt;"))</f>
        <v xml:space="preserve">   &lt;td&gt;&lt;/td&gt;</v>
      </c>
      <c r="S338" s="2" t="str">
        <f>IF(M338="","&lt;td&gt;&lt;/td&gt;",CONCATENATE("&lt;td&gt;&lt;a href=""http://iowawpagraves.org/view.php?id=",M338,""" target=""WPA""&gt;W&lt;/a&gt;&lt;/td&gt;"))</f>
        <v>&lt;td&gt;&lt;/td&gt;</v>
      </c>
      <c r="T338" s="88" t="s">
        <v>119</v>
      </c>
      <c r="U338" s="89"/>
    </row>
    <row r="339" spans="1:21" x14ac:dyDescent="0.25">
      <c r="A339" s="1">
        <v>3732</v>
      </c>
      <c r="B339" s="5" t="s">
        <v>423</v>
      </c>
      <c r="C339" s="1" t="s">
        <v>1157</v>
      </c>
      <c r="D339" s="1" t="s">
        <v>825</v>
      </c>
      <c r="E339" s="32" t="s">
        <v>119</v>
      </c>
      <c r="F339" s="1">
        <v>474557</v>
      </c>
      <c r="G339" s="36"/>
      <c r="H339" s="36"/>
      <c r="I339" s="36"/>
      <c r="J339" s="36"/>
      <c r="K339" s="36"/>
      <c r="L339" s="36"/>
      <c r="M339" s="27">
        <v>212615</v>
      </c>
      <c r="N339" s="29"/>
      <c r="O339" s="2" t="str">
        <f>IF(A339="S",CONCATENATE(Y$1,MID(B339,1,1),Z$1),CONCATENATE("&lt;tr class=""style3"" &gt;",S339,Q339,R339,"&lt;td&gt;",P339,"&lt;/td&gt;&lt;td&gt;",C339,"&lt;/td&gt;&lt;td&gt;",D339,"&lt;/td&gt;&lt;td&gt;",E339,"&lt;/td&gt;"))</f>
        <v>&lt;tr class="style3" &gt;&lt;td&gt;&lt;a href="http://iowawpagraves.org/view.php?id=212615" target="WPA"&gt;W&lt;/a&gt;&lt;/td&gt;&lt;td&gt;&lt;a href="http://iowagravestones.org/gs_view.php?id=474557" Target="GPP"&gt;P&lt;/a&gt;&lt;/td&gt;   &lt;td&gt;&lt;/td&gt;&lt;td&gt;Murphy, Minerva&lt;/td&gt;&lt;td&gt;1841/1842&lt;/td&gt;&lt;td&gt;Jan. 17, 1920&lt;/td&gt;&lt;td&gt; &lt;/td&gt;</v>
      </c>
      <c r="P339" s="88" t="str">
        <f>IF(I339="",B339,CONCATENATE("&lt;a href=""Web Pages/WP",I339,".htm""&gt;",B339,"&lt;img src=""zimages/cam.gif"" alt=""picture"" BORDER=0&gt;"))</f>
        <v>Murphy, Minerva</v>
      </c>
      <c r="Q339" s="2" t="str">
        <f>IF(F339="","&lt;td&gt;&lt;/td&gt;",CONCATENATE("&lt;td&gt;&lt;a href=""http://iowagravestones.org/gs_view.php?id=",F339,""" Target=""GPP""&gt;P&lt;/a&gt;&lt;/td&gt;"))</f>
        <v>&lt;td&gt;&lt;a href="http://iowagravestones.org/gs_view.php?id=474557" Target="GPP"&gt;P&lt;/a&gt;&lt;/td&gt;</v>
      </c>
      <c r="R339" s="2" t="str">
        <f>IF(H339="","   &lt;td&gt;&lt;/td&gt;",CONCATENATE("   &lt;td&gt;&lt;a href=""http://iagenweb.org/boards/",G339,"/obituaries/index.cgi?read=",H339,""" Target=""Obits""&gt;O&lt;/a&gt;&lt;/td&gt;"))</f>
        <v xml:space="preserve">   &lt;td&gt;&lt;/td&gt;</v>
      </c>
      <c r="S339" s="2" t="str">
        <f>IF(M339="","&lt;td&gt;&lt;/td&gt;",CONCATENATE("&lt;td&gt;&lt;a href=""http://iowawpagraves.org/view.php?id=",M339,""" target=""WPA""&gt;W&lt;/a&gt;&lt;/td&gt;"))</f>
        <v>&lt;td&gt;&lt;a href="http://iowawpagraves.org/view.php?id=212615" target="WPA"&gt;W&lt;/a&gt;&lt;/td&gt;</v>
      </c>
      <c r="T339" s="88" t="s">
        <v>119</v>
      </c>
      <c r="U339" s="89"/>
    </row>
    <row r="340" spans="1:21" x14ac:dyDescent="0.25">
      <c r="A340" s="1">
        <v>3735</v>
      </c>
      <c r="B340" s="5" t="s">
        <v>826</v>
      </c>
      <c r="C340" s="3" t="s">
        <v>151</v>
      </c>
      <c r="D340" s="3" t="s">
        <v>827</v>
      </c>
      <c r="E340" s="84"/>
      <c r="F340" s="1">
        <v>474561</v>
      </c>
      <c r="G340" s="36"/>
      <c r="H340" s="36"/>
      <c r="I340" s="36"/>
      <c r="J340" s="36"/>
      <c r="K340" s="36"/>
      <c r="L340" s="36"/>
      <c r="M340" s="36"/>
      <c r="N340" s="29"/>
      <c r="O340" s="2" t="str">
        <f>IF(A340="S",CONCATENATE(Y$1,MID(B340,1,1),Z$1),CONCATENATE("&lt;tr class=""style3"" &gt;",S340,Q340,R340,"&lt;td&gt;",P340,"&lt;/td&gt;&lt;td&gt;",C340,"&lt;/td&gt;&lt;td&gt;",D340,"&lt;/td&gt;&lt;td&gt;",E340,"&lt;/td&gt;"))</f>
        <v>&lt;tr class="style3" &gt;&lt;td&gt;&lt;/td&gt;&lt;td&gt;&lt;a href="http://iowagravestones.org/gs_view.php?id=474561" Target="GPP"&gt;P&lt;/a&gt;&lt;/td&gt;   &lt;td&gt;&lt;/td&gt;&lt;td&gt;Murphy, Sarah Ann&lt;/td&gt;&lt;td&gt;1861&lt;/td&gt;&lt;td&gt;1948&lt;/td&gt;&lt;td&gt;&lt;/td&gt;</v>
      </c>
      <c r="P340" s="88" t="str">
        <f>IF(I340="",B340,CONCATENATE("&lt;a href=""Web Pages/WP",I340,".htm""&gt;",B340,"&lt;img src=""zimages/cam.gif"" alt=""picture"" BORDER=0&gt;"))</f>
        <v>Murphy, Sarah Ann</v>
      </c>
      <c r="Q340" s="2" t="str">
        <f>IF(F340="","&lt;td&gt;&lt;/td&gt;",CONCATENATE("&lt;td&gt;&lt;a href=""http://iowagravestones.org/gs_view.php?id=",F340,""" Target=""GPP""&gt;P&lt;/a&gt;&lt;/td&gt;"))</f>
        <v>&lt;td&gt;&lt;a href="http://iowagravestones.org/gs_view.php?id=474561" Target="GPP"&gt;P&lt;/a&gt;&lt;/td&gt;</v>
      </c>
      <c r="R340" s="2" t="str">
        <f>IF(H340="","   &lt;td&gt;&lt;/td&gt;",CONCATENATE("   &lt;td&gt;&lt;a href=""http://iagenweb.org/boards/",G340,"/obituaries/index.cgi?read=",H340,""" Target=""Obits""&gt;O&lt;/a&gt;&lt;/td&gt;"))</f>
        <v xml:space="preserve">   &lt;td&gt;&lt;/td&gt;</v>
      </c>
      <c r="S340" s="2" t="str">
        <f>IF(M340="","&lt;td&gt;&lt;/td&gt;",CONCATENATE("&lt;td&gt;&lt;a href=""http://iowawpagraves.org/view.php?id=",M340,""" target=""WPA""&gt;W&lt;/a&gt;&lt;/td&gt;"))</f>
        <v>&lt;td&gt;&lt;/td&gt;</v>
      </c>
      <c r="T340" s="88" t="s">
        <v>119</v>
      </c>
      <c r="U340" s="89"/>
    </row>
    <row r="341" spans="1:21" ht="15.75" x14ac:dyDescent="0.25">
      <c r="A341" s="45" t="s">
        <v>1255</v>
      </c>
      <c r="B341" s="47" t="s">
        <v>30</v>
      </c>
      <c r="C341" s="46" t="s">
        <v>7</v>
      </c>
      <c r="D341" s="46" t="s">
        <v>8</v>
      </c>
      <c r="E341" s="82" t="s">
        <v>9</v>
      </c>
      <c r="F341" s="23"/>
      <c r="G341" s="23"/>
      <c r="H341" s="23"/>
      <c r="I341" s="23"/>
      <c r="J341" s="23"/>
      <c r="K341" s="23"/>
      <c r="L341" s="23"/>
      <c r="M341" s="23"/>
      <c r="O341" s="2" t="str">
        <f>IF(A341="S",CONCATENATE(Y$1,MID(B341,1,1),Z$1),CONCATENATE("&lt;tr class=""style3"" &gt;",S341,Q341,R341,"&lt;td&gt;",P341,"&lt;/td&gt;&lt;td&gt;",C341,"&lt;/td&gt;&lt;td&gt;",D341,"&lt;/td&gt;&lt;td&gt;",E341,"&lt;/td&gt;"))</f>
        <v>&lt;tr class="style2" &gt;&lt;td&gt;W&lt;/td&gt;&lt;td&gt;P&lt;/td&gt;&lt;td&gt;O&lt;/td&gt;&lt;td &gt;Surnames Starting with N&lt;/td&gt;&lt;td&gt;Birth Date&lt;/td&gt;&lt;td&gt;Death Date&lt;/td&gt;&lt;td&gt;Notes&lt;/td&gt;</v>
      </c>
      <c r="P341" s="88" t="str">
        <f>IF(I341="",B341,CONCATENATE("&lt;a href=""Web Pages/WP",I341,".htm""&gt;",B341,"&lt;img src=""zimages/cam.gif"" alt=""picture"" BORDER=0&gt;"))</f>
        <v>Naaa                            Names</v>
      </c>
      <c r="Q341" s="2" t="str">
        <f>IF(F341="","&lt;td&gt;&lt;/td&gt;",CONCATENATE("&lt;td&gt;&lt;a href=""http://iowagravestones.org/gs_view.php?id=",F341,""" Target=""GPP""&gt;P&lt;/a&gt;&lt;/td&gt;"))</f>
        <v>&lt;td&gt;&lt;/td&gt;</v>
      </c>
      <c r="R341" s="2" t="str">
        <f>IF(H341="","   &lt;td&gt;&lt;/td&gt;",CONCATENATE("   &lt;td&gt;&lt;a href=""http://iagenweb.org/boards/",G341,"/obituaries/index.cgi?read=",H341,""" Target=""Obits""&gt;O&lt;/a&gt;&lt;/td&gt;"))</f>
        <v xml:space="preserve">   &lt;td&gt;&lt;/td&gt;</v>
      </c>
      <c r="S341" s="2" t="str">
        <f>IF(M341="","&lt;td&gt;&lt;/td&gt;",CONCATENATE("&lt;td&gt;&lt;a href=""http://iowawpagraves.org/view.php?id=",M341,""" target=""WPA""&gt;W&lt;/a&gt;&lt;/td&gt;"))</f>
        <v>&lt;td&gt;&lt;/td&gt;</v>
      </c>
      <c r="T341" s="88" t="s">
        <v>119</v>
      </c>
      <c r="U341" s="89"/>
    </row>
    <row r="342" spans="1:21" x14ac:dyDescent="0.25">
      <c r="A342" s="43"/>
      <c r="B342" s="2" t="s">
        <v>1102</v>
      </c>
      <c r="C342" s="24"/>
      <c r="D342" s="3" t="s">
        <v>654</v>
      </c>
      <c r="E342" s="32" t="s">
        <v>1101</v>
      </c>
      <c r="F342" s="32">
        <v>474311</v>
      </c>
      <c r="G342" s="24"/>
      <c r="H342" s="36"/>
      <c r="I342" s="36"/>
      <c r="J342" s="36"/>
      <c r="K342" s="36"/>
      <c r="L342" s="36"/>
      <c r="M342" s="36"/>
      <c r="O342" s="2" t="str">
        <f>IF(A342="S",CONCATENATE(Y$1,MID(B342,1,1),Z$1),CONCATENATE("&lt;tr class=""style3"" &gt;",S342,Q342,R342,"&lt;td&gt;",P342,"&lt;/td&gt;&lt;td&gt;",C342,"&lt;/td&gt;&lt;td&gt;",D342,"&lt;/td&gt;&lt;td&gt;",E342,"&lt;/td&gt;"))</f>
        <v>&lt;tr class="style3" &gt;&lt;td&gt;&lt;/td&gt;&lt;td&gt;&lt;a href="http://iowagravestones.org/gs_view.php?id=474311" Target="GPP"&gt;P&lt;/a&gt;&lt;/td&gt;   &lt;td&gt;&lt;/td&gt;&lt;td&gt;Nelson, Alice J.&lt;/td&gt;&lt;td&gt;&lt;/td&gt;&lt;td&gt;1968&lt;/td&gt;&lt;td&gt;Alice J. Nelson's married name is Oxley, Alice J.&lt;/td&gt;</v>
      </c>
      <c r="P342" s="88" t="str">
        <f>IF(I342="",B342,CONCATENATE("&lt;a href=""Web Pages/WP",I342,".htm""&gt;",B342,"&lt;img src=""zimages/cam.gif"" alt=""picture"" BORDER=0&gt;"))</f>
        <v>Nelson, Alice J.</v>
      </c>
      <c r="Q342" s="2" t="str">
        <f>IF(F342="","&lt;td&gt;&lt;/td&gt;",CONCATENATE("&lt;td&gt;&lt;a href=""http://iowagravestones.org/gs_view.php?id=",F342,""" Target=""GPP""&gt;P&lt;/a&gt;&lt;/td&gt;"))</f>
        <v>&lt;td&gt;&lt;a href="http://iowagravestones.org/gs_view.php?id=474311" Target="GPP"&gt;P&lt;/a&gt;&lt;/td&gt;</v>
      </c>
      <c r="R342" s="2" t="str">
        <f>IF(H342="","   &lt;td&gt;&lt;/td&gt;",CONCATENATE("   &lt;td&gt;&lt;a href=""http://iagenweb.org/boards/",G342,"/obituaries/index.cgi?read=",H342,""" Target=""Obits""&gt;O&lt;/a&gt;&lt;/td&gt;"))</f>
        <v xml:space="preserve">   &lt;td&gt;&lt;/td&gt;</v>
      </c>
      <c r="S342" s="2" t="str">
        <f>IF(M342="","&lt;td&gt;&lt;/td&gt;",CONCATENATE("&lt;td&gt;&lt;a href=""http://iowawpagraves.org/view.php?id=",M342,""" target=""WPA""&gt;W&lt;/a&gt;&lt;/td&gt;"))</f>
        <v>&lt;td&gt;&lt;/td&gt;</v>
      </c>
      <c r="T342" s="88" t="s">
        <v>119</v>
      </c>
      <c r="U342" s="89"/>
    </row>
    <row r="343" spans="1:21" ht="15.75" x14ac:dyDescent="0.25">
      <c r="A343" s="45" t="s">
        <v>1255</v>
      </c>
      <c r="B343" s="47" t="s">
        <v>31</v>
      </c>
      <c r="C343" s="46" t="s">
        <v>7</v>
      </c>
      <c r="D343" s="46" t="s">
        <v>8</v>
      </c>
      <c r="E343" s="82" t="s">
        <v>9</v>
      </c>
      <c r="F343" s="46"/>
      <c r="G343" s="46"/>
      <c r="H343" s="46"/>
      <c r="I343" s="46"/>
      <c r="J343" s="46"/>
      <c r="K343" s="46"/>
      <c r="L343" s="46"/>
      <c r="M343" s="46"/>
      <c r="O343" s="2" t="str">
        <f>IF(A343="S",CONCATENATE(Y$1,MID(B343,1,1),Z$1),CONCATENATE("&lt;tr class=""style3"" &gt;",S343,Q343,R343,"&lt;td&gt;",P343,"&lt;/td&gt;&lt;td&gt;",C343,"&lt;/td&gt;&lt;td&gt;",D343,"&lt;/td&gt;&lt;td&gt;",E343,"&lt;/td&gt;"))</f>
        <v>&lt;tr class="style2" &gt;&lt;td&gt;W&lt;/td&gt;&lt;td&gt;P&lt;/td&gt;&lt;td&gt;O&lt;/td&gt;&lt;td &gt;Surnames Starting with O&lt;/td&gt;&lt;td&gt;Birth Date&lt;/td&gt;&lt;td&gt;Death Date&lt;/td&gt;&lt;td&gt;Notes&lt;/td&gt;</v>
      </c>
      <c r="P343" s="88" t="str">
        <f>IF(I343="",B343,CONCATENATE("&lt;a href=""Web Pages/WP",I343,".htm""&gt;",B343,"&lt;img src=""zimages/cam.gif"" alt=""picture"" BORDER=0&gt;"))</f>
        <v>Oaaa                            Names</v>
      </c>
      <c r="Q343" s="2" t="str">
        <f>IF(F343="","&lt;td&gt;&lt;/td&gt;",CONCATENATE("&lt;td&gt;&lt;a href=""http://iowagravestones.org/gs_view.php?id=",F343,""" Target=""GPP""&gt;P&lt;/a&gt;&lt;/td&gt;"))</f>
        <v>&lt;td&gt;&lt;/td&gt;</v>
      </c>
      <c r="R343" s="2" t="str">
        <f>IF(H343="","   &lt;td&gt;&lt;/td&gt;",CONCATENATE("   &lt;td&gt;&lt;a href=""http://iagenweb.org/boards/",G343,"/obituaries/index.cgi?read=",H343,""" Target=""Obits""&gt;O&lt;/a&gt;&lt;/td&gt;"))</f>
        <v xml:space="preserve">   &lt;td&gt;&lt;/td&gt;</v>
      </c>
      <c r="S343" s="2" t="str">
        <f>IF(M343="","&lt;td&gt;&lt;/td&gt;",CONCATENATE("&lt;td&gt;&lt;a href=""http://iowawpagraves.org/view.php?id=",M343,""" target=""WPA""&gt;W&lt;/a&gt;&lt;/td&gt;"))</f>
        <v>&lt;td&gt;&lt;/td&gt;</v>
      </c>
      <c r="T343" s="88" t="s">
        <v>119</v>
      </c>
      <c r="U343" s="89"/>
    </row>
    <row r="344" spans="1:21" x14ac:dyDescent="0.25">
      <c r="A344" s="1">
        <v>3593</v>
      </c>
      <c r="B344" s="5" t="s">
        <v>828</v>
      </c>
      <c r="C344" s="1"/>
      <c r="D344" s="3" t="s">
        <v>129</v>
      </c>
      <c r="E344" s="84"/>
      <c r="F344" s="1">
        <v>474315</v>
      </c>
      <c r="G344" s="36"/>
      <c r="H344" s="36"/>
      <c r="I344" s="36"/>
      <c r="J344" s="36"/>
      <c r="K344" s="36"/>
      <c r="L344" s="36"/>
      <c r="M344" s="36"/>
      <c r="O344" s="2" t="str">
        <f>IF(A344="S",CONCATENATE(Y$1,MID(B344,1,1),Z$1),CONCATENATE("&lt;tr class=""style3"" &gt;",S344,Q344,R344,"&lt;td&gt;",P344,"&lt;/td&gt;&lt;td&gt;",C344,"&lt;/td&gt;&lt;td&gt;",D344,"&lt;/td&gt;&lt;td&gt;",E344,"&lt;/td&gt;"))</f>
        <v>&lt;tr class="style3" &gt;&lt;td&gt;&lt;/td&gt;&lt;td&gt;&lt;a href="http://iowagravestones.org/gs_view.php?id=474315" Target="GPP"&gt;P&lt;/a&gt;&lt;/td&gt;   &lt;td&gt;&lt;/td&gt;&lt;td&gt;Oxley, Alanzo Lon&lt;/td&gt;&lt;td&gt;&lt;/td&gt;&lt;td&gt;1930&lt;/td&gt;&lt;td&gt;&lt;/td&gt;</v>
      </c>
      <c r="P344" s="88" t="str">
        <f>IF(I344="",B344,CONCATENATE("&lt;a href=""Web Pages/WP",I344,".htm""&gt;",B344,"&lt;img src=""zimages/cam.gif"" alt=""picture"" BORDER=0&gt;"))</f>
        <v>Oxley, Alanzo Lon</v>
      </c>
      <c r="Q344" s="2" t="str">
        <f>IF(F344="","&lt;td&gt;&lt;/td&gt;",CONCATENATE("&lt;td&gt;&lt;a href=""http://iowagravestones.org/gs_view.php?id=",F344,""" Target=""GPP""&gt;P&lt;/a&gt;&lt;/td&gt;"))</f>
        <v>&lt;td&gt;&lt;a href="http://iowagravestones.org/gs_view.php?id=474315" Target="GPP"&gt;P&lt;/a&gt;&lt;/td&gt;</v>
      </c>
      <c r="R344" s="2" t="str">
        <f>IF(H344="","   &lt;td&gt;&lt;/td&gt;",CONCATENATE("   &lt;td&gt;&lt;a href=""http://iagenweb.org/boards/",G344,"/obituaries/index.cgi?read=",H344,""" Target=""Obits""&gt;O&lt;/a&gt;&lt;/td&gt;"))</f>
        <v xml:space="preserve">   &lt;td&gt;&lt;/td&gt;</v>
      </c>
      <c r="S344" s="2" t="str">
        <f>IF(M344="","&lt;td&gt;&lt;/td&gt;",CONCATENATE("&lt;td&gt;&lt;a href=""http://iowawpagraves.org/view.php?id=",M344,""" target=""WPA""&gt;W&lt;/a&gt;&lt;/td&gt;"))</f>
        <v>&lt;td&gt;&lt;/td&gt;</v>
      </c>
      <c r="T344" s="88" t="s">
        <v>119</v>
      </c>
      <c r="U344" s="89"/>
    </row>
    <row r="345" spans="1:21" x14ac:dyDescent="0.25">
      <c r="A345" s="1">
        <v>3593</v>
      </c>
      <c r="B345" s="5" t="s">
        <v>829</v>
      </c>
      <c r="C345" s="1"/>
      <c r="D345" s="3" t="s">
        <v>654</v>
      </c>
      <c r="E345" s="84"/>
      <c r="F345" s="1">
        <v>474310</v>
      </c>
      <c r="G345" s="36"/>
      <c r="H345" s="36"/>
      <c r="I345" s="36"/>
      <c r="J345" s="36"/>
      <c r="K345" s="36"/>
      <c r="L345" s="36"/>
      <c r="M345" s="36"/>
      <c r="O345" s="2" t="str">
        <f>IF(A345="S",CONCATENATE(Y$1,MID(B345,1,1),Z$1),CONCATENATE("&lt;tr class=""style3"" &gt;",S345,Q345,R345,"&lt;td&gt;",P345,"&lt;/td&gt;&lt;td&gt;",C345,"&lt;/td&gt;&lt;td&gt;",D345,"&lt;/td&gt;&lt;td&gt;",E345,"&lt;/td&gt;"))</f>
        <v>&lt;tr class="style3" &gt;&lt;td&gt;&lt;/td&gt;&lt;td&gt;&lt;a href="http://iowagravestones.org/gs_view.php?id=474310" Target="GPP"&gt;P&lt;/a&gt;&lt;/td&gt;   &lt;td&gt;&lt;/td&gt;&lt;td&gt;Oxley, Alice J. (Nelson)&lt;/td&gt;&lt;td&gt;&lt;/td&gt;&lt;td&gt;1968&lt;/td&gt;&lt;td&gt;&lt;/td&gt;</v>
      </c>
      <c r="P345" s="88" t="str">
        <f>IF(I345="",B345,CONCATENATE("&lt;a href=""Web Pages/WP",I345,".htm""&gt;",B345,"&lt;img src=""zimages/cam.gif"" alt=""picture"" BORDER=0&gt;"))</f>
        <v>Oxley, Alice J. (Nelson)</v>
      </c>
      <c r="Q345" s="2" t="str">
        <f>IF(F345="","&lt;td&gt;&lt;/td&gt;",CONCATENATE("&lt;td&gt;&lt;a href=""http://iowagravestones.org/gs_view.php?id=",F345,""" Target=""GPP""&gt;P&lt;/a&gt;&lt;/td&gt;"))</f>
        <v>&lt;td&gt;&lt;a href="http://iowagravestones.org/gs_view.php?id=474310" Target="GPP"&gt;P&lt;/a&gt;&lt;/td&gt;</v>
      </c>
      <c r="R345" s="2" t="str">
        <f>IF(H345="","   &lt;td&gt;&lt;/td&gt;",CONCATENATE("   &lt;td&gt;&lt;a href=""http://iagenweb.org/boards/",G345,"/obituaries/index.cgi?read=",H345,""" Target=""Obits""&gt;O&lt;/a&gt;&lt;/td&gt;"))</f>
        <v xml:space="preserve">   &lt;td&gt;&lt;/td&gt;</v>
      </c>
      <c r="S345" s="2" t="str">
        <f>IF(M345="","&lt;td&gt;&lt;/td&gt;",CONCATENATE("&lt;td&gt;&lt;a href=""http://iowawpagraves.org/view.php?id=",M345,""" target=""WPA""&gt;W&lt;/a&gt;&lt;/td&gt;"))</f>
        <v>&lt;td&gt;&lt;/td&gt;</v>
      </c>
      <c r="T345" s="88" t="s">
        <v>119</v>
      </c>
      <c r="U345" s="89"/>
    </row>
    <row r="346" spans="1:21" x14ac:dyDescent="0.25">
      <c r="A346" s="1">
        <v>3445</v>
      </c>
      <c r="B346" s="5" t="s">
        <v>830</v>
      </c>
      <c r="C346" s="3" t="s">
        <v>831</v>
      </c>
      <c r="D346" s="1" t="s">
        <v>832</v>
      </c>
      <c r="E346" s="30"/>
      <c r="F346" s="1">
        <v>474662</v>
      </c>
      <c r="G346" s="36"/>
      <c r="H346" s="36"/>
      <c r="I346" s="36"/>
      <c r="J346" s="36"/>
      <c r="K346" s="36"/>
      <c r="L346" s="36"/>
      <c r="M346" s="36"/>
      <c r="O346" s="2" t="str">
        <f>IF(A346="S",CONCATENATE(Y$1,MID(B346,1,1),Z$1),CONCATENATE("&lt;tr class=""style3"" &gt;",S346,Q346,R346,"&lt;td&gt;",P346,"&lt;/td&gt;&lt;td&gt;",C346,"&lt;/td&gt;&lt;td&gt;",D346,"&lt;/td&gt;&lt;td&gt;",E346,"&lt;/td&gt;"))</f>
        <v>&lt;tr class="style3" &gt;&lt;td&gt;&lt;/td&gt;&lt;td&gt;&lt;a href="http://iowagravestones.org/gs_view.php?id=474662" Target="GPP"&gt;P&lt;/a&gt;&lt;/td&gt;   &lt;td&gt;&lt;/td&gt;&lt;td&gt;Oxley, Alice June&lt;/td&gt;&lt;td&gt;June 7, 1933&lt;/td&gt;&lt;td&gt;Jan. 9, 2004&lt;/td&gt;&lt;td&gt;&lt;/td&gt;</v>
      </c>
      <c r="P346" s="88" t="str">
        <f>IF(I346="",B346,CONCATENATE("&lt;a href=""Web Pages/WP",I346,".htm""&gt;",B346,"&lt;img src=""zimages/cam.gif"" alt=""picture"" BORDER=0&gt;"))</f>
        <v>Oxley, Alice June</v>
      </c>
      <c r="Q346" s="2" t="str">
        <f>IF(F346="","&lt;td&gt;&lt;/td&gt;",CONCATENATE("&lt;td&gt;&lt;a href=""http://iowagravestones.org/gs_view.php?id=",F346,""" Target=""GPP""&gt;P&lt;/a&gt;&lt;/td&gt;"))</f>
        <v>&lt;td&gt;&lt;a href="http://iowagravestones.org/gs_view.php?id=474662" Target="GPP"&gt;P&lt;/a&gt;&lt;/td&gt;</v>
      </c>
      <c r="R346" s="2" t="str">
        <f>IF(H346="","   &lt;td&gt;&lt;/td&gt;",CONCATENATE("   &lt;td&gt;&lt;a href=""http://iagenweb.org/boards/",G346,"/obituaries/index.cgi?read=",H346,""" Target=""Obits""&gt;O&lt;/a&gt;&lt;/td&gt;"))</f>
        <v xml:space="preserve">   &lt;td&gt;&lt;/td&gt;</v>
      </c>
      <c r="S346" s="2" t="str">
        <f>IF(M346="","&lt;td&gt;&lt;/td&gt;",CONCATENATE("&lt;td&gt;&lt;a href=""http://iowawpagraves.org/view.php?id=",M346,""" target=""WPA""&gt;W&lt;/a&gt;&lt;/td&gt;"))</f>
        <v>&lt;td&gt;&lt;/td&gt;</v>
      </c>
      <c r="T346" s="88" t="s">
        <v>119</v>
      </c>
      <c r="U346" s="89"/>
    </row>
    <row r="347" spans="1:21" x14ac:dyDescent="0.25">
      <c r="A347" s="1">
        <v>3629</v>
      </c>
      <c r="B347" s="5" t="s">
        <v>833</v>
      </c>
      <c r="C347" s="1"/>
      <c r="D347" s="1"/>
      <c r="E347" s="30"/>
      <c r="F347" s="1">
        <v>474420</v>
      </c>
      <c r="G347" s="36"/>
      <c r="H347" s="36"/>
      <c r="I347" s="36"/>
      <c r="J347" s="36"/>
      <c r="K347" s="36"/>
      <c r="L347" s="36"/>
      <c r="M347" s="36"/>
      <c r="O347" s="2" t="str">
        <f>IF(A347="S",CONCATENATE(Y$1,MID(B347,1,1),Z$1),CONCATENATE("&lt;tr class=""style3"" &gt;",S347,Q347,R347,"&lt;td&gt;",P347,"&lt;/td&gt;&lt;td&gt;",C347,"&lt;/td&gt;&lt;td&gt;",D347,"&lt;/td&gt;&lt;td&gt;",E347,"&lt;/td&gt;"))</f>
        <v>&lt;tr class="style3" &gt;&lt;td&gt;&lt;/td&gt;&lt;td&gt;&lt;a href="http://iowagravestones.org/gs_view.php?id=474420" Target="GPP"&gt;P&lt;/a&gt;&lt;/td&gt;   &lt;td&gt;&lt;/td&gt;&lt;td&gt;Oxley, Alonzo Family Stone&lt;/td&gt;&lt;td&gt;&lt;/td&gt;&lt;td&gt;&lt;/td&gt;&lt;td&gt;&lt;/td&gt;</v>
      </c>
      <c r="P347" s="88" t="str">
        <f>IF(I347="",B347,CONCATENATE("&lt;a href=""Web Pages/WP",I347,".htm""&gt;",B347,"&lt;img src=""zimages/cam.gif"" alt=""picture"" BORDER=0&gt;"))</f>
        <v>Oxley, Alonzo Family Stone</v>
      </c>
      <c r="Q347" s="2" t="str">
        <f>IF(F347="","&lt;td&gt;&lt;/td&gt;",CONCATENATE("&lt;td&gt;&lt;a href=""http://iowagravestones.org/gs_view.php?id=",F347,""" Target=""GPP""&gt;P&lt;/a&gt;&lt;/td&gt;"))</f>
        <v>&lt;td&gt;&lt;a href="http://iowagravestones.org/gs_view.php?id=474420" Target="GPP"&gt;P&lt;/a&gt;&lt;/td&gt;</v>
      </c>
      <c r="R347" s="2" t="str">
        <f>IF(H347="","   &lt;td&gt;&lt;/td&gt;",CONCATENATE("   &lt;td&gt;&lt;a href=""http://iagenweb.org/boards/",G347,"/obituaries/index.cgi?read=",H347,""" Target=""Obits""&gt;O&lt;/a&gt;&lt;/td&gt;"))</f>
        <v xml:space="preserve">   &lt;td&gt;&lt;/td&gt;</v>
      </c>
      <c r="S347" s="2" t="str">
        <f>IF(M347="","&lt;td&gt;&lt;/td&gt;",CONCATENATE("&lt;td&gt;&lt;a href=""http://iowawpagraves.org/view.php?id=",M347,""" target=""WPA""&gt;W&lt;/a&gt;&lt;/td&gt;"))</f>
        <v>&lt;td&gt;&lt;/td&gt;</v>
      </c>
      <c r="T347" s="88" t="s">
        <v>119</v>
      </c>
      <c r="U347" s="89"/>
    </row>
    <row r="348" spans="1:21" x14ac:dyDescent="0.25">
      <c r="A348" s="1">
        <v>3630</v>
      </c>
      <c r="B348" s="5" t="s">
        <v>834</v>
      </c>
      <c r="C348" s="3" t="s">
        <v>98</v>
      </c>
      <c r="D348" s="3" t="s">
        <v>129</v>
      </c>
      <c r="E348" s="30" t="s">
        <v>119</v>
      </c>
      <c r="F348" s="1">
        <v>474423</v>
      </c>
      <c r="G348" s="36"/>
      <c r="H348" s="36"/>
      <c r="I348" s="36"/>
      <c r="J348" s="36"/>
      <c r="K348" s="36"/>
      <c r="L348" s="36"/>
      <c r="M348" s="27">
        <v>213411</v>
      </c>
      <c r="O348" s="2" t="str">
        <f>IF(A348="S",CONCATENATE(Y$1,MID(B348,1,1),Z$1),CONCATENATE("&lt;tr class=""style3"" &gt;",S348,Q348,R348,"&lt;td&gt;",P348,"&lt;/td&gt;&lt;td&gt;",C348,"&lt;/td&gt;&lt;td&gt;",D348,"&lt;/td&gt;&lt;td&gt;",E348,"&lt;/td&gt;"))</f>
        <v>&lt;tr class="style3" &gt;&lt;td&gt;&lt;a href="http://iowawpagraves.org/view.php?id=213411" target="WPA"&gt;W&lt;/a&gt;&lt;/td&gt;&lt;td&gt;&lt;a href="http://iowagravestones.org/gs_view.php?id=474423" Target="GPP"&gt;P&lt;/a&gt;&lt;/td&gt;   &lt;td&gt;&lt;/td&gt;&lt;td&gt;Oxley, Alonzo W.&lt;/td&gt;&lt;td&gt;1858&lt;/td&gt;&lt;td&gt;1930&lt;/td&gt;&lt;td&gt; &lt;/td&gt;</v>
      </c>
      <c r="P348" s="88" t="str">
        <f>IF(I348="",B348,CONCATENATE("&lt;a href=""Web Pages/WP",I348,".htm""&gt;",B348,"&lt;img src=""zimages/cam.gif"" alt=""picture"" BORDER=0&gt;"))</f>
        <v>Oxley, Alonzo W.</v>
      </c>
      <c r="Q348" s="2" t="str">
        <f>IF(F348="","&lt;td&gt;&lt;/td&gt;",CONCATENATE("&lt;td&gt;&lt;a href=""http://iowagravestones.org/gs_view.php?id=",F348,""" Target=""GPP""&gt;P&lt;/a&gt;&lt;/td&gt;"))</f>
        <v>&lt;td&gt;&lt;a href="http://iowagravestones.org/gs_view.php?id=474423" Target="GPP"&gt;P&lt;/a&gt;&lt;/td&gt;</v>
      </c>
      <c r="R348" s="2" t="str">
        <f>IF(H348="","   &lt;td&gt;&lt;/td&gt;",CONCATENATE("   &lt;td&gt;&lt;a href=""http://iagenweb.org/boards/",G348,"/obituaries/index.cgi?read=",H348,""" Target=""Obits""&gt;O&lt;/a&gt;&lt;/td&gt;"))</f>
        <v xml:space="preserve">   &lt;td&gt;&lt;/td&gt;</v>
      </c>
      <c r="S348" s="2" t="str">
        <f>IF(M348="","&lt;td&gt;&lt;/td&gt;",CONCATENATE("&lt;td&gt;&lt;a href=""http://iowawpagraves.org/view.php?id=",M348,""" target=""WPA""&gt;W&lt;/a&gt;&lt;/td&gt;"))</f>
        <v>&lt;td&gt;&lt;a href="http://iowawpagraves.org/view.php?id=213411" target="WPA"&gt;W&lt;/a&gt;&lt;/td&gt;</v>
      </c>
      <c r="T348" s="88" t="s">
        <v>119</v>
      </c>
      <c r="U348" s="89"/>
    </row>
    <row r="349" spans="1:21" x14ac:dyDescent="0.25">
      <c r="A349" s="1">
        <v>3593</v>
      </c>
      <c r="B349" s="5" t="s">
        <v>835</v>
      </c>
      <c r="C349" s="1"/>
      <c r="D349" s="3" t="s">
        <v>654</v>
      </c>
      <c r="E349" s="84"/>
      <c r="F349" s="1">
        <v>474312</v>
      </c>
      <c r="G349" s="36"/>
      <c r="H349" s="36"/>
      <c r="I349" s="36"/>
      <c r="J349" s="36"/>
      <c r="K349" s="36"/>
      <c r="L349" s="36"/>
      <c r="M349" s="36"/>
      <c r="O349" s="2" t="str">
        <f>IF(A349="S",CONCATENATE(Y$1,MID(B349,1,1),Z$1),CONCATENATE("&lt;tr class=""style3"" &gt;",S349,Q349,R349,"&lt;td&gt;",P349,"&lt;/td&gt;&lt;td&gt;",C349,"&lt;/td&gt;&lt;td&gt;",D349,"&lt;/td&gt;&lt;td&gt;",E349,"&lt;/td&gt;"))</f>
        <v>&lt;tr class="style3" &gt;&lt;td&gt;&lt;/td&gt;&lt;td&gt;&lt;a href="http://iowagravestones.org/gs_view.php?id=474312" Target="GPP"&gt;P&lt;/a&gt;&lt;/td&gt;   &lt;td&gt;&lt;/td&gt;&lt;td&gt;Oxley, Anthony Tad&lt;/td&gt;&lt;td&gt;&lt;/td&gt;&lt;td&gt;1968&lt;/td&gt;&lt;td&gt;&lt;/td&gt;</v>
      </c>
      <c r="P349" s="88" t="str">
        <f>IF(I349="",B349,CONCATENATE("&lt;a href=""Web Pages/WP",I349,".htm""&gt;",B349,"&lt;img src=""zimages/cam.gif"" alt=""picture"" BORDER=0&gt;"))</f>
        <v>Oxley, Anthony Tad</v>
      </c>
      <c r="Q349" s="2" t="str">
        <f>IF(F349="","&lt;td&gt;&lt;/td&gt;",CONCATENATE("&lt;td&gt;&lt;a href=""http://iowagravestones.org/gs_view.php?id=",F349,""" Target=""GPP""&gt;P&lt;/a&gt;&lt;/td&gt;"))</f>
        <v>&lt;td&gt;&lt;a href="http://iowagravestones.org/gs_view.php?id=474312" Target="GPP"&gt;P&lt;/a&gt;&lt;/td&gt;</v>
      </c>
      <c r="R349" s="2" t="str">
        <f>IF(H349="","   &lt;td&gt;&lt;/td&gt;",CONCATENATE("   &lt;td&gt;&lt;a href=""http://iagenweb.org/boards/",G349,"/obituaries/index.cgi?read=",H349,""" Target=""Obits""&gt;O&lt;/a&gt;&lt;/td&gt;"))</f>
        <v xml:space="preserve">   &lt;td&gt;&lt;/td&gt;</v>
      </c>
      <c r="S349" s="2" t="str">
        <f>IF(M349="","&lt;td&gt;&lt;/td&gt;",CONCATENATE("&lt;td&gt;&lt;a href=""http://iowawpagraves.org/view.php?id=",M349,""" target=""WPA""&gt;W&lt;/a&gt;&lt;/td&gt;"))</f>
        <v>&lt;td&gt;&lt;/td&gt;</v>
      </c>
      <c r="T349" s="88" t="s">
        <v>119</v>
      </c>
      <c r="U349" s="89"/>
    </row>
    <row r="350" spans="1:21" x14ac:dyDescent="0.25">
      <c r="A350" s="1">
        <v>3510</v>
      </c>
      <c r="B350" s="5" t="s">
        <v>836</v>
      </c>
      <c r="C350" s="1" t="s">
        <v>1158</v>
      </c>
      <c r="D350" s="1" t="s">
        <v>837</v>
      </c>
      <c r="E350" s="30"/>
      <c r="F350" s="1">
        <v>474215</v>
      </c>
      <c r="G350" s="36"/>
      <c r="H350" s="36"/>
      <c r="I350" s="36"/>
      <c r="J350" s="36"/>
      <c r="K350" s="36"/>
      <c r="L350" s="36"/>
      <c r="M350" s="36"/>
      <c r="O350" s="2" t="str">
        <f>IF(A350="S",CONCATENATE(Y$1,MID(B350,1,1),Z$1),CONCATENATE("&lt;tr class=""style3"" &gt;",S350,Q350,R350,"&lt;td&gt;",P350,"&lt;/td&gt;&lt;td&gt;",C350,"&lt;/td&gt;&lt;td&gt;",D350,"&lt;/td&gt;&lt;td&gt;",E350,"&lt;/td&gt;"))</f>
        <v>&lt;tr class="style3" &gt;&lt;td&gt;&lt;/td&gt;&lt;td&gt;&lt;a href="http://iowagravestones.org/gs_view.php?id=474215" Target="GPP"&gt;P&lt;/a&gt;&lt;/td&gt;   &lt;td&gt;&lt;/td&gt;&lt;td&gt;Oxley, C. B.&lt;/td&gt;&lt;td&gt;Sep 25, 1882&lt;/td&gt;&lt;td&gt;June 2, 1883&lt;/td&gt;&lt;td&gt;&lt;/td&gt;</v>
      </c>
      <c r="P350" s="88" t="str">
        <f>IF(I350="",B350,CONCATENATE("&lt;a href=""Web Pages/WP",I350,".htm""&gt;",B350,"&lt;img src=""zimages/cam.gif"" alt=""picture"" BORDER=0&gt;"))</f>
        <v>Oxley, C. B.</v>
      </c>
      <c r="Q350" s="2" t="str">
        <f>IF(F350="","&lt;td&gt;&lt;/td&gt;",CONCATENATE("&lt;td&gt;&lt;a href=""http://iowagravestones.org/gs_view.php?id=",F350,""" Target=""GPP""&gt;P&lt;/a&gt;&lt;/td&gt;"))</f>
        <v>&lt;td&gt;&lt;a href="http://iowagravestones.org/gs_view.php?id=474215" Target="GPP"&gt;P&lt;/a&gt;&lt;/td&gt;</v>
      </c>
      <c r="R350" s="2" t="str">
        <f>IF(H350="","   &lt;td&gt;&lt;/td&gt;",CONCATENATE("   &lt;td&gt;&lt;a href=""http://iagenweb.org/boards/",G350,"/obituaries/index.cgi?read=",H350,""" Target=""Obits""&gt;O&lt;/a&gt;&lt;/td&gt;"))</f>
        <v xml:space="preserve">   &lt;td&gt;&lt;/td&gt;</v>
      </c>
      <c r="S350" s="2" t="str">
        <f>IF(M350="","&lt;td&gt;&lt;/td&gt;",CONCATENATE("&lt;td&gt;&lt;a href=""http://iowawpagraves.org/view.php?id=",M350,""" target=""WPA""&gt;W&lt;/a&gt;&lt;/td&gt;"))</f>
        <v>&lt;td&gt;&lt;/td&gt;</v>
      </c>
      <c r="T350" s="88" t="s">
        <v>119</v>
      </c>
      <c r="U350" s="89"/>
    </row>
    <row r="351" spans="1:21" x14ac:dyDescent="0.25">
      <c r="A351" s="1">
        <v>3593</v>
      </c>
      <c r="B351" s="5" t="s">
        <v>838</v>
      </c>
      <c r="C351" s="1"/>
      <c r="D351" s="3" t="s">
        <v>223</v>
      </c>
      <c r="E351" s="84"/>
      <c r="F351" s="1">
        <v>474319</v>
      </c>
      <c r="G351" s="36"/>
      <c r="H351" s="36"/>
      <c r="I351" s="36"/>
      <c r="J351" s="36"/>
      <c r="K351" s="36"/>
      <c r="L351" s="36"/>
      <c r="M351" s="36"/>
      <c r="O351" s="2" t="str">
        <f>IF(A351="S",CONCATENATE(Y$1,MID(B351,1,1),Z$1),CONCATENATE("&lt;tr class=""style3"" &gt;",S351,Q351,R351,"&lt;td&gt;",P351,"&lt;/td&gt;&lt;td&gt;",C351,"&lt;/td&gt;&lt;td&gt;",D351,"&lt;/td&gt;&lt;td&gt;",E351,"&lt;/td&gt;"))</f>
        <v>&lt;tr class="style3" &gt;&lt;td&gt;&lt;/td&gt;&lt;td&gt;&lt;a href="http://iowagravestones.org/gs_view.php?id=474319" Target="GPP"&gt;P&lt;/a&gt;&lt;/td&gt;   &lt;td&gt;&lt;/td&gt;&lt;td&gt;Oxley, Christin (Townsend)&lt;/td&gt;&lt;td&gt;&lt;/td&gt;&lt;td&gt;1899&lt;/td&gt;&lt;td&gt;&lt;/td&gt;</v>
      </c>
      <c r="P351" s="88" t="str">
        <f>IF(I351="",B351,CONCATENATE("&lt;a href=""Web Pages/WP",I351,".htm""&gt;",B351,"&lt;img src=""zimages/cam.gif"" alt=""picture"" BORDER=0&gt;"))</f>
        <v>Oxley, Christin (Townsend)</v>
      </c>
      <c r="Q351" s="2" t="str">
        <f>IF(F351="","&lt;td&gt;&lt;/td&gt;",CONCATENATE("&lt;td&gt;&lt;a href=""http://iowagravestones.org/gs_view.php?id=",F351,""" Target=""GPP""&gt;P&lt;/a&gt;&lt;/td&gt;"))</f>
        <v>&lt;td&gt;&lt;a href="http://iowagravestones.org/gs_view.php?id=474319" Target="GPP"&gt;P&lt;/a&gt;&lt;/td&gt;</v>
      </c>
      <c r="R351" s="2" t="str">
        <f>IF(H351="","   &lt;td&gt;&lt;/td&gt;",CONCATENATE("   &lt;td&gt;&lt;a href=""http://iagenweb.org/boards/",G351,"/obituaries/index.cgi?read=",H351,""" Target=""Obits""&gt;O&lt;/a&gt;&lt;/td&gt;"))</f>
        <v xml:space="preserve">   &lt;td&gt;&lt;/td&gt;</v>
      </c>
      <c r="S351" s="2" t="str">
        <f>IF(M351="","&lt;td&gt;&lt;/td&gt;",CONCATENATE("&lt;td&gt;&lt;a href=""http://iowawpagraves.org/view.php?id=",M351,""" target=""WPA""&gt;W&lt;/a&gt;&lt;/td&gt;"))</f>
        <v>&lt;td&gt;&lt;/td&gt;</v>
      </c>
      <c r="T351" s="88" t="s">
        <v>119</v>
      </c>
      <c r="U351" s="89"/>
    </row>
    <row r="352" spans="1:21" x14ac:dyDescent="0.25">
      <c r="A352" s="1">
        <v>3455</v>
      </c>
      <c r="B352" s="5" t="s">
        <v>116</v>
      </c>
      <c r="C352" s="1" t="s">
        <v>130</v>
      </c>
      <c r="D352" s="1" t="s">
        <v>131</v>
      </c>
      <c r="E352" s="30" t="s">
        <v>119</v>
      </c>
      <c r="F352" s="1">
        <v>473553</v>
      </c>
      <c r="G352" s="36"/>
      <c r="H352" s="36"/>
      <c r="I352" s="36"/>
      <c r="J352" s="36"/>
      <c r="K352" s="36"/>
      <c r="L352" s="36"/>
      <c r="M352" s="27">
        <v>213405</v>
      </c>
      <c r="O352" s="2" t="str">
        <f>IF(A352="S",CONCATENATE(Y$1,MID(B352,1,1),Z$1),CONCATENATE("&lt;tr class=""style3"" &gt;",S352,Q352,R352,"&lt;td&gt;",P352,"&lt;/td&gt;&lt;td&gt;",C352,"&lt;/td&gt;&lt;td&gt;",D352,"&lt;/td&gt;&lt;td&gt;",E352,"&lt;/td&gt;"))</f>
        <v>&lt;tr class="style3" &gt;&lt;td&gt;&lt;a href="http://iowawpagraves.org/view.php?id=213405" target="WPA"&gt;W&lt;/a&gt;&lt;/td&gt;&lt;td&gt;&lt;a href="http://iowagravestones.org/gs_view.php?id=473553" Target="GPP"&gt;P&lt;/a&gt;&lt;/td&gt;   &lt;td&gt;&lt;/td&gt;&lt;td&gt;Oxley, Christine Ann&lt;/td&gt;&lt;td&gt;Apr 12, 1837&lt;/td&gt;&lt;td&gt;Nov 17, 1899&lt;/td&gt;&lt;td&gt; &lt;/td&gt;</v>
      </c>
      <c r="P352" s="88" t="str">
        <f>IF(I352="",B352,CONCATENATE("&lt;a href=""Web Pages/WP",I352,".htm""&gt;",B352,"&lt;img src=""zimages/cam.gif"" alt=""picture"" BORDER=0&gt;"))</f>
        <v>Oxley, Christine Ann</v>
      </c>
      <c r="Q352" s="2" t="str">
        <f>IF(F352="","&lt;td&gt;&lt;/td&gt;",CONCATENATE("&lt;td&gt;&lt;a href=""http://iowagravestones.org/gs_view.php?id=",F352,""" Target=""GPP""&gt;P&lt;/a&gt;&lt;/td&gt;"))</f>
        <v>&lt;td&gt;&lt;a href="http://iowagravestones.org/gs_view.php?id=473553" Target="GPP"&gt;P&lt;/a&gt;&lt;/td&gt;</v>
      </c>
      <c r="R352" s="2" t="str">
        <f>IF(H352="","   &lt;td&gt;&lt;/td&gt;",CONCATENATE("   &lt;td&gt;&lt;a href=""http://iagenweb.org/boards/",G352,"/obituaries/index.cgi?read=",H352,""" Target=""Obits""&gt;O&lt;/a&gt;&lt;/td&gt;"))</f>
        <v xml:space="preserve">   &lt;td&gt;&lt;/td&gt;</v>
      </c>
      <c r="S352" s="2" t="str">
        <f>IF(M352="","&lt;td&gt;&lt;/td&gt;",CONCATENATE("&lt;td&gt;&lt;a href=""http://iowawpagraves.org/view.php?id=",M352,""" target=""WPA""&gt;W&lt;/a&gt;&lt;/td&gt;"))</f>
        <v>&lt;td&gt;&lt;a href="http://iowawpagraves.org/view.php?id=213405" target="WPA"&gt;W&lt;/a&gt;&lt;/td&gt;</v>
      </c>
      <c r="T352" s="88" t="s">
        <v>119</v>
      </c>
      <c r="U352" s="89"/>
    </row>
    <row r="353" spans="1:21" x14ac:dyDescent="0.25">
      <c r="A353" s="1">
        <v>3443</v>
      </c>
      <c r="B353" s="5" t="s">
        <v>839</v>
      </c>
      <c r="C353" s="1" t="s">
        <v>840</v>
      </c>
      <c r="D353" s="1" t="s">
        <v>841</v>
      </c>
      <c r="E353" s="32"/>
      <c r="F353" s="1">
        <v>473530</v>
      </c>
      <c r="G353" s="36"/>
      <c r="H353" s="36"/>
      <c r="I353" s="36"/>
      <c r="J353" s="36"/>
      <c r="K353" s="36"/>
      <c r="L353" s="36"/>
      <c r="M353" s="36"/>
      <c r="O353" s="2" t="str">
        <f>IF(A353="S",CONCATENATE(Y$1,MID(B353,1,1),Z$1),CONCATENATE("&lt;tr class=""style3"" &gt;",S353,Q353,R353,"&lt;td&gt;",P353,"&lt;/td&gt;&lt;td&gt;",C353,"&lt;/td&gt;&lt;td&gt;",D353,"&lt;/td&gt;&lt;td&gt;",E353,"&lt;/td&gt;"))</f>
        <v>&lt;tr class="style3" &gt;&lt;td&gt;&lt;/td&gt;&lt;td&gt;&lt;a href="http://iowagravestones.org/gs_view.php?id=473530" Target="GPP"&gt;P&lt;/a&gt;&lt;/td&gt;   &lt;td&gt;&lt;/td&gt;&lt;td&gt;Oxley, Clarissa (Rovang)&lt;/td&gt;&lt;td&gt;Dec 4, 1895&lt;/td&gt;&lt;td&gt;Mar. 6, 1981&lt;/td&gt;&lt;td&gt;&lt;/td&gt;</v>
      </c>
      <c r="P353" s="88" t="str">
        <f>IF(I353="",B353,CONCATENATE("&lt;a href=""Web Pages/WP",I353,".htm""&gt;",B353,"&lt;img src=""zimages/cam.gif"" alt=""picture"" BORDER=0&gt;"))</f>
        <v>Oxley, Clarissa (Rovang)</v>
      </c>
      <c r="Q353" s="2" t="str">
        <f>IF(F353="","&lt;td&gt;&lt;/td&gt;",CONCATENATE("&lt;td&gt;&lt;a href=""http://iowagravestones.org/gs_view.php?id=",F353,""" Target=""GPP""&gt;P&lt;/a&gt;&lt;/td&gt;"))</f>
        <v>&lt;td&gt;&lt;a href="http://iowagravestones.org/gs_view.php?id=473530" Target="GPP"&gt;P&lt;/a&gt;&lt;/td&gt;</v>
      </c>
      <c r="R353" s="2" t="str">
        <f>IF(H353="","   &lt;td&gt;&lt;/td&gt;",CONCATENATE("   &lt;td&gt;&lt;a href=""http://iagenweb.org/boards/",G353,"/obituaries/index.cgi?read=",H353,""" Target=""Obits""&gt;O&lt;/a&gt;&lt;/td&gt;"))</f>
        <v xml:space="preserve">   &lt;td&gt;&lt;/td&gt;</v>
      </c>
      <c r="S353" s="2" t="str">
        <f>IF(M353="","&lt;td&gt;&lt;/td&gt;",CONCATENATE("&lt;td&gt;&lt;a href=""http://iowawpagraves.org/view.php?id=",M353,""" target=""WPA""&gt;W&lt;/a&gt;&lt;/td&gt;"))</f>
        <v>&lt;td&gt;&lt;/td&gt;</v>
      </c>
      <c r="T353" s="88" t="s">
        <v>119</v>
      </c>
      <c r="U353" s="89"/>
    </row>
    <row r="354" spans="1:21" x14ac:dyDescent="0.25">
      <c r="A354" s="1">
        <v>3593</v>
      </c>
      <c r="B354" s="5" t="s">
        <v>839</v>
      </c>
      <c r="C354" s="1"/>
      <c r="D354" s="3" t="s">
        <v>842</v>
      </c>
      <c r="E354" s="84"/>
      <c r="F354" s="1">
        <v>474313</v>
      </c>
      <c r="G354" s="36"/>
      <c r="H354" s="36"/>
      <c r="I354" s="36"/>
      <c r="J354" s="36"/>
      <c r="K354" s="36"/>
      <c r="L354" s="36"/>
      <c r="M354" s="36"/>
      <c r="O354" s="2" t="str">
        <f>IF(A354="S",CONCATENATE(Y$1,MID(B354,1,1),Z$1),CONCATENATE("&lt;tr class=""style3"" &gt;",S354,Q354,R354,"&lt;td&gt;",P354,"&lt;/td&gt;&lt;td&gt;",C354,"&lt;/td&gt;&lt;td&gt;",D354,"&lt;/td&gt;&lt;td&gt;",E354,"&lt;/td&gt;"))</f>
        <v>&lt;tr class="style3" &gt;&lt;td&gt;&lt;/td&gt;&lt;td&gt;&lt;a href="http://iowagravestones.org/gs_view.php?id=474313" Target="GPP"&gt;P&lt;/a&gt;&lt;/td&gt;   &lt;td&gt;&lt;/td&gt;&lt;td&gt;Oxley, Clarissa (Rovang)&lt;/td&gt;&lt;td&gt;&lt;/td&gt;&lt;td&gt;1980&lt;/td&gt;&lt;td&gt;&lt;/td&gt;</v>
      </c>
      <c r="P354" s="88" t="str">
        <f>IF(I354="",B354,CONCATENATE("&lt;a href=""Web Pages/WP",I354,".htm""&gt;",B354,"&lt;img src=""zimages/cam.gif"" alt=""picture"" BORDER=0&gt;"))</f>
        <v>Oxley, Clarissa (Rovang)</v>
      </c>
      <c r="Q354" s="2" t="str">
        <f>IF(F354="","&lt;td&gt;&lt;/td&gt;",CONCATENATE("&lt;td&gt;&lt;a href=""http://iowagravestones.org/gs_view.php?id=",F354,""" Target=""GPP""&gt;P&lt;/a&gt;&lt;/td&gt;"))</f>
        <v>&lt;td&gt;&lt;a href="http://iowagravestones.org/gs_view.php?id=474313" Target="GPP"&gt;P&lt;/a&gt;&lt;/td&gt;</v>
      </c>
      <c r="R354" s="2" t="str">
        <f>IF(H354="","   &lt;td&gt;&lt;/td&gt;",CONCATENATE("   &lt;td&gt;&lt;a href=""http://iagenweb.org/boards/",G354,"/obituaries/index.cgi?read=",H354,""" Target=""Obits""&gt;O&lt;/a&gt;&lt;/td&gt;"))</f>
        <v xml:space="preserve">   &lt;td&gt;&lt;/td&gt;</v>
      </c>
      <c r="S354" s="2" t="str">
        <f>IF(M354="","&lt;td&gt;&lt;/td&gt;",CONCATENATE("&lt;td&gt;&lt;a href=""http://iowawpagraves.org/view.php?id=",M354,""" target=""WPA""&gt;W&lt;/a&gt;&lt;/td&gt;"))</f>
        <v>&lt;td&gt;&lt;/td&gt;</v>
      </c>
      <c r="T354" s="88" t="s">
        <v>119</v>
      </c>
      <c r="U354" s="89"/>
    </row>
    <row r="355" spans="1:21" x14ac:dyDescent="0.25">
      <c r="A355" s="1">
        <v>3456</v>
      </c>
      <c r="B355" s="5" t="s">
        <v>336</v>
      </c>
      <c r="C355" s="1" t="s">
        <v>132</v>
      </c>
      <c r="D355" s="1" t="s">
        <v>843</v>
      </c>
      <c r="E355" s="30" t="s">
        <v>119</v>
      </c>
      <c r="F355" s="1">
        <v>473563</v>
      </c>
      <c r="G355" s="36"/>
      <c r="H355" s="36"/>
      <c r="I355" s="36"/>
      <c r="J355" s="36"/>
      <c r="K355" s="36"/>
      <c r="L355" s="36"/>
      <c r="M355" s="27">
        <v>213406</v>
      </c>
      <c r="O355" s="2" t="str">
        <f>IF(A355="S",CONCATENATE(Y$1,MID(B355,1,1),Z$1),CONCATENATE("&lt;tr class=""style3"" &gt;",S355,Q355,R355,"&lt;td&gt;",P355,"&lt;/td&gt;&lt;td&gt;",C355,"&lt;/td&gt;&lt;td&gt;",D355,"&lt;/td&gt;&lt;td&gt;",E355,"&lt;/td&gt;"))</f>
        <v>&lt;tr class="style3" &gt;&lt;td&gt;&lt;a href="http://iowawpagraves.org/view.php?id=213406" target="WPA"&gt;W&lt;/a&gt;&lt;/td&gt;&lt;td&gt;&lt;a href="http://iowagravestones.org/gs_view.php?id=473563" Target="GPP"&gt;P&lt;/a&gt;&lt;/td&gt;   &lt;td&gt;&lt;/td&gt;&lt;td&gt;Oxley, David E.&lt;/td&gt;&lt;td&gt;Jan 29, 1872&lt;/td&gt;&lt;td&gt;Oct 14, 1893&lt;/td&gt;&lt;td&gt; &lt;/td&gt;</v>
      </c>
      <c r="P355" s="88" t="str">
        <f>IF(I355="",B355,CONCATENATE("&lt;a href=""Web Pages/WP",I355,".htm""&gt;",B355,"&lt;img src=""zimages/cam.gif"" alt=""picture"" BORDER=0&gt;"))</f>
        <v>Oxley, David E.</v>
      </c>
      <c r="Q355" s="2" t="str">
        <f>IF(F355="","&lt;td&gt;&lt;/td&gt;",CONCATENATE("&lt;td&gt;&lt;a href=""http://iowagravestones.org/gs_view.php?id=",F355,""" Target=""GPP""&gt;P&lt;/a&gt;&lt;/td&gt;"))</f>
        <v>&lt;td&gt;&lt;a href="http://iowagravestones.org/gs_view.php?id=473563" Target="GPP"&gt;P&lt;/a&gt;&lt;/td&gt;</v>
      </c>
      <c r="R355" s="2" t="str">
        <f>IF(H355="","   &lt;td&gt;&lt;/td&gt;",CONCATENATE("   &lt;td&gt;&lt;a href=""http://iagenweb.org/boards/",G355,"/obituaries/index.cgi?read=",H355,""" Target=""Obits""&gt;O&lt;/a&gt;&lt;/td&gt;"))</f>
        <v xml:space="preserve">   &lt;td&gt;&lt;/td&gt;</v>
      </c>
      <c r="S355" s="2" t="str">
        <f>IF(M355="","&lt;td&gt;&lt;/td&gt;",CONCATENATE("&lt;td&gt;&lt;a href=""http://iowawpagraves.org/view.php?id=",M355,""" target=""WPA""&gt;W&lt;/a&gt;&lt;/td&gt;"))</f>
        <v>&lt;td&gt;&lt;a href="http://iowawpagraves.org/view.php?id=213406" target="WPA"&gt;W&lt;/a&gt;&lt;/td&gt;</v>
      </c>
      <c r="T355" s="88" t="s">
        <v>119</v>
      </c>
      <c r="U355" s="89"/>
    </row>
    <row r="356" spans="1:21" x14ac:dyDescent="0.25">
      <c r="A356" s="75">
        <v>3515</v>
      </c>
      <c r="B356" s="5" t="s">
        <v>844</v>
      </c>
      <c r="C356" s="1" t="s">
        <v>1159</v>
      </c>
      <c r="D356" s="1" t="s">
        <v>845</v>
      </c>
      <c r="E356" s="32" t="s">
        <v>119</v>
      </c>
      <c r="F356" s="1">
        <v>474218</v>
      </c>
      <c r="G356" s="36"/>
      <c r="H356" s="36"/>
      <c r="I356" s="36"/>
      <c r="J356" s="36"/>
      <c r="K356" s="36"/>
      <c r="L356" s="36"/>
      <c r="M356" s="27">
        <v>213417</v>
      </c>
      <c r="O356" s="2" t="str">
        <f>IF(A356="S",CONCATENATE(Y$1,MID(B356,1,1),Z$1),CONCATENATE("&lt;tr class=""style3"" &gt;",S356,Q356,R356,"&lt;td&gt;",P356,"&lt;/td&gt;&lt;td&gt;",C356,"&lt;/td&gt;&lt;td&gt;",D356,"&lt;/td&gt;&lt;td&gt;",E356,"&lt;/td&gt;"))</f>
        <v>&lt;tr class="style3" &gt;&lt;td&gt;&lt;a href="http://iowawpagraves.org/view.php?id=213417" target="WPA"&gt;W&lt;/a&gt;&lt;/td&gt;&lt;td&gt;&lt;a href="http://iowagravestones.org/gs_view.php?id=474218" Target="GPP"&gt;P&lt;/a&gt;&lt;/td&gt;   &lt;td&gt;&lt;/td&gt;&lt;td&gt;Oxley, Eliza Jane&lt;/td&gt;&lt;td&gt;May 8, 1830&lt;/td&gt;&lt;td&gt;Dec. 16, 1916&lt;/td&gt;&lt;td&gt; &lt;/td&gt;</v>
      </c>
      <c r="P356" s="88" t="str">
        <f>IF(I356="",B356,CONCATENATE("&lt;a href=""Web Pages/WP",I356,".htm""&gt;",B356,"&lt;img src=""zimages/cam.gif"" alt=""picture"" BORDER=0&gt;"))</f>
        <v>Oxley, Eliza Jane</v>
      </c>
      <c r="Q356" s="2" t="str">
        <f>IF(F356="","&lt;td&gt;&lt;/td&gt;",CONCATENATE("&lt;td&gt;&lt;a href=""http://iowagravestones.org/gs_view.php?id=",F356,""" Target=""GPP""&gt;P&lt;/a&gt;&lt;/td&gt;"))</f>
        <v>&lt;td&gt;&lt;a href="http://iowagravestones.org/gs_view.php?id=474218" Target="GPP"&gt;P&lt;/a&gt;&lt;/td&gt;</v>
      </c>
      <c r="R356" s="2" t="str">
        <f>IF(H356="","   &lt;td&gt;&lt;/td&gt;",CONCATENATE("   &lt;td&gt;&lt;a href=""http://iagenweb.org/boards/",G356,"/obituaries/index.cgi?read=",H356,""" Target=""Obits""&gt;O&lt;/a&gt;&lt;/td&gt;"))</f>
        <v xml:space="preserve">   &lt;td&gt;&lt;/td&gt;</v>
      </c>
      <c r="S356" s="2" t="str">
        <f>IF(M356="","&lt;td&gt;&lt;/td&gt;",CONCATENATE("&lt;td&gt;&lt;a href=""http://iowawpagraves.org/view.php?id=",M356,""" target=""WPA""&gt;W&lt;/a&gt;&lt;/td&gt;"))</f>
        <v>&lt;td&gt;&lt;a href="http://iowawpagraves.org/view.php?id=213417" target="WPA"&gt;W&lt;/a&gt;&lt;/td&gt;</v>
      </c>
      <c r="T356" s="88" t="s">
        <v>119</v>
      </c>
      <c r="U356" s="89"/>
    </row>
    <row r="357" spans="1:21" x14ac:dyDescent="0.25">
      <c r="A357" s="75">
        <v>3514</v>
      </c>
      <c r="B357" s="5" t="s">
        <v>337</v>
      </c>
      <c r="C357" s="1" t="s">
        <v>1189</v>
      </c>
      <c r="D357" s="1" t="s">
        <v>846</v>
      </c>
      <c r="E357" s="32" t="s">
        <v>119</v>
      </c>
      <c r="F357" s="1">
        <v>474217</v>
      </c>
      <c r="G357" s="36"/>
      <c r="H357" s="36"/>
      <c r="I357" s="36"/>
      <c r="J357" s="36"/>
      <c r="K357" s="36"/>
      <c r="L357" s="36"/>
      <c r="M357" s="27">
        <v>213416</v>
      </c>
      <c r="O357" s="2" t="str">
        <f>IF(A357="S",CONCATENATE(Y$1,MID(B357,1,1),Z$1),CONCATENATE("&lt;tr class=""style3"" &gt;",S357,Q357,R357,"&lt;td&gt;",P357,"&lt;/td&gt;&lt;td&gt;",C357,"&lt;/td&gt;&lt;td&gt;",D357,"&lt;/td&gt;&lt;td&gt;",E357,"&lt;/td&gt;"))</f>
        <v>&lt;tr class="style3" &gt;&lt;td&gt;&lt;a href="http://iowawpagraves.org/view.php?id=213416" target="WPA"&gt;W&lt;/a&gt;&lt;/td&gt;&lt;td&gt;&lt;a href="http://iowagravestones.org/gs_view.php?id=474217" Target="GPP"&gt;P&lt;/a&gt;&lt;/td&gt;   &lt;td&gt;&lt;/td&gt;&lt;td&gt;Oxley, G. W.&lt;/td&gt;&lt;td&gt;Oct 29, 1824&lt;/td&gt;&lt;td&gt;Apr. 8, 1900&lt;/td&gt;&lt;td&gt; &lt;/td&gt;</v>
      </c>
      <c r="P357" s="88" t="str">
        <f>IF(I357="",B357,CONCATENATE("&lt;a href=""Web Pages/WP",I357,".htm""&gt;",B357,"&lt;img src=""zimages/cam.gif"" alt=""picture"" BORDER=0&gt;"))</f>
        <v>Oxley, G. W.</v>
      </c>
      <c r="Q357" s="2" t="str">
        <f>IF(F357="","&lt;td&gt;&lt;/td&gt;",CONCATENATE("&lt;td&gt;&lt;a href=""http://iowagravestones.org/gs_view.php?id=",F357,""" Target=""GPP""&gt;P&lt;/a&gt;&lt;/td&gt;"))</f>
        <v>&lt;td&gt;&lt;a href="http://iowagravestones.org/gs_view.php?id=474217" Target="GPP"&gt;P&lt;/a&gt;&lt;/td&gt;</v>
      </c>
      <c r="R357" s="2" t="str">
        <f>IF(H357="","   &lt;td&gt;&lt;/td&gt;",CONCATENATE("   &lt;td&gt;&lt;a href=""http://iagenweb.org/boards/",G357,"/obituaries/index.cgi?read=",H357,""" Target=""Obits""&gt;O&lt;/a&gt;&lt;/td&gt;"))</f>
        <v xml:space="preserve">   &lt;td&gt;&lt;/td&gt;</v>
      </c>
      <c r="S357" s="2" t="str">
        <f>IF(M357="","&lt;td&gt;&lt;/td&gt;",CONCATENATE("&lt;td&gt;&lt;a href=""http://iowawpagraves.org/view.php?id=",M357,""" target=""WPA""&gt;W&lt;/a&gt;&lt;/td&gt;"))</f>
        <v>&lt;td&gt;&lt;a href="http://iowawpagraves.org/view.php?id=213416" target="WPA"&gt;W&lt;/a&gt;&lt;/td&gt;</v>
      </c>
      <c r="T357" s="88" t="s">
        <v>119</v>
      </c>
      <c r="U357" s="89"/>
    </row>
    <row r="358" spans="1:21" x14ac:dyDescent="0.25">
      <c r="A358" s="75">
        <v>3509</v>
      </c>
      <c r="B358" s="5" t="s">
        <v>847</v>
      </c>
      <c r="C358" s="1"/>
      <c r="D358" s="1"/>
      <c r="E358" s="30"/>
      <c r="F358" s="1">
        <v>474213</v>
      </c>
      <c r="G358" s="36"/>
      <c r="H358" s="36"/>
      <c r="I358" s="36"/>
      <c r="J358" s="36"/>
      <c r="K358" s="36"/>
      <c r="L358" s="36"/>
      <c r="M358" s="36"/>
      <c r="O358" s="2" t="str">
        <f>IF(A358="S",CONCATENATE(Y$1,MID(B358,1,1),Z$1),CONCATENATE("&lt;tr class=""style3"" &gt;",S358,Q358,R358,"&lt;td&gt;",P358,"&lt;/td&gt;&lt;td&gt;",C358,"&lt;/td&gt;&lt;td&gt;",D358,"&lt;/td&gt;&lt;td&gt;",E358,"&lt;/td&gt;"))</f>
        <v>&lt;tr class="style3" &gt;&lt;td&gt;&lt;/td&gt;&lt;td&gt;&lt;a href="http://iowagravestones.org/gs_view.php?id=474213" Target="GPP"&gt;P&lt;/a&gt;&lt;/td&gt;   &lt;td&gt;&lt;/td&gt;&lt;td&gt;Oxley, G. W. Family Stone&lt;/td&gt;&lt;td&gt;&lt;/td&gt;&lt;td&gt;&lt;/td&gt;&lt;td&gt;&lt;/td&gt;</v>
      </c>
      <c r="P358" s="88" t="str">
        <f>IF(I358="",B358,CONCATENATE("&lt;a href=""Web Pages/WP",I358,".htm""&gt;",B358,"&lt;img src=""zimages/cam.gif"" alt=""picture"" BORDER=0&gt;"))</f>
        <v>Oxley, G. W. Family Stone</v>
      </c>
      <c r="Q358" s="2" t="str">
        <f>IF(F358="","&lt;td&gt;&lt;/td&gt;",CONCATENATE("&lt;td&gt;&lt;a href=""http://iowagravestones.org/gs_view.php?id=",F358,""" Target=""GPP""&gt;P&lt;/a&gt;&lt;/td&gt;"))</f>
        <v>&lt;td&gt;&lt;a href="http://iowagravestones.org/gs_view.php?id=474213" Target="GPP"&gt;P&lt;/a&gt;&lt;/td&gt;</v>
      </c>
      <c r="R358" s="2" t="str">
        <f>IF(H358="","   &lt;td&gt;&lt;/td&gt;",CONCATENATE("   &lt;td&gt;&lt;a href=""http://iagenweb.org/boards/",G358,"/obituaries/index.cgi?read=",H358,""" Target=""Obits""&gt;O&lt;/a&gt;&lt;/td&gt;"))</f>
        <v xml:space="preserve">   &lt;td&gt;&lt;/td&gt;</v>
      </c>
      <c r="S358" s="2" t="str">
        <f>IF(M358="","&lt;td&gt;&lt;/td&gt;",CONCATENATE("&lt;td&gt;&lt;a href=""http://iowawpagraves.org/view.php?id=",M358,""" target=""WPA""&gt;W&lt;/a&gt;&lt;/td&gt;"))</f>
        <v>&lt;td&gt;&lt;/td&gt;</v>
      </c>
      <c r="T358" s="88" t="s">
        <v>119</v>
      </c>
      <c r="U358" s="89"/>
    </row>
    <row r="359" spans="1:21" x14ac:dyDescent="0.25">
      <c r="A359" s="75">
        <v>3457</v>
      </c>
      <c r="B359" s="5" t="s">
        <v>848</v>
      </c>
      <c r="C359" s="1" t="s">
        <v>134</v>
      </c>
      <c r="D359" s="1" t="s">
        <v>849</v>
      </c>
      <c r="E359" s="32" t="s">
        <v>119</v>
      </c>
      <c r="F359" s="1">
        <v>473569</v>
      </c>
      <c r="G359" s="36"/>
      <c r="H359" s="36"/>
      <c r="I359" s="36"/>
      <c r="J359" s="36"/>
      <c r="K359" s="36"/>
      <c r="L359" s="36"/>
      <c r="M359" s="27">
        <v>213409</v>
      </c>
      <c r="O359" s="2" t="str">
        <f>IF(A359="S",CONCATENATE(Y$1,MID(B359,1,1),Z$1),CONCATENATE("&lt;tr class=""style3"" &gt;",S359,Q359,R359,"&lt;td&gt;",P359,"&lt;/td&gt;&lt;td&gt;",C359,"&lt;/td&gt;&lt;td&gt;",D359,"&lt;/td&gt;&lt;td&gt;",E359,"&lt;/td&gt;"))</f>
        <v>&lt;tr class="style3" &gt;&lt;td&gt;&lt;a href="http://iowawpagraves.org/view.php?id=213409" target="WPA"&gt;W&lt;/a&gt;&lt;/td&gt;&lt;td&gt;&lt;a href="http://iowagravestones.org/gs_view.php?id=473569" Target="GPP"&gt;P&lt;/a&gt;&lt;/td&gt;   &lt;td&gt;&lt;/td&gt;&lt;td&gt;Oxley, Guy V.&lt;/td&gt;&lt;td&gt;Dec 31, 1877&lt;/td&gt;&lt;td&gt;Dec. 10, 1929&lt;/td&gt;&lt;td&gt; &lt;/td&gt;</v>
      </c>
      <c r="P359" s="88" t="str">
        <f>IF(I359="",B359,CONCATENATE("&lt;a href=""Web Pages/WP",I359,".htm""&gt;",B359,"&lt;img src=""zimages/cam.gif"" alt=""picture"" BORDER=0&gt;"))</f>
        <v>Oxley, Guy V.</v>
      </c>
      <c r="Q359" s="2" t="str">
        <f>IF(F359="","&lt;td&gt;&lt;/td&gt;",CONCATENATE("&lt;td&gt;&lt;a href=""http://iowagravestones.org/gs_view.php?id=",F359,""" Target=""GPP""&gt;P&lt;/a&gt;&lt;/td&gt;"))</f>
        <v>&lt;td&gt;&lt;a href="http://iowagravestones.org/gs_view.php?id=473569" Target="GPP"&gt;P&lt;/a&gt;&lt;/td&gt;</v>
      </c>
      <c r="R359" s="2" t="str">
        <f>IF(H359="","   &lt;td&gt;&lt;/td&gt;",CONCATENATE("   &lt;td&gt;&lt;a href=""http://iagenweb.org/boards/",G359,"/obituaries/index.cgi?read=",H359,""" Target=""Obits""&gt;O&lt;/a&gt;&lt;/td&gt;"))</f>
        <v xml:space="preserve">   &lt;td&gt;&lt;/td&gt;</v>
      </c>
      <c r="S359" s="2" t="str">
        <f>IF(M359="","&lt;td&gt;&lt;/td&gt;",CONCATENATE("&lt;td&gt;&lt;a href=""http://iowawpagraves.org/view.php?id=",M359,""" target=""WPA""&gt;W&lt;/a&gt;&lt;/td&gt;"))</f>
        <v>&lt;td&gt;&lt;a href="http://iowawpagraves.org/view.php?id=213409" target="WPA"&gt;W&lt;/a&gt;&lt;/td&gt;</v>
      </c>
      <c r="T359" s="88" t="s">
        <v>119</v>
      </c>
      <c r="U359" s="89"/>
    </row>
    <row r="360" spans="1:21" x14ac:dyDescent="0.25">
      <c r="A360" s="75">
        <v>3510</v>
      </c>
      <c r="B360" s="5" t="s">
        <v>338</v>
      </c>
      <c r="C360" s="1" t="s">
        <v>1190</v>
      </c>
      <c r="D360" s="1" t="s">
        <v>135</v>
      </c>
      <c r="E360" s="32" t="s">
        <v>119</v>
      </c>
      <c r="F360" s="1">
        <v>474214</v>
      </c>
      <c r="G360" s="36"/>
      <c r="H360" s="36"/>
      <c r="I360" s="36"/>
      <c r="J360" s="36"/>
      <c r="K360" s="36"/>
      <c r="L360" s="36"/>
      <c r="M360" s="27">
        <v>213407</v>
      </c>
      <c r="O360" s="2" t="str">
        <f>IF(A360="S",CONCATENATE(Y$1,MID(B360,1,1),Z$1),CONCATENATE("&lt;tr class=""style3"" &gt;",S360,Q360,R360,"&lt;td&gt;",P360,"&lt;/td&gt;&lt;td&gt;",C360,"&lt;/td&gt;&lt;td&gt;",D360,"&lt;/td&gt;&lt;td&gt;",E360,"&lt;/td&gt;"))</f>
        <v>&lt;tr class="style3" &gt;&lt;td&gt;&lt;a href="http://iowawpagraves.org/view.php?id=213407" target="WPA"&gt;W&lt;/a&gt;&lt;/td&gt;&lt;td&gt;&lt;a href="http://iowagravestones.org/gs_view.php?id=474214" Target="GPP"&gt;P&lt;/a&gt;&lt;/td&gt;   &lt;td&gt;&lt;/td&gt;&lt;td&gt;Oxley, J. W.&lt;/td&gt;&lt;td&gt;June 26, 1850&lt;/td&gt;&lt;td&gt;Feb 3, 1874&lt;/td&gt;&lt;td&gt; &lt;/td&gt;</v>
      </c>
      <c r="P360" s="88" t="str">
        <f>IF(I360="",B360,CONCATENATE("&lt;a href=""Web Pages/WP",I360,".htm""&gt;",B360,"&lt;img src=""zimages/cam.gif"" alt=""picture"" BORDER=0&gt;"))</f>
        <v>Oxley, J. W.</v>
      </c>
      <c r="Q360" s="2" t="str">
        <f>IF(F360="","&lt;td&gt;&lt;/td&gt;",CONCATENATE("&lt;td&gt;&lt;a href=""http://iowagravestones.org/gs_view.php?id=",F360,""" Target=""GPP""&gt;P&lt;/a&gt;&lt;/td&gt;"))</f>
        <v>&lt;td&gt;&lt;a href="http://iowagravestones.org/gs_view.php?id=474214" Target="GPP"&gt;P&lt;/a&gt;&lt;/td&gt;</v>
      </c>
      <c r="R360" s="2" t="str">
        <f>IF(H360="","   &lt;td&gt;&lt;/td&gt;",CONCATENATE("   &lt;td&gt;&lt;a href=""http://iagenweb.org/boards/",G360,"/obituaries/index.cgi?read=",H360,""" Target=""Obits""&gt;O&lt;/a&gt;&lt;/td&gt;"))</f>
        <v xml:space="preserve">   &lt;td&gt;&lt;/td&gt;</v>
      </c>
      <c r="S360" s="2" t="str">
        <f>IF(M360="","&lt;td&gt;&lt;/td&gt;",CONCATENATE("&lt;td&gt;&lt;a href=""http://iowawpagraves.org/view.php?id=",M360,""" target=""WPA""&gt;W&lt;/a&gt;&lt;/td&gt;"))</f>
        <v>&lt;td&gt;&lt;a href="http://iowawpagraves.org/view.php?id=213407" target="WPA"&gt;W&lt;/a&gt;&lt;/td&gt;</v>
      </c>
      <c r="T360" s="88" t="s">
        <v>119</v>
      </c>
      <c r="U360" s="89"/>
    </row>
    <row r="361" spans="1:21" x14ac:dyDescent="0.25">
      <c r="A361" s="75">
        <v>3593</v>
      </c>
      <c r="B361" s="5" t="s">
        <v>339</v>
      </c>
      <c r="C361" s="44" t="s">
        <v>136</v>
      </c>
      <c r="D361" s="3" t="s">
        <v>199</v>
      </c>
      <c r="E361" s="30" t="s">
        <v>119</v>
      </c>
      <c r="F361" s="1">
        <v>474321</v>
      </c>
      <c r="G361" s="36"/>
      <c r="H361" s="36"/>
      <c r="I361" s="36"/>
      <c r="J361" s="36"/>
      <c r="K361" s="36"/>
      <c r="L361" s="36"/>
      <c r="M361" s="27">
        <v>213412</v>
      </c>
      <c r="O361" s="2" t="str">
        <f>IF(A361="S",CONCATENATE(Y$1,MID(B361,1,1),Z$1),CONCATENATE("&lt;tr class=""style3"" &gt;",S361,Q361,R361,"&lt;td&gt;",P361,"&lt;/td&gt;&lt;td&gt;",C361,"&lt;/td&gt;&lt;td&gt;",D361,"&lt;/td&gt;&lt;td&gt;",E361,"&lt;/td&gt;"))</f>
        <v>&lt;tr class="style3" &gt;&lt;td&gt;&lt;a href="http://iowawpagraves.org/view.php?id=213412" target="WPA"&gt;W&lt;/a&gt;&lt;/td&gt;&lt;td&gt;&lt;a href="http://iowagravestones.org/gs_view.php?id=474321" Target="GPP"&gt;P&lt;/a&gt;&lt;/td&gt;   &lt;td&gt;&lt;/td&gt;&lt;td&gt;Oxley, John&lt;/td&gt;&lt;td&gt;1812&lt;/td&gt;&lt;td&gt;1865&lt;/td&gt;&lt;td&gt; &lt;/td&gt;</v>
      </c>
      <c r="P361" s="88" t="str">
        <f>IF(I361="",B361,CONCATENATE("&lt;a href=""Web Pages/WP",I361,".htm""&gt;",B361,"&lt;img src=""zimages/cam.gif"" alt=""picture"" BORDER=0&gt;"))</f>
        <v>Oxley, John</v>
      </c>
      <c r="Q361" s="2" t="str">
        <f>IF(F361="","&lt;td&gt;&lt;/td&gt;",CONCATENATE("&lt;td&gt;&lt;a href=""http://iowagravestones.org/gs_view.php?id=",F361,""" Target=""GPP""&gt;P&lt;/a&gt;&lt;/td&gt;"))</f>
        <v>&lt;td&gt;&lt;a href="http://iowagravestones.org/gs_view.php?id=474321" Target="GPP"&gt;P&lt;/a&gt;&lt;/td&gt;</v>
      </c>
      <c r="R361" s="2" t="str">
        <f>IF(H361="","   &lt;td&gt;&lt;/td&gt;",CONCATENATE("   &lt;td&gt;&lt;a href=""http://iagenweb.org/boards/",G361,"/obituaries/index.cgi?read=",H361,""" Target=""Obits""&gt;O&lt;/a&gt;&lt;/td&gt;"))</f>
        <v xml:space="preserve">   &lt;td&gt;&lt;/td&gt;</v>
      </c>
      <c r="S361" s="2" t="str">
        <f>IF(M361="","&lt;td&gt;&lt;/td&gt;",CONCATENATE("&lt;td&gt;&lt;a href=""http://iowawpagraves.org/view.php?id=",M361,""" target=""WPA""&gt;W&lt;/a&gt;&lt;/td&gt;"))</f>
        <v>&lt;td&gt;&lt;a href="http://iowawpagraves.org/view.php?id=213412" target="WPA"&gt;W&lt;/a&gt;&lt;/td&gt;</v>
      </c>
      <c r="T361" s="88" t="s">
        <v>119</v>
      </c>
      <c r="U361" s="89"/>
    </row>
    <row r="362" spans="1:21" x14ac:dyDescent="0.25">
      <c r="A362" s="100"/>
      <c r="B362" s="77" t="s">
        <v>1104</v>
      </c>
      <c r="C362" s="102" t="s">
        <v>1057</v>
      </c>
      <c r="D362" s="75" t="s">
        <v>1058</v>
      </c>
      <c r="E362" s="30" t="s">
        <v>1103</v>
      </c>
      <c r="F362" s="30">
        <v>473533</v>
      </c>
      <c r="G362" s="77" t="s">
        <v>119</v>
      </c>
      <c r="H362" s="41"/>
      <c r="I362" s="41"/>
      <c r="J362" s="41"/>
      <c r="K362" s="41"/>
      <c r="L362" s="41"/>
      <c r="M362" s="41"/>
      <c r="O362" s="2" t="str">
        <f>IF(A362="S",CONCATENATE(Y$1,MID(B362,1,1),Z$1),CONCATENATE("&lt;tr class=""style3"" &gt;",S362,Q362,R362,"&lt;td&gt;",P362,"&lt;/td&gt;&lt;td&gt;",C362,"&lt;/td&gt;&lt;td&gt;",D362,"&lt;/td&gt;&lt;td&gt;",E362,"&lt;/td&gt;"))</f>
        <v>&lt;tr class="style3" &gt;&lt;td&gt;&lt;/td&gt;&lt;td&gt;&lt;a href="http://iowagravestones.org/gs_view.php?id=473533" Target="GPP"&gt;P&lt;/a&gt;&lt;/td&gt;   &lt;td&gt;&lt;/td&gt;&lt;td&gt;Oxley, Libby&lt;/td&gt;&lt;td&gt;May 3, 1928&lt;/td&gt;&lt;td&gt;Sep. 10, 1994&lt;/td&gt;&lt;td&gt;Libby Oxley's married name is Williams, Libby&lt;/td&gt;</v>
      </c>
      <c r="P362" s="88" t="str">
        <f>IF(I362="",B362,CONCATENATE("&lt;a href=""Web Pages/WP",I362,".htm""&gt;",B362,"&lt;img src=""zimages/cam.gif"" alt=""picture"" BORDER=0&gt;"))</f>
        <v>Oxley, Libby</v>
      </c>
      <c r="Q362" s="2" t="str">
        <f>IF(F362="","&lt;td&gt;&lt;/td&gt;",CONCATENATE("&lt;td&gt;&lt;a href=""http://iowagravestones.org/gs_view.php?id=",F362,""" Target=""GPP""&gt;P&lt;/a&gt;&lt;/td&gt;"))</f>
        <v>&lt;td&gt;&lt;a href="http://iowagravestones.org/gs_view.php?id=473533" Target="GPP"&gt;P&lt;/a&gt;&lt;/td&gt;</v>
      </c>
      <c r="R362" s="2" t="str">
        <f>IF(H362="","   &lt;td&gt;&lt;/td&gt;",CONCATENATE("   &lt;td&gt;&lt;a href=""http://iagenweb.org/boards/",G362,"/obituaries/index.cgi?read=",H362,""" Target=""Obits""&gt;O&lt;/a&gt;&lt;/td&gt;"))</f>
        <v xml:space="preserve">   &lt;td&gt;&lt;/td&gt;</v>
      </c>
      <c r="S362" s="2" t="str">
        <f>IF(M362="","&lt;td&gt;&lt;/td&gt;",CONCATENATE("&lt;td&gt;&lt;a href=""http://iowawpagraves.org/view.php?id=",M362,""" target=""WPA""&gt;W&lt;/a&gt;&lt;/td&gt;"))</f>
        <v>&lt;td&gt;&lt;/td&gt;</v>
      </c>
      <c r="T362" s="88" t="s">
        <v>119</v>
      </c>
      <c r="U362" s="89"/>
    </row>
    <row r="363" spans="1:21" x14ac:dyDescent="0.25">
      <c r="A363" s="75">
        <v>3593</v>
      </c>
      <c r="B363" s="5" t="s">
        <v>850</v>
      </c>
      <c r="C363" s="1"/>
      <c r="D363" s="3" t="s">
        <v>540</v>
      </c>
      <c r="E363" s="84"/>
      <c r="F363" s="1">
        <v>474424</v>
      </c>
      <c r="G363" s="36"/>
      <c r="H363" s="36"/>
      <c r="I363" s="36"/>
      <c r="J363" s="36"/>
      <c r="K363" s="36"/>
      <c r="L363" s="36"/>
      <c r="M363" s="36"/>
      <c r="O363" s="2" t="str">
        <f>IF(A363="S",CONCATENATE(Y$1,MID(B363,1,1),Z$1),CONCATENATE("&lt;tr class=""style3"" &gt;",S363,Q363,R363,"&lt;td&gt;",P363,"&lt;/td&gt;&lt;td&gt;",C363,"&lt;/td&gt;&lt;td&gt;",D363,"&lt;/td&gt;&lt;td&gt;",E363,"&lt;/td&gt;"))</f>
        <v>&lt;tr class="style3" &gt;&lt;td&gt;&lt;/td&gt;&lt;td&gt;&lt;a href="http://iowagravestones.org/gs_view.php?id=474424" Target="GPP"&gt;P&lt;/a&gt;&lt;/td&gt;   &lt;td&gt;&lt;/td&gt;&lt;td&gt;Oxley, Libby (Rathbun)&lt;/td&gt;&lt;td&gt;&lt;/td&gt;&lt;td&gt;1943&lt;/td&gt;&lt;td&gt;&lt;/td&gt;</v>
      </c>
      <c r="P363" s="88" t="str">
        <f>IF(I363="",B363,CONCATENATE("&lt;a href=""Web Pages/WP",I363,".htm""&gt;",B363,"&lt;img src=""zimages/cam.gif"" alt=""picture"" BORDER=0&gt;"))</f>
        <v>Oxley, Libby (Rathbun)</v>
      </c>
      <c r="Q363" s="2" t="str">
        <f>IF(F363="","&lt;td&gt;&lt;/td&gt;",CONCATENATE("&lt;td&gt;&lt;a href=""http://iowagravestones.org/gs_view.php?id=",F363,""" Target=""GPP""&gt;P&lt;/a&gt;&lt;/td&gt;"))</f>
        <v>&lt;td&gt;&lt;a href="http://iowagravestones.org/gs_view.php?id=474424" Target="GPP"&gt;P&lt;/a&gt;&lt;/td&gt;</v>
      </c>
      <c r="R363" s="2" t="str">
        <f>IF(H363="","   &lt;td&gt;&lt;/td&gt;",CONCATENATE("   &lt;td&gt;&lt;a href=""http://iagenweb.org/boards/",G363,"/obituaries/index.cgi?read=",H363,""" Target=""Obits""&gt;O&lt;/a&gt;&lt;/td&gt;"))</f>
        <v xml:space="preserve">   &lt;td&gt;&lt;/td&gt;</v>
      </c>
      <c r="S363" s="2" t="str">
        <f>IF(M363="","&lt;td&gt;&lt;/td&gt;",CONCATENATE("&lt;td&gt;&lt;a href=""http://iowawpagraves.org/view.php?id=",M363,""" target=""WPA""&gt;W&lt;/a&gt;&lt;/td&gt;"))</f>
        <v>&lt;td&gt;&lt;/td&gt;</v>
      </c>
      <c r="T363" s="88" t="s">
        <v>119</v>
      </c>
      <c r="U363" s="89"/>
    </row>
    <row r="364" spans="1:21" x14ac:dyDescent="0.25">
      <c r="A364" s="75">
        <v>3631</v>
      </c>
      <c r="B364" s="5" t="s">
        <v>850</v>
      </c>
      <c r="C364" s="3" t="s">
        <v>199</v>
      </c>
      <c r="D364" s="3" t="s">
        <v>540</v>
      </c>
      <c r="E364" s="84"/>
      <c r="F364" s="1">
        <v>474316</v>
      </c>
      <c r="G364" s="36"/>
      <c r="H364" s="36"/>
      <c r="I364" s="36"/>
      <c r="J364" s="36"/>
      <c r="K364" s="36"/>
      <c r="L364" s="36"/>
      <c r="M364" s="36"/>
      <c r="O364" s="2" t="str">
        <f>IF(A364="S",CONCATENATE(Y$1,MID(B364,1,1),Z$1),CONCATENATE("&lt;tr class=""style3"" &gt;",S364,Q364,R364,"&lt;td&gt;",P364,"&lt;/td&gt;&lt;td&gt;",C364,"&lt;/td&gt;&lt;td&gt;",D364,"&lt;/td&gt;&lt;td&gt;",E364,"&lt;/td&gt;"))</f>
        <v>&lt;tr class="style3" &gt;&lt;td&gt;&lt;/td&gt;&lt;td&gt;&lt;a href="http://iowagravestones.org/gs_view.php?id=474316" Target="GPP"&gt;P&lt;/a&gt;&lt;/td&gt;   &lt;td&gt;&lt;/td&gt;&lt;td&gt;Oxley, Libby (Rathbun)&lt;/td&gt;&lt;td&gt;1865&lt;/td&gt;&lt;td&gt;1943&lt;/td&gt;&lt;td&gt;&lt;/td&gt;</v>
      </c>
      <c r="P364" s="88" t="str">
        <f>IF(I364="",B364,CONCATENATE("&lt;a href=""Web Pages/WP",I364,".htm""&gt;",B364,"&lt;img src=""zimages/cam.gif"" alt=""picture"" BORDER=0&gt;"))</f>
        <v>Oxley, Libby (Rathbun)</v>
      </c>
      <c r="Q364" s="2" t="str">
        <f>IF(F364="","&lt;td&gt;&lt;/td&gt;",CONCATENATE("&lt;td&gt;&lt;a href=""http://iowagravestones.org/gs_view.php?id=",F364,""" Target=""GPP""&gt;P&lt;/a&gt;&lt;/td&gt;"))</f>
        <v>&lt;td&gt;&lt;a href="http://iowagravestones.org/gs_view.php?id=474316" Target="GPP"&gt;P&lt;/a&gt;&lt;/td&gt;</v>
      </c>
      <c r="R364" s="2" t="str">
        <f>IF(H364="","   &lt;td&gt;&lt;/td&gt;",CONCATENATE("   &lt;td&gt;&lt;a href=""http://iagenweb.org/boards/",G364,"/obituaries/index.cgi?read=",H364,""" Target=""Obits""&gt;O&lt;/a&gt;&lt;/td&gt;"))</f>
        <v xml:space="preserve">   &lt;td&gt;&lt;/td&gt;</v>
      </c>
      <c r="S364" s="2" t="str">
        <f>IF(M364="","&lt;td&gt;&lt;/td&gt;",CONCATENATE("&lt;td&gt;&lt;a href=""http://iowawpagraves.org/view.php?id=",M364,""" target=""WPA""&gt;W&lt;/a&gt;&lt;/td&gt;"))</f>
        <v>&lt;td&gt;&lt;/td&gt;</v>
      </c>
      <c r="T364" s="88" t="s">
        <v>119</v>
      </c>
      <c r="U364" s="89"/>
    </row>
    <row r="365" spans="1:21" x14ac:dyDescent="0.25">
      <c r="A365" s="75">
        <v>3690</v>
      </c>
      <c r="B365" s="5" t="s">
        <v>851</v>
      </c>
      <c r="C365" s="3" t="s">
        <v>138</v>
      </c>
      <c r="D365" s="3" t="s">
        <v>100</v>
      </c>
      <c r="E365" s="30" t="s">
        <v>119</v>
      </c>
      <c r="F365" s="1">
        <v>474498</v>
      </c>
      <c r="G365" s="36"/>
      <c r="H365" s="36"/>
      <c r="I365" s="36"/>
      <c r="J365" s="36"/>
      <c r="K365" s="36"/>
      <c r="L365" s="36"/>
      <c r="M365" s="27">
        <v>213414</v>
      </c>
      <c r="O365" s="2" t="str">
        <f>IF(A365="S",CONCATENATE(Y$1,MID(B365,1,1),Z$1),CONCATENATE("&lt;tr class=""style3"" &gt;",S365,Q365,R365,"&lt;td&gt;",P365,"&lt;/td&gt;&lt;td&gt;",C365,"&lt;/td&gt;&lt;td&gt;",D365,"&lt;/td&gt;&lt;td&gt;",E365,"&lt;/td&gt;"))</f>
        <v>&lt;tr class="style3" &gt;&lt;td&gt;&lt;a href="http://iowawpagraves.org/view.php?id=213414" target="WPA"&gt;W&lt;/a&gt;&lt;/td&gt;&lt;td&gt;&lt;a href="http://iowagravestones.org/gs_view.php?id=474498" Target="GPP"&gt;P&lt;/a&gt;&lt;/td&gt;   &lt;td&gt;&lt;/td&gt;&lt;td&gt;Oxley, Margaret J.&lt;/td&gt;&lt;td&gt;1863&lt;/td&gt;&lt;td&gt;1937&lt;/td&gt;&lt;td&gt; &lt;/td&gt;</v>
      </c>
      <c r="P365" s="88" t="str">
        <f>IF(I365="",B365,CONCATENATE("&lt;a href=""Web Pages/WP",I365,".htm""&gt;",B365,"&lt;img src=""zimages/cam.gif"" alt=""picture"" BORDER=0&gt;"))</f>
        <v>Oxley, Margaret J.</v>
      </c>
      <c r="Q365" s="2" t="str">
        <f>IF(F365="","&lt;td&gt;&lt;/td&gt;",CONCATENATE("&lt;td&gt;&lt;a href=""http://iowagravestones.org/gs_view.php?id=",F365,""" Target=""GPP""&gt;P&lt;/a&gt;&lt;/td&gt;"))</f>
        <v>&lt;td&gt;&lt;a href="http://iowagravestones.org/gs_view.php?id=474498" Target="GPP"&gt;P&lt;/a&gt;&lt;/td&gt;</v>
      </c>
      <c r="R365" s="2" t="str">
        <f>IF(H365="","   &lt;td&gt;&lt;/td&gt;",CONCATENATE("   &lt;td&gt;&lt;a href=""http://iagenweb.org/boards/",G365,"/obituaries/index.cgi?read=",H365,""" Target=""Obits""&gt;O&lt;/a&gt;&lt;/td&gt;"))</f>
        <v xml:space="preserve">   &lt;td&gt;&lt;/td&gt;</v>
      </c>
      <c r="S365" s="2" t="str">
        <f>IF(M365="","&lt;td&gt;&lt;/td&gt;",CONCATENATE("&lt;td&gt;&lt;a href=""http://iowawpagraves.org/view.php?id=",M365,""" target=""WPA""&gt;W&lt;/a&gt;&lt;/td&gt;"))</f>
        <v>&lt;td&gt;&lt;a href="http://iowawpagraves.org/view.php?id=213414" target="WPA"&gt;W&lt;/a&gt;&lt;/td&gt;</v>
      </c>
      <c r="T365" s="88" t="s">
        <v>119</v>
      </c>
      <c r="U365" s="89"/>
    </row>
    <row r="366" spans="1:21" x14ac:dyDescent="0.25">
      <c r="A366" s="75">
        <v>3593</v>
      </c>
      <c r="B366" s="5" t="s">
        <v>852</v>
      </c>
      <c r="C366" s="1"/>
      <c r="D366" s="3" t="s">
        <v>240</v>
      </c>
      <c r="E366" s="84"/>
      <c r="F366" s="1">
        <v>474322</v>
      </c>
      <c r="G366" s="36"/>
      <c r="H366" s="36"/>
      <c r="I366" s="36"/>
      <c r="J366" s="36"/>
      <c r="K366" s="36"/>
      <c r="L366" s="36"/>
      <c r="M366" s="36"/>
      <c r="O366" s="2" t="str">
        <f>IF(A366="S",CONCATENATE(Y$1,MID(B366,1,1),Z$1),CONCATENATE("&lt;tr class=""style3"" &gt;",S366,Q366,R366,"&lt;td&gt;",P366,"&lt;/td&gt;&lt;td&gt;",C366,"&lt;/td&gt;&lt;td&gt;",D366,"&lt;/td&gt;&lt;td&gt;",E366,"&lt;/td&gt;"))</f>
        <v>&lt;tr class="style3" &gt;&lt;td&gt;&lt;/td&gt;&lt;td&gt;&lt;a href="http://iowagravestones.org/gs_view.php?id=474322" Target="GPP"&gt;P&lt;/a&gt;&lt;/td&gt;   &lt;td&gt;&lt;/td&gt;&lt;td&gt;Oxley, Martha (Hyde)&lt;/td&gt;&lt;td&gt;&lt;/td&gt;&lt;td&gt;1850&lt;/td&gt;&lt;td&gt;&lt;/td&gt;</v>
      </c>
      <c r="P366" s="88" t="str">
        <f>IF(I366="",B366,CONCATENATE("&lt;a href=""Web Pages/WP",I366,".htm""&gt;",B366,"&lt;img src=""zimages/cam.gif"" alt=""picture"" BORDER=0&gt;"))</f>
        <v>Oxley, Martha (Hyde)</v>
      </c>
      <c r="Q366" s="2" t="str">
        <f>IF(F366="","&lt;td&gt;&lt;/td&gt;",CONCATENATE("&lt;td&gt;&lt;a href=""http://iowagravestones.org/gs_view.php?id=",F366,""" Target=""GPP""&gt;P&lt;/a&gt;&lt;/td&gt;"))</f>
        <v>&lt;td&gt;&lt;a href="http://iowagravestones.org/gs_view.php?id=474322" Target="GPP"&gt;P&lt;/a&gt;&lt;/td&gt;</v>
      </c>
      <c r="R366" s="2" t="str">
        <f>IF(H366="","   &lt;td&gt;&lt;/td&gt;",CONCATENATE("   &lt;td&gt;&lt;a href=""http://iagenweb.org/boards/",G366,"/obituaries/index.cgi?read=",H366,""" Target=""Obits""&gt;O&lt;/a&gt;&lt;/td&gt;"))</f>
        <v xml:space="preserve">   &lt;td&gt;&lt;/td&gt;</v>
      </c>
      <c r="S366" s="2" t="str">
        <f>IF(M366="","&lt;td&gt;&lt;/td&gt;",CONCATENATE("&lt;td&gt;&lt;a href=""http://iowawpagraves.org/view.php?id=",M366,""" target=""WPA""&gt;W&lt;/a&gt;&lt;/td&gt;"))</f>
        <v>&lt;td&gt;&lt;/td&gt;</v>
      </c>
      <c r="T366" s="88" t="s">
        <v>119</v>
      </c>
      <c r="U366" s="89"/>
    </row>
    <row r="367" spans="1:21" x14ac:dyDescent="0.25">
      <c r="A367" s="75">
        <v>3456</v>
      </c>
      <c r="B367" s="5" t="s">
        <v>853</v>
      </c>
      <c r="C367" s="1" t="s">
        <v>854</v>
      </c>
      <c r="D367" s="1" t="s">
        <v>855</v>
      </c>
      <c r="E367" s="32"/>
      <c r="F367" s="1">
        <v>473562</v>
      </c>
      <c r="G367" s="36"/>
      <c r="H367" s="36"/>
      <c r="I367" s="36"/>
      <c r="J367" s="36"/>
      <c r="K367" s="36"/>
      <c r="L367" s="36"/>
      <c r="M367" s="36"/>
      <c r="O367" s="2" t="str">
        <f>IF(A367="S",CONCATENATE(Y$1,MID(B367,1,1),Z$1),CONCATENATE("&lt;tr class=""style3"" &gt;",S367,Q367,R367,"&lt;td&gt;",P367,"&lt;/td&gt;&lt;td&gt;",C367,"&lt;/td&gt;&lt;td&gt;",D367,"&lt;/td&gt;&lt;td&gt;",E367,"&lt;/td&gt;"))</f>
        <v>&lt;tr class="style3" &gt;&lt;td&gt;&lt;/td&gt;&lt;td&gt;&lt;a href="http://iowagravestones.org/gs_view.php?id=473562" Target="GPP"&gt;P&lt;/a&gt;&lt;/td&gt;   &lt;td&gt;&lt;/td&gt;&lt;td&gt;Oxley, Samantha M.&lt;/td&gt;&lt;td&gt;Oct 30, 1862&lt;/td&gt;&lt;td&gt;June 22, 1863&lt;/td&gt;&lt;td&gt;&lt;/td&gt;</v>
      </c>
      <c r="P367" s="88" t="str">
        <f>IF(I367="",B367,CONCATENATE("&lt;a href=""Web Pages/WP",I367,".htm""&gt;",B367,"&lt;img src=""zimages/cam.gif"" alt=""picture"" BORDER=0&gt;"))</f>
        <v>Oxley, Samantha M.</v>
      </c>
      <c r="Q367" s="2" t="str">
        <f>IF(F367="","&lt;td&gt;&lt;/td&gt;",CONCATENATE("&lt;td&gt;&lt;a href=""http://iowagravestones.org/gs_view.php?id=",F367,""" Target=""GPP""&gt;P&lt;/a&gt;&lt;/td&gt;"))</f>
        <v>&lt;td&gt;&lt;a href="http://iowagravestones.org/gs_view.php?id=473562" Target="GPP"&gt;P&lt;/a&gt;&lt;/td&gt;</v>
      </c>
      <c r="R367" s="2" t="str">
        <f>IF(H367="","   &lt;td&gt;&lt;/td&gt;",CONCATENATE("   &lt;td&gt;&lt;a href=""http://iagenweb.org/boards/",G367,"/obituaries/index.cgi?read=",H367,""" Target=""Obits""&gt;O&lt;/a&gt;&lt;/td&gt;"))</f>
        <v xml:space="preserve">   &lt;td&gt;&lt;/td&gt;</v>
      </c>
      <c r="S367" s="2" t="str">
        <f>IF(M367="","&lt;td&gt;&lt;/td&gt;",CONCATENATE("&lt;td&gt;&lt;a href=""http://iowawpagraves.org/view.php?id=",M367,""" target=""WPA""&gt;W&lt;/a&gt;&lt;/td&gt;"))</f>
        <v>&lt;td&gt;&lt;/td&gt;</v>
      </c>
      <c r="T367" s="88" t="s">
        <v>119</v>
      </c>
      <c r="U367" s="89"/>
    </row>
    <row r="368" spans="1:21" x14ac:dyDescent="0.25">
      <c r="A368" s="75">
        <v>3690</v>
      </c>
      <c r="B368" s="5" t="s">
        <v>856</v>
      </c>
      <c r="C368" s="3" t="s">
        <v>166</v>
      </c>
      <c r="D368" s="3" t="s">
        <v>540</v>
      </c>
      <c r="E368" s="81"/>
      <c r="F368" s="1">
        <v>474499</v>
      </c>
      <c r="G368" s="36"/>
      <c r="H368" s="36"/>
      <c r="I368" s="36"/>
      <c r="J368" s="36"/>
      <c r="K368" s="36"/>
      <c r="L368" s="36"/>
      <c r="M368" s="36"/>
      <c r="O368" s="2" t="str">
        <f>IF(A368="S",CONCATENATE(Y$1,MID(B368,1,1),Z$1),CONCATENATE("&lt;tr class=""style3"" &gt;",S368,Q368,R368,"&lt;td&gt;",P368,"&lt;/td&gt;&lt;td&gt;",C368,"&lt;/td&gt;&lt;td&gt;",D368,"&lt;/td&gt;&lt;td&gt;",E368,"&lt;/td&gt;"))</f>
        <v>&lt;tr class="style3" &gt;&lt;td&gt;&lt;/td&gt;&lt;td&gt;&lt;a href="http://iowagravestones.org/gs_view.php?id=474499" Target="GPP"&gt;P&lt;/a&gt;&lt;/td&gt;   &lt;td&gt;&lt;/td&gt;&lt;td&gt;Oxley, Steward G&lt;/td&gt;&lt;td&gt;1859&lt;/td&gt;&lt;td&gt;1943&lt;/td&gt;&lt;td&gt;&lt;/td&gt;</v>
      </c>
      <c r="P368" s="88" t="str">
        <f>IF(I368="",B368,CONCATENATE("&lt;a href=""Web Pages/WP",I368,".htm""&gt;",B368,"&lt;img src=""zimages/cam.gif"" alt=""picture"" BORDER=0&gt;"))</f>
        <v>Oxley, Steward G</v>
      </c>
      <c r="Q368" s="2" t="str">
        <f>IF(F368="","&lt;td&gt;&lt;/td&gt;",CONCATENATE("&lt;td&gt;&lt;a href=""http://iowagravestones.org/gs_view.php?id=",F368,""" Target=""GPP""&gt;P&lt;/a&gt;&lt;/td&gt;"))</f>
        <v>&lt;td&gt;&lt;a href="http://iowagravestones.org/gs_view.php?id=474499" Target="GPP"&gt;P&lt;/a&gt;&lt;/td&gt;</v>
      </c>
      <c r="R368" s="2" t="str">
        <f>IF(H368="","   &lt;td&gt;&lt;/td&gt;",CONCATENATE("   &lt;td&gt;&lt;a href=""http://iagenweb.org/boards/",G368,"/obituaries/index.cgi?read=",H368,""" Target=""Obits""&gt;O&lt;/a&gt;&lt;/td&gt;"))</f>
        <v xml:space="preserve">   &lt;td&gt;&lt;/td&gt;</v>
      </c>
      <c r="S368" s="2" t="str">
        <f>IF(M368="","&lt;td&gt;&lt;/td&gt;",CONCATENATE("&lt;td&gt;&lt;a href=""http://iowawpagraves.org/view.php?id=",M368,""" target=""WPA""&gt;W&lt;/a&gt;&lt;/td&gt;"))</f>
        <v>&lt;td&gt;&lt;/td&gt;</v>
      </c>
      <c r="T368" s="88" t="s">
        <v>119</v>
      </c>
      <c r="U368" s="89"/>
    </row>
    <row r="369" spans="1:21" x14ac:dyDescent="0.25">
      <c r="A369" s="75">
        <v>3442</v>
      </c>
      <c r="B369" s="5" t="s">
        <v>857</v>
      </c>
      <c r="C369" s="1" t="s">
        <v>858</v>
      </c>
      <c r="D369" s="1" t="s">
        <v>859</v>
      </c>
      <c r="E369" s="30"/>
      <c r="F369" s="1">
        <v>473529</v>
      </c>
      <c r="G369" s="36"/>
      <c r="H369" s="36"/>
      <c r="I369" s="36"/>
      <c r="J369" s="36"/>
      <c r="K369" s="36"/>
      <c r="L369" s="36"/>
      <c r="M369" s="36"/>
      <c r="O369" s="2" t="str">
        <f>IF(A369="S",CONCATENATE(Y$1,MID(B369,1,1),Z$1),CONCATENATE("&lt;tr class=""style3"" &gt;",S369,Q369,R369,"&lt;td&gt;",P369,"&lt;/td&gt;&lt;td&gt;",C369,"&lt;/td&gt;&lt;td&gt;",D369,"&lt;/td&gt;&lt;td&gt;",E369,"&lt;/td&gt;"))</f>
        <v>&lt;tr class="style3" &gt;&lt;td&gt;&lt;/td&gt;&lt;td&gt;&lt;a href="http://iowagravestones.org/gs_view.php?id=473529" Target="GPP"&gt;P&lt;/a&gt;&lt;/td&gt;   &lt;td&gt;&lt;/td&gt;&lt;td&gt;Oxley, Walter A.&lt;/td&gt;&lt;td&gt;Oct 26, 1892&lt;/td&gt;&lt;td&gt;Nov. 11, 1968&lt;/td&gt;&lt;td&gt;&lt;/td&gt;</v>
      </c>
      <c r="P369" s="88" t="str">
        <f>IF(I369="",B369,CONCATENATE("&lt;a href=""Web Pages/WP",I369,".htm""&gt;",B369,"&lt;img src=""zimages/cam.gif"" alt=""picture"" BORDER=0&gt;"))</f>
        <v>Oxley, Walter A.</v>
      </c>
      <c r="Q369" s="2" t="str">
        <f>IF(F369="","&lt;td&gt;&lt;/td&gt;",CONCATENATE("&lt;td&gt;&lt;a href=""http://iowagravestones.org/gs_view.php?id=",F369,""" Target=""GPP""&gt;P&lt;/a&gt;&lt;/td&gt;"))</f>
        <v>&lt;td&gt;&lt;a href="http://iowagravestones.org/gs_view.php?id=473529" Target="GPP"&gt;P&lt;/a&gt;&lt;/td&gt;</v>
      </c>
      <c r="R369" s="2" t="str">
        <f>IF(H369="","   &lt;td&gt;&lt;/td&gt;",CONCATENATE("   &lt;td&gt;&lt;a href=""http://iagenweb.org/boards/",G369,"/obituaries/index.cgi?read=",H369,""" Target=""Obits""&gt;O&lt;/a&gt;&lt;/td&gt;"))</f>
        <v xml:space="preserve">   &lt;td&gt;&lt;/td&gt;</v>
      </c>
      <c r="S369" s="2" t="str">
        <f>IF(M369="","&lt;td&gt;&lt;/td&gt;",CONCATENATE("&lt;td&gt;&lt;a href=""http://iowawpagraves.org/view.php?id=",M369,""" target=""WPA""&gt;W&lt;/a&gt;&lt;/td&gt;"))</f>
        <v>&lt;td&gt;&lt;/td&gt;</v>
      </c>
      <c r="T369" s="88" t="s">
        <v>119</v>
      </c>
      <c r="U369" s="89"/>
    </row>
    <row r="370" spans="1:21" x14ac:dyDescent="0.25">
      <c r="A370" s="75">
        <v>3593</v>
      </c>
      <c r="B370" s="5" t="s">
        <v>860</v>
      </c>
      <c r="C370" s="1"/>
      <c r="D370" s="3" t="s">
        <v>235</v>
      </c>
      <c r="E370" s="84"/>
      <c r="F370" s="1">
        <v>474318</v>
      </c>
      <c r="G370" s="36"/>
      <c r="H370" s="36"/>
      <c r="I370" s="36"/>
      <c r="J370" s="36"/>
      <c r="K370" s="36"/>
      <c r="L370" s="36"/>
      <c r="M370" s="36"/>
      <c r="O370" s="2" t="str">
        <f>IF(A370="S",CONCATENATE(Y$1,MID(B370,1,1),Z$1),CONCATENATE("&lt;tr class=""style3"" &gt;",S370,Q370,R370,"&lt;td&gt;",P370,"&lt;/td&gt;&lt;td&gt;",C370,"&lt;/td&gt;&lt;td&gt;",D370,"&lt;/td&gt;&lt;td&gt;",E370,"&lt;/td&gt;"))</f>
        <v>&lt;tr class="style3" &gt;&lt;td&gt;&lt;/td&gt;&lt;td&gt;&lt;a href="http://iowagravestones.org/gs_view.php?id=474318" Target="GPP"&gt;P&lt;/a&gt;&lt;/td&gt;   &lt;td&gt;&lt;/td&gt;&lt;td&gt;Oxley, William&lt;/td&gt;&lt;td&gt;&lt;/td&gt;&lt;td&gt;1897&lt;/td&gt;&lt;td&gt;&lt;/td&gt;</v>
      </c>
      <c r="P370" s="88" t="str">
        <f>IF(I370="",B370,CONCATENATE("&lt;a href=""Web Pages/WP",I370,".htm""&gt;",B370,"&lt;img src=""zimages/cam.gif"" alt=""picture"" BORDER=0&gt;"))</f>
        <v>Oxley, William</v>
      </c>
      <c r="Q370" s="2" t="str">
        <f>IF(F370="","&lt;td&gt;&lt;/td&gt;",CONCATENATE("&lt;td&gt;&lt;a href=""http://iowagravestones.org/gs_view.php?id=",F370,""" Target=""GPP""&gt;P&lt;/a&gt;&lt;/td&gt;"))</f>
        <v>&lt;td&gt;&lt;a href="http://iowagravestones.org/gs_view.php?id=474318" Target="GPP"&gt;P&lt;/a&gt;&lt;/td&gt;</v>
      </c>
      <c r="R370" s="2" t="str">
        <f>IF(H370="","   &lt;td&gt;&lt;/td&gt;",CONCATENATE("   &lt;td&gt;&lt;a href=""http://iagenweb.org/boards/",G370,"/obituaries/index.cgi?read=",H370,""" Target=""Obits""&gt;O&lt;/a&gt;&lt;/td&gt;"))</f>
        <v xml:space="preserve">   &lt;td&gt;&lt;/td&gt;</v>
      </c>
      <c r="S370" s="2" t="str">
        <f>IF(M370="","&lt;td&gt;&lt;/td&gt;",CONCATENATE("&lt;td&gt;&lt;a href=""http://iowawpagraves.org/view.php?id=",M370,""" target=""WPA""&gt;W&lt;/a&gt;&lt;/td&gt;"))</f>
        <v>&lt;td&gt;&lt;/td&gt;</v>
      </c>
      <c r="T370" s="88" t="s">
        <v>119</v>
      </c>
      <c r="U370" s="89"/>
    </row>
    <row r="371" spans="1:21" x14ac:dyDescent="0.25">
      <c r="A371" s="59">
        <v>3455</v>
      </c>
      <c r="B371" s="5" t="s">
        <v>861</v>
      </c>
      <c r="C371" s="1" t="s">
        <v>139</v>
      </c>
      <c r="D371" s="1" t="s">
        <v>140</v>
      </c>
      <c r="E371" s="30" t="s">
        <v>119</v>
      </c>
      <c r="F371" s="1">
        <v>473552</v>
      </c>
      <c r="G371" s="36"/>
      <c r="H371" s="36"/>
      <c r="I371" s="36"/>
      <c r="J371" s="36"/>
      <c r="K371" s="36"/>
      <c r="L371" s="36"/>
      <c r="M371" s="27">
        <v>213410</v>
      </c>
      <c r="O371" s="2" t="str">
        <f>IF(A371="S",CONCATENATE(Y$1,MID(B371,1,1),Z$1),CONCATENATE("&lt;tr class=""style3"" &gt;",S371,Q371,R371,"&lt;td&gt;",P371,"&lt;/td&gt;&lt;td&gt;",C371,"&lt;/td&gt;&lt;td&gt;",D371,"&lt;/td&gt;&lt;td&gt;",E371,"&lt;/td&gt;"))</f>
        <v>&lt;tr class="style3" &gt;&lt;td&gt;&lt;a href="http://iowawpagraves.org/view.php?id=213410" target="WPA"&gt;W&lt;/a&gt;&lt;/td&gt;&lt;td&gt;&lt;a href="http://iowagravestones.org/gs_view.php?id=473552" Target="GPP"&gt;P&lt;/a&gt;&lt;/td&gt;   &lt;td&gt;&lt;/td&gt;&lt;td&gt;Oxley, William H.&lt;/td&gt;&lt;td&gt;May 17, 1836&lt;/td&gt;&lt;td&gt;Jan 27, 1897&lt;/td&gt;&lt;td&gt; &lt;/td&gt;</v>
      </c>
      <c r="P371" s="88" t="str">
        <f>IF(I371="",B371,CONCATENATE("&lt;a href=""Web Pages/WP",I371,".htm""&gt;",B371,"&lt;img src=""zimages/cam.gif"" alt=""picture"" BORDER=0&gt;"))</f>
        <v>Oxley, William H.</v>
      </c>
      <c r="Q371" s="2" t="str">
        <f>IF(F371="","&lt;td&gt;&lt;/td&gt;",CONCATENATE("&lt;td&gt;&lt;a href=""http://iowagravestones.org/gs_view.php?id=",F371,""" Target=""GPP""&gt;P&lt;/a&gt;&lt;/td&gt;"))</f>
        <v>&lt;td&gt;&lt;a href="http://iowagravestones.org/gs_view.php?id=473552" Target="GPP"&gt;P&lt;/a&gt;&lt;/td&gt;</v>
      </c>
      <c r="R371" s="2" t="str">
        <f>IF(H371="","   &lt;td&gt;&lt;/td&gt;",CONCATENATE("   &lt;td&gt;&lt;a href=""http://iagenweb.org/boards/",G371,"/obituaries/index.cgi?read=",H371,""" Target=""Obits""&gt;O&lt;/a&gt;&lt;/td&gt;"))</f>
        <v xml:space="preserve">   &lt;td&gt;&lt;/td&gt;</v>
      </c>
      <c r="S371" s="2" t="str">
        <f>IF(M371="","&lt;td&gt;&lt;/td&gt;",CONCATENATE("&lt;td&gt;&lt;a href=""http://iowawpagraves.org/view.php?id=",M371,""" target=""WPA""&gt;W&lt;/a&gt;&lt;/td&gt;"))</f>
        <v>&lt;td&gt;&lt;a href="http://iowawpagraves.org/view.php?id=213410" target="WPA"&gt;W&lt;/a&gt;&lt;/td&gt;</v>
      </c>
      <c r="T371" s="88" t="s">
        <v>119</v>
      </c>
      <c r="U371" s="89"/>
    </row>
    <row r="372" spans="1:21" ht="15.75" x14ac:dyDescent="0.25">
      <c r="A372" s="33" t="s">
        <v>1255</v>
      </c>
      <c r="B372" s="89" t="s">
        <v>32</v>
      </c>
      <c r="C372" s="23" t="s">
        <v>7</v>
      </c>
      <c r="D372" s="23" t="s">
        <v>8</v>
      </c>
      <c r="E372" s="82" t="s">
        <v>9</v>
      </c>
      <c r="F372" s="23"/>
      <c r="G372" s="23"/>
      <c r="H372" s="23"/>
      <c r="I372" s="23"/>
      <c r="J372" s="23"/>
      <c r="K372" s="23"/>
      <c r="L372" s="23"/>
      <c r="M372" s="23"/>
      <c r="O372" s="2" t="str">
        <f>IF(A372="S",CONCATENATE(Y$1,MID(B372,1,1),Z$1),CONCATENATE("&lt;tr class=""style3"" &gt;",S372,Q372,R372,"&lt;td&gt;",P372,"&lt;/td&gt;&lt;td&gt;",C372,"&lt;/td&gt;&lt;td&gt;",D372,"&lt;/td&gt;&lt;td&gt;",E372,"&lt;/td&gt;"))</f>
        <v>&lt;tr class="style2" &gt;&lt;td&gt;W&lt;/td&gt;&lt;td&gt;P&lt;/td&gt;&lt;td&gt;O&lt;/td&gt;&lt;td &gt;Surnames Starting with P&lt;/td&gt;&lt;td&gt;Birth Date&lt;/td&gt;&lt;td&gt;Death Date&lt;/td&gt;&lt;td&gt;Notes&lt;/td&gt;</v>
      </c>
      <c r="P372" s="88" t="str">
        <f>IF(I372="",B372,CONCATENATE("&lt;a href=""Web Pages/WP",I372,".htm""&gt;",B372,"&lt;img src=""zimages/cam.gif"" alt=""picture"" BORDER=0&gt;"))</f>
        <v>Paaa                            Names</v>
      </c>
      <c r="Q372" s="2" t="str">
        <f>IF(F372="","&lt;td&gt;&lt;/td&gt;",CONCATENATE("&lt;td&gt;&lt;a href=""http://iowagravestones.org/gs_view.php?id=",F372,""" Target=""GPP""&gt;P&lt;/a&gt;&lt;/td&gt;"))</f>
        <v>&lt;td&gt;&lt;/td&gt;</v>
      </c>
      <c r="R372" s="2" t="str">
        <f>IF(H372="","   &lt;td&gt;&lt;/td&gt;",CONCATENATE("   &lt;td&gt;&lt;a href=""http://iagenweb.org/boards/",G372,"/obituaries/index.cgi?read=",H372,""" Target=""Obits""&gt;O&lt;/a&gt;&lt;/td&gt;"))</f>
        <v xml:space="preserve">   &lt;td&gt;&lt;/td&gt;</v>
      </c>
      <c r="S372" s="2" t="str">
        <f>IF(M372="","&lt;td&gt;&lt;/td&gt;",CONCATENATE("&lt;td&gt;&lt;a href=""http://iowawpagraves.org/view.php?id=",M372,""" target=""WPA""&gt;W&lt;/a&gt;&lt;/td&gt;"))</f>
        <v>&lt;td&gt;&lt;/td&gt;</v>
      </c>
      <c r="T372" s="88" t="s">
        <v>119</v>
      </c>
      <c r="U372" s="89"/>
    </row>
    <row r="373" spans="1:21" x14ac:dyDescent="0.25">
      <c r="A373" s="59">
        <v>3438</v>
      </c>
      <c r="B373" s="101" t="s">
        <v>368</v>
      </c>
      <c r="C373" s="75" t="s">
        <v>181</v>
      </c>
      <c r="D373" s="75" t="s">
        <v>862</v>
      </c>
      <c r="E373" s="30" t="s">
        <v>119</v>
      </c>
      <c r="F373" s="1">
        <v>473524</v>
      </c>
      <c r="G373" s="36"/>
      <c r="H373" s="36"/>
      <c r="I373" s="36"/>
      <c r="J373" s="36"/>
      <c r="K373" s="36"/>
      <c r="L373" s="36"/>
      <c r="M373" s="27">
        <v>213523</v>
      </c>
      <c r="O373" s="2" t="str">
        <f>IF(A373="S",CONCATENATE(Y$1,MID(B373,1,1),Z$1),CONCATENATE("&lt;tr class=""style3"" &gt;",S373,Q373,R373,"&lt;td&gt;",P373,"&lt;/td&gt;&lt;td&gt;",C373,"&lt;/td&gt;&lt;td&gt;",D373,"&lt;/td&gt;&lt;td&gt;",E373,"&lt;/td&gt;"))</f>
        <v>&lt;tr class="style3" &gt;&lt;td&gt;&lt;a href="http://iowawpagraves.org/view.php?id=213523" target="WPA"&gt;W&lt;/a&gt;&lt;/td&gt;&lt;td&gt;&lt;a href="http://iowagravestones.org/gs_view.php?id=473524" Target="GPP"&gt;P&lt;/a&gt;&lt;/td&gt;   &lt;td&gt;&lt;/td&gt;&lt;td&gt;Peck, Alford&lt;/td&gt;&lt;td&gt;Nov 10, 1835&lt;/td&gt;&lt;td&gt;Jan. 7, 1901&lt;/td&gt;&lt;td&gt; &lt;/td&gt;</v>
      </c>
      <c r="P373" s="88" t="str">
        <f>IF(I373="",B373,CONCATENATE("&lt;a href=""Web Pages/WP",I373,".htm""&gt;",B373,"&lt;img src=""zimages/cam.gif"" alt=""picture"" BORDER=0&gt;"))</f>
        <v>Peck, Alford</v>
      </c>
      <c r="Q373" s="2" t="str">
        <f>IF(F373="","&lt;td&gt;&lt;/td&gt;",CONCATENATE("&lt;td&gt;&lt;a href=""http://iowagravestones.org/gs_view.php?id=",F373,""" Target=""GPP""&gt;P&lt;/a&gt;&lt;/td&gt;"))</f>
        <v>&lt;td&gt;&lt;a href="http://iowagravestones.org/gs_view.php?id=473524" Target="GPP"&gt;P&lt;/a&gt;&lt;/td&gt;</v>
      </c>
      <c r="R373" s="2" t="str">
        <f>IF(H373="","   &lt;td&gt;&lt;/td&gt;",CONCATENATE("   &lt;td&gt;&lt;a href=""http://iagenweb.org/boards/",G373,"/obituaries/index.cgi?read=",H373,""" Target=""Obits""&gt;O&lt;/a&gt;&lt;/td&gt;"))</f>
        <v xml:space="preserve">   &lt;td&gt;&lt;/td&gt;</v>
      </c>
      <c r="S373" s="2" t="str">
        <f>IF(M373="","&lt;td&gt;&lt;/td&gt;",CONCATENATE("&lt;td&gt;&lt;a href=""http://iowawpagraves.org/view.php?id=",M373,""" target=""WPA""&gt;W&lt;/a&gt;&lt;/td&gt;"))</f>
        <v>&lt;td&gt;&lt;a href="http://iowawpagraves.org/view.php?id=213523" target="WPA"&gt;W&lt;/a&gt;&lt;/td&gt;</v>
      </c>
      <c r="T373" s="88" t="s">
        <v>119</v>
      </c>
      <c r="U373" s="89"/>
    </row>
    <row r="374" spans="1:21" x14ac:dyDescent="0.25">
      <c r="A374" s="59">
        <v>3436</v>
      </c>
      <c r="B374" s="101" t="s">
        <v>369</v>
      </c>
      <c r="C374" s="75" t="s">
        <v>1192</v>
      </c>
      <c r="D374" s="75" t="s">
        <v>1191</v>
      </c>
      <c r="E374" s="30" t="s">
        <v>119</v>
      </c>
      <c r="F374" s="1">
        <v>473521</v>
      </c>
      <c r="G374" s="36"/>
      <c r="H374" s="36"/>
      <c r="I374" s="36"/>
      <c r="J374" s="36"/>
      <c r="K374" s="36"/>
      <c r="L374" s="36"/>
      <c r="M374" s="27">
        <v>213521</v>
      </c>
      <c r="O374" s="2" t="str">
        <f>IF(A374="S",CONCATENATE(Y$1,MID(B374,1,1),Z$1),CONCATENATE("&lt;tr class=""style3"" &gt;",S374,Q374,R374,"&lt;td&gt;",P374,"&lt;/td&gt;&lt;td&gt;",C374,"&lt;/td&gt;&lt;td&gt;",D374,"&lt;/td&gt;&lt;td&gt;",E374,"&lt;/td&gt;"))</f>
        <v>&lt;tr class="style3" &gt;&lt;td&gt;&lt;a href="http://iowawpagraves.org/view.php?id=213521" target="WPA"&gt;W&lt;/a&gt;&lt;/td&gt;&lt;td&gt;&lt;a href="http://iowagravestones.org/gs_view.php?id=473521" Target="GPP"&gt;P&lt;/a&gt;&lt;/td&gt;   &lt;td&gt;&lt;/td&gt;&lt;td&gt;Peck, Asahel&lt;/td&gt;&lt;td&gt;Jan 2?, 1863&lt;/td&gt;&lt;td&gt;?? 18, 1908&lt;/td&gt;&lt;td&gt; &lt;/td&gt;</v>
      </c>
      <c r="P374" s="88" t="str">
        <f>IF(I374="",B374,CONCATENATE("&lt;a href=""Web Pages/WP",I374,".htm""&gt;",B374,"&lt;img src=""zimages/cam.gif"" alt=""picture"" BORDER=0&gt;"))</f>
        <v>Peck, Asahel</v>
      </c>
      <c r="Q374" s="2" t="str">
        <f>IF(F374="","&lt;td&gt;&lt;/td&gt;",CONCATENATE("&lt;td&gt;&lt;a href=""http://iowagravestones.org/gs_view.php?id=",F374,""" Target=""GPP""&gt;P&lt;/a&gt;&lt;/td&gt;"))</f>
        <v>&lt;td&gt;&lt;a href="http://iowagravestones.org/gs_view.php?id=473521" Target="GPP"&gt;P&lt;/a&gt;&lt;/td&gt;</v>
      </c>
      <c r="R374" s="2" t="str">
        <f>IF(H374="","   &lt;td&gt;&lt;/td&gt;",CONCATENATE("   &lt;td&gt;&lt;a href=""http://iagenweb.org/boards/",G374,"/obituaries/index.cgi?read=",H374,""" Target=""Obits""&gt;O&lt;/a&gt;&lt;/td&gt;"))</f>
        <v xml:space="preserve">   &lt;td&gt;&lt;/td&gt;</v>
      </c>
      <c r="S374" s="2" t="str">
        <f>IF(M374="","&lt;td&gt;&lt;/td&gt;",CONCATENATE("&lt;td&gt;&lt;a href=""http://iowawpagraves.org/view.php?id=",M374,""" target=""WPA""&gt;W&lt;/a&gt;&lt;/td&gt;"))</f>
        <v>&lt;td&gt;&lt;a href="http://iowawpagraves.org/view.php?id=213521" target="WPA"&gt;W&lt;/a&gt;&lt;/td&gt;</v>
      </c>
      <c r="T374" s="88" t="s">
        <v>119</v>
      </c>
      <c r="U374" s="89"/>
    </row>
    <row r="375" spans="1:21" x14ac:dyDescent="0.25">
      <c r="A375" s="59">
        <v>3431</v>
      </c>
      <c r="B375" s="101" t="s">
        <v>863</v>
      </c>
      <c r="C375" s="102" t="s">
        <v>587</v>
      </c>
      <c r="D375" s="102" t="s">
        <v>657</v>
      </c>
      <c r="E375" s="84"/>
      <c r="F375" s="1">
        <v>473515</v>
      </c>
      <c r="G375" s="36"/>
      <c r="H375" s="36"/>
      <c r="I375" s="36"/>
      <c r="J375" s="36"/>
      <c r="K375" s="36"/>
      <c r="L375" s="36"/>
      <c r="M375" s="36"/>
      <c r="O375" s="2" t="str">
        <f>IF(A375="S",CONCATENATE(Y$1,MID(B375,1,1),Z$1),CONCATENATE("&lt;tr class=""style3"" &gt;",S375,Q375,R375,"&lt;td&gt;",P375,"&lt;/td&gt;&lt;td&gt;",C375,"&lt;/td&gt;&lt;td&gt;",D375,"&lt;/td&gt;&lt;td&gt;",E375,"&lt;/td&gt;"))</f>
        <v>&lt;tr class="style3" &gt;&lt;td&gt;&lt;/td&gt;&lt;td&gt;&lt;a href="http://iowagravestones.org/gs_view.php?id=473515" Target="GPP"&gt;P&lt;/a&gt;&lt;/td&gt;   &lt;td&gt;&lt;/td&gt;&lt;td&gt;Peck, August&lt;/td&gt;&lt;td&gt;1876&lt;/td&gt;&lt;td&gt;1953&lt;/td&gt;&lt;td&gt;&lt;/td&gt;</v>
      </c>
      <c r="P375" s="88" t="str">
        <f>IF(I375="",B375,CONCATENATE("&lt;a href=""Web Pages/WP",I375,".htm""&gt;",B375,"&lt;img src=""zimages/cam.gif"" alt=""picture"" BORDER=0&gt;"))</f>
        <v>Peck, August</v>
      </c>
      <c r="Q375" s="2" t="str">
        <f>IF(F375="","&lt;td&gt;&lt;/td&gt;",CONCATENATE("&lt;td&gt;&lt;a href=""http://iowagravestones.org/gs_view.php?id=",F375,""" Target=""GPP""&gt;P&lt;/a&gt;&lt;/td&gt;"))</f>
        <v>&lt;td&gt;&lt;a href="http://iowagravestones.org/gs_view.php?id=473515" Target="GPP"&gt;P&lt;/a&gt;&lt;/td&gt;</v>
      </c>
      <c r="R375" s="2" t="str">
        <f>IF(H375="","   &lt;td&gt;&lt;/td&gt;",CONCATENATE("   &lt;td&gt;&lt;a href=""http://iagenweb.org/boards/",G375,"/obituaries/index.cgi?read=",H375,""" Target=""Obits""&gt;O&lt;/a&gt;&lt;/td&gt;"))</f>
        <v xml:space="preserve">   &lt;td&gt;&lt;/td&gt;</v>
      </c>
      <c r="S375" s="2" t="str">
        <f>IF(M375="","&lt;td&gt;&lt;/td&gt;",CONCATENATE("&lt;td&gt;&lt;a href=""http://iowawpagraves.org/view.php?id=",M375,""" target=""WPA""&gt;W&lt;/a&gt;&lt;/td&gt;"))</f>
        <v>&lt;td&gt;&lt;/td&gt;</v>
      </c>
      <c r="T375" s="88" t="s">
        <v>119</v>
      </c>
      <c r="U375" s="89"/>
    </row>
    <row r="376" spans="1:21" x14ac:dyDescent="0.25">
      <c r="A376" s="59">
        <v>3430</v>
      </c>
      <c r="B376" s="101" t="s">
        <v>864</v>
      </c>
      <c r="C376" s="75"/>
      <c r="D376" s="75"/>
      <c r="E376" s="30"/>
      <c r="F376" s="1">
        <v>473511</v>
      </c>
      <c r="G376" s="36"/>
      <c r="H376" s="36"/>
      <c r="I376" s="36"/>
      <c r="J376" s="36"/>
      <c r="K376" s="36"/>
      <c r="L376" s="36"/>
      <c r="M376" s="36"/>
      <c r="O376" s="2" t="str">
        <f>IF(A376="S",CONCATENATE(Y$1,MID(B376,1,1),Z$1),CONCATENATE("&lt;tr class=""style3"" &gt;",S376,Q376,R376,"&lt;td&gt;",P376,"&lt;/td&gt;&lt;td&gt;",C376,"&lt;/td&gt;&lt;td&gt;",D376,"&lt;/td&gt;&lt;td&gt;",E376,"&lt;/td&gt;"))</f>
        <v>&lt;tr class="style3" &gt;&lt;td&gt;&lt;/td&gt;&lt;td&gt;&lt;a href="http://iowagravestones.org/gs_view.php?id=473511" Target="GPP"&gt;P&lt;/a&gt;&lt;/td&gt;   &lt;td&gt;&lt;/td&gt;&lt;td&gt;Peck, August Family Stone&lt;/td&gt;&lt;td&gt;&lt;/td&gt;&lt;td&gt;&lt;/td&gt;&lt;td&gt;&lt;/td&gt;</v>
      </c>
      <c r="P376" s="88" t="str">
        <f>IF(I376="",B376,CONCATENATE("&lt;a href=""Web Pages/WP",I376,".htm""&gt;",B376,"&lt;img src=""zimages/cam.gif"" alt=""picture"" BORDER=0&gt;"))</f>
        <v>Peck, August Family Stone</v>
      </c>
      <c r="Q376" s="2" t="str">
        <f>IF(F376="","&lt;td&gt;&lt;/td&gt;",CONCATENATE("&lt;td&gt;&lt;a href=""http://iowagravestones.org/gs_view.php?id=",F376,""" Target=""GPP""&gt;P&lt;/a&gt;&lt;/td&gt;"))</f>
        <v>&lt;td&gt;&lt;a href="http://iowagravestones.org/gs_view.php?id=473511" Target="GPP"&gt;P&lt;/a&gt;&lt;/td&gt;</v>
      </c>
      <c r="R376" s="2" t="str">
        <f>IF(H376="","   &lt;td&gt;&lt;/td&gt;",CONCATENATE("   &lt;td&gt;&lt;a href=""http://iagenweb.org/boards/",G376,"/obituaries/index.cgi?read=",H376,""" Target=""Obits""&gt;O&lt;/a&gt;&lt;/td&gt;"))</f>
        <v xml:space="preserve">   &lt;td&gt;&lt;/td&gt;</v>
      </c>
      <c r="S376" s="2" t="str">
        <f>IF(M376="","&lt;td&gt;&lt;/td&gt;",CONCATENATE("&lt;td&gt;&lt;a href=""http://iowawpagraves.org/view.php?id=",M376,""" target=""WPA""&gt;W&lt;/a&gt;&lt;/td&gt;"))</f>
        <v>&lt;td&gt;&lt;/td&gt;</v>
      </c>
      <c r="T376" s="88" t="s">
        <v>119</v>
      </c>
      <c r="U376" s="89"/>
    </row>
    <row r="377" spans="1:21" x14ac:dyDescent="0.25">
      <c r="A377" s="59">
        <v>3434</v>
      </c>
      <c r="B377" s="101" t="s">
        <v>370</v>
      </c>
      <c r="C377" s="102" t="s">
        <v>168</v>
      </c>
      <c r="D377" s="102" t="s">
        <v>157</v>
      </c>
      <c r="E377" s="30" t="s">
        <v>119</v>
      </c>
      <c r="F377" s="1">
        <v>473520</v>
      </c>
      <c r="G377" s="36"/>
      <c r="H377" s="36"/>
      <c r="I377" s="36"/>
      <c r="J377" s="36"/>
      <c r="K377" s="36"/>
      <c r="L377" s="36"/>
      <c r="M377" s="27">
        <v>213520</v>
      </c>
      <c r="O377" s="2" t="str">
        <f>IF(A377="S",CONCATENATE(Y$1,MID(B377,1,1),Z$1),CONCATENATE("&lt;tr class=""style3"" &gt;",S377,Q377,R377,"&lt;td&gt;",P377,"&lt;/td&gt;&lt;td&gt;",C377,"&lt;/td&gt;&lt;td&gt;",D377,"&lt;/td&gt;&lt;td&gt;",E377,"&lt;/td&gt;"))</f>
        <v>&lt;tr class="style3" &gt;&lt;td&gt;&lt;a href="http://iowawpagraves.org/view.php?id=213520" target="WPA"&gt;W&lt;/a&gt;&lt;/td&gt;&lt;td&gt;&lt;a href="http://iowagravestones.org/gs_view.php?id=473520" Target="GPP"&gt;P&lt;/a&gt;&lt;/td&gt;   &lt;td&gt;&lt;/td&gt;&lt;td&gt;Peck, Daniel&lt;/td&gt;&lt;td&gt;1878&lt;/td&gt;&lt;td&gt;1921&lt;/td&gt;&lt;td&gt; &lt;/td&gt;</v>
      </c>
      <c r="P377" s="88" t="str">
        <f>IF(I377="",B377,CONCATENATE("&lt;a href=""Web Pages/WP",I377,".htm""&gt;",B377,"&lt;img src=""zimages/cam.gif"" alt=""picture"" BORDER=0&gt;"))</f>
        <v>Peck, Daniel</v>
      </c>
      <c r="Q377" s="2" t="str">
        <f>IF(F377="","&lt;td&gt;&lt;/td&gt;",CONCATENATE("&lt;td&gt;&lt;a href=""http://iowagravestones.org/gs_view.php?id=",F377,""" Target=""GPP""&gt;P&lt;/a&gt;&lt;/td&gt;"))</f>
        <v>&lt;td&gt;&lt;a href="http://iowagravestones.org/gs_view.php?id=473520" Target="GPP"&gt;P&lt;/a&gt;&lt;/td&gt;</v>
      </c>
      <c r="R377" s="2" t="str">
        <f>IF(H377="","   &lt;td&gt;&lt;/td&gt;",CONCATENATE("   &lt;td&gt;&lt;a href=""http://iagenweb.org/boards/",G377,"/obituaries/index.cgi?read=",H377,""" Target=""Obits""&gt;O&lt;/a&gt;&lt;/td&gt;"))</f>
        <v xml:space="preserve">   &lt;td&gt;&lt;/td&gt;</v>
      </c>
      <c r="S377" s="2" t="str">
        <f>IF(M377="","&lt;td&gt;&lt;/td&gt;",CONCATENATE("&lt;td&gt;&lt;a href=""http://iowawpagraves.org/view.php?id=",M377,""" target=""WPA""&gt;W&lt;/a&gt;&lt;/td&gt;"))</f>
        <v>&lt;td&gt;&lt;a href="http://iowawpagraves.org/view.php?id=213520" target="WPA"&gt;W&lt;/a&gt;&lt;/td&gt;</v>
      </c>
      <c r="T377" s="88" t="s">
        <v>119</v>
      </c>
      <c r="U377" s="89"/>
    </row>
    <row r="378" spans="1:21" x14ac:dyDescent="0.25">
      <c r="A378" s="59">
        <v>3439</v>
      </c>
      <c r="B378" s="5" t="s">
        <v>865</v>
      </c>
      <c r="C378" s="102" t="s">
        <v>646</v>
      </c>
      <c r="D378" s="102" t="s">
        <v>168</v>
      </c>
      <c r="E378" s="84"/>
      <c r="F378" s="1">
        <v>473525</v>
      </c>
      <c r="G378" s="36"/>
      <c r="H378" s="36"/>
      <c r="I378" s="36"/>
      <c r="J378" s="36"/>
      <c r="K378" s="36"/>
      <c r="L378" s="36"/>
      <c r="M378" s="36"/>
      <c r="O378" s="2" t="str">
        <f>IF(A378="S",CONCATENATE(Y$1,MID(B378,1,1),Z$1),CONCATENATE("&lt;tr class=""style3"" &gt;",S378,Q378,R378,"&lt;td&gt;",P378,"&lt;/td&gt;&lt;td&gt;",C378,"&lt;/td&gt;&lt;td&gt;",D378,"&lt;/td&gt;&lt;td&gt;",E378,"&lt;/td&gt;"))</f>
        <v>&lt;tr class="style3" &gt;&lt;td&gt;&lt;/td&gt;&lt;td&gt;&lt;a href="http://iowagravestones.org/gs_view.php?id=473525" Target="GPP"&gt;P&lt;/a&gt;&lt;/td&gt;   &lt;td&gt;&lt;/td&gt;&lt;td&gt;Peck, Davy L.&lt;/td&gt;&lt;td&gt;1875&lt;/td&gt;&lt;td&gt;1878&lt;/td&gt;&lt;td&gt;&lt;/td&gt;</v>
      </c>
      <c r="P378" s="88" t="str">
        <f>IF(I378="",B378,CONCATENATE("&lt;a href=""Web Pages/WP",I378,".htm""&gt;",B378,"&lt;img src=""zimages/cam.gif"" alt=""picture"" BORDER=0&gt;"))</f>
        <v>Peck, Davy L.</v>
      </c>
      <c r="Q378" s="2" t="str">
        <f>IF(F378="","&lt;td&gt;&lt;/td&gt;",CONCATENATE("&lt;td&gt;&lt;a href=""http://iowagravestones.org/gs_view.php?id=",F378,""" Target=""GPP""&gt;P&lt;/a&gt;&lt;/td&gt;"))</f>
        <v>&lt;td&gt;&lt;a href="http://iowagravestones.org/gs_view.php?id=473525" Target="GPP"&gt;P&lt;/a&gt;&lt;/td&gt;</v>
      </c>
      <c r="R378" s="2" t="str">
        <f>IF(H378="","   &lt;td&gt;&lt;/td&gt;",CONCATENATE("   &lt;td&gt;&lt;a href=""http://iagenweb.org/boards/",G378,"/obituaries/index.cgi?read=",H378,""" Target=""Obits""&gt;O&lt;/a&gt;&lt;/td&gt;"))</f>
        <v xml:space="preserve">   &lt;td&gt;&lt;/td&gt;</v>
      </c>
      <c r="S378" s="2" t="str">
        <f>IF(M378="","&lt;td&gt;&lt;/td&gt;",CONCATENATE("&lt;td&gt;&lt;a href=""http://iowawpagraves.org/view.php?id=",M378,""" target=""WPA""&gt;W&lt;/a&gt;&lt;/td&gt;"))</f>
        <v>&lt;td&gt;&lt;/td&gt;</v>
      </c>
      <c r="T378" s="88" t="s">
        <v>119</v>
      </c>
      <c r="U378" s="89"/>
    </row>
    <row r="379" spans="1:21" x14ac:dyDescent="0.25">
      <c r="A379" s="59">
        <v>3446</v>
      </c>
      <c r="B379" s="101" t="s">
        <v>866</v>
      </c>
      <c r="C379" s="102" t="s">
        <v>78</v>
      </c>
      <c r="D379" s="102" t="s">
        <v>867</v>
      </c>
      <c r="E379" s="84"/>
      <c r="F379" s="1">
        <v>473535</v>
      </c>
      <c r="G379" s="36"/>
      <c r="H379" s="36"/>
      <c r="I379" s="36"/>
      <c r="J379" s="36"/>
      <c r="K379" s="36"/>
      <c r="L379" s="36"/>
      <c r="M379" s="36"/>
      <c r="O379" s="2" t="str">
        <f>IF(A379="S",CONCATENATE(Y$1,MID(B379,1,1),Z$1),CONCATENATE("&lt;tr class=""style3"" &gt;",S379,Q379,R379,"&lt;td&gt;",P379,"&lt;/td&gt;&lt;td&gt;",C379,"&lt;/td&gt;&lt;td&gt;",D379,"&lt;/td&gt;&lt;td&gt;",E379,"&lt;/td&gt;"))</f>
        <v>&lt;tr class="style3" &gt;&lt;td&gt;&lt;/td&gt;&lt;td&gt;&lt;a href="http://iowagravestones.org/gs_view.php?id=473535" Target="GPP"&gt;P&lt;/a&gt;&lt;/td&gt;   &lt;td&gt;&lt;/td&gt;&lt;td&gt;Peck, Eldo M.&lt;/td&gt;&lt;td&gt;1910&lt;/td&gt;&lt;td&gt;1979&lt;/td&gt;&lt;td&gt;&lt;/td&gt;</v>
      </c>
      <c r="P379" s="88" t="str">
        <f>IF(I379="",B379,CONCATENATE("&lt;a href=""Web Pages/WP",I379,".htm""&gt;",B379,"&lt;img src=""zimages/cam.gif"" alt=""picture"" BORDER=0&gt;"))</f>
        <v>Peck, Eldo M.</v>
      </c>
      <c r="Q379" s="2" t="str">
        <f>IF(F379="","&lt;td&gt;&lt;/td&gt;",CONCATENATE("&lt;td&gt;&lt;a href=""http://iowagravestones.org/gs_view.php?id=",F379,""" Target=""GPP""&gt;P&lt;/a&gt;&lt;/td&gt;"))</f>
        <v>&lt;td&gt;&lt;a href="http://iowagravestones.org/gs_view.php?id=473535" Target="GPP"&gt;P&lt;/a&gt;&lt;/td&gt;</v>
      </c>
      <c r="R379" s="2" t="str">
        <f>IF(H379="","   &lt;td&gt;&lt;/td&gt;",CONCATENATE("   &lt;td&gt;&lt;a href=""http://iagenweb.org/boards/",G379,"/obituaries/index.cgi?read=",H379,""" Target=""Obits""&gt;O&lt;/a&gt;&lt;/td&gt;"))</f>
        <v xml:space="preserve">   &lt;td&gt;&lt;/td&gt;</v>
      </c>
      <c r="S379" s="2" t="str">
        <f>IF(M379="","&lt;td&gt;&lt;/td&gt;",CONCATENATE("&lt;td&gt;&lt;a href=""http://iowawpagraves.org/view.php?id=",M379,""" target=""WPA""&gt;W&lt;/a&gt;&lt;/td&gt;"))</f>
        <v>&lt;td&gt;&lt;/td&gt;</v>
      </c>
      <c r="T379" s="88" t="s">
        <v>119</v>
      </c>
      <c r="U379" s="89"/>
    </row>
    <row r="380" spans="1:21" x14ac:dyDescent="0.25">
      <c r="A380" s="59">
        <v>3432</v>
      </c>
      <c r="B380" s="101" t="s">
        <v>868</v>
      </c>
      <c r="C380" s="102" t="s">
        <v>523</v>
      </c>
      <c r="D380" s="102" t="s">
        <v>869</v>
      </c>
      <c r="E380" s="84"/>
      <c r="F380" s="1">
        <v>473517</v>
      </c>
      <c r="G380" s="36"/>
      <c r="H380" s="36"/>
      <c r="I380" s="36"/>
      <c r="J380" s="36"/>
      <c r="K380" s="36"/>
      <c r="L380" s="36"/>
      <c r="M380" s="36"/>
      <c r="O380" s="2" t="str">
        <f>IF(A380="S",CONCATENATE(Y$1,MID(B380,1,1),Z$1),CONCATENATE("&lt;tr class=""style3"" &gt;",S380,Q380,R380,"&lt;td&gt;",P380,"&lt;/td&gt;&lt;td&gt;",C380,"&lt;/td&gt;&lt;td&gt;",D380,"&lt;/td&gt;&lt;td&gt;",E380,"&lt;/td&gt;"))</f>
        <v>&lt;tr class="style3" &gt;&lt;td&gt;&lt;/td&gt;&lt;td&gt;&lt;a href="http://iowagravestones.org/gs_view.php?id=473517" Target="GPP"&gt;P&lt;/a&gt;&lt;/td&gt;   &lt;td&gt;&lt;/td&gt;&lt;td&gt;Peck, Ethel&lt;/td&gt;&lt;td&gt;1883&lt;/td&gt;&lt;td&gt;1959&lt;/td&gt;&lt;td&gt;&lt;/td&gt;</v>
      </c>
      <c r="P380" s="88" t="str">
        <f>IF(I380="",B380,CONCATENATE("&lt;a href=""Web Pages/WP",I380,".htm""&gt;",B380,"&lt;img src=""zimages/cam.gif"" alt=""picture"" BORDER=0&gt;"))</f>
        <v>Peck, Ethel</v>
      </c>
      <c r="Q380" s="2" t="str">
        <f>IF(F380="","&lt;td&gt;&lt;/td&gt;",CONCATENATE("&lt;td&gt;&lt;a href=""http://iowagravestones.org/gs_view.php?id=",F380,""" Target=""GPP""&gt;P&lt;/a&gt;&lt;/td&gt;"))</f>
        <v>&lt;td&gt;&lt;a href="http://iowagravestones.org/gs_view.php?id=473517" Target="GPP"&gt;P&lt;/a&gt;&lt;/td&gt;</v>
      </c>
      <c r="R380" s="2" t="str">
        <f>IF(H380="","   &lt;td&gt;&lt;/td&gt;",CONCATENATE("   &lt;td&gt;&lt;a href=""http://iagenweb.org/boards/",G380,"/obituaries/index.cgi?read=",H380,""" Target=""Obits""&gt;O&lt;/a&gt;&lt;/td&gt;"))</f>
        <v xml:space="preserve">   &lt;td&gt;&lt;/td&gt;</v>
      </c>
      <c r="S380" s="2" t="str">
        <f>IF(M380="","&lt;td&gt;&lt;/td&gt;",CONCATENATE("&lt;td&gt;&lt;a href=""http://iowawpagraves.org/view.php?id=",M380,""" target=""WPA""&gt;W&lt;/a&gt;&lt;/td&gt;"))</f>
        <v>&lt;td&gt;&lt;/td&gt;</v>
      </c>
      <c r="T380" s="88" t="s">
        <v>119</v>
      </c>
      <c r="U380" s="89"/>
    </row>
    <row r="381" spans="1:21" x14ac:dyDescent="0.25">
      <c r="A381" s="59">
        <v>3446</v>
      </c>
      <c r="B381" s="101" t="s">
        <v>870</v>
      </c>
      <c r="C381" s="102" t="s">
        <v>65</v>
      </c>
      <c r="D381" s="102" t="s">
        <v>842</v>
      </c>
      <c r="E381" s="84"/>
      <c r="F381" s="1">
        <v>473534</v>
      </c>
      <c r="G381" s="36"/>
      <c r="H381" s="36"/>
      <c r="I381" s="36"/>
      <c r="J381" s="36"/>
      <c r="K381" s="36"/>
      <c r="L381" s="36"/>
      <c r="M381" s="36"/>
      <c r="O381" s="2" t="str">
        <f>IF(A381="S",CONCATENATE(Y$1,MID(B381,1,1),Z$1),CONCATENATE("&lt;tr class=""style3"" &gt;",S381,Q381,R381,"&lt;td&gt;",P381,"&lt;/td&gt;&lt;td&gt;",C381,"&lt;/td&gt;&lt;td&gt;",D381,"&lt;/td&gt;&lt;td&gt;",E381,"&lt;/td&gt;"))</f>
        <v>&lt;tr class="style3" &gt;&lt;td&gt;&lt;/td&gt;&lt;td&gt;&lt;a href="http://iowagravestones.org/gs_view.php?id=473534" Target="GPP"&gt;P&lt;/a&gt;&lt;/td&gt;   &lt;td&gt;&lt;/td&gt;&lt;td&gt;Peck, La Verna A.&lt;/td&gt;&lt;td&gt;1934&lt;/td&gt;&lt;td&gt;1980&lt;/td&gt;&lt;td&gt;&lt;/td&gt;</v>
      </c>
      <c r="P381" s="88" t="str">
        <f>IF(I381="",B381,CONCATENATE("&lt;a href=""Web Pages/WP",I381,".htm""&gt;",B381,"&lt;img src=""zimages/cam.gif"" alt=""picture"" BORDER=0&gt;"))</f>
        <v>Peck, La Verna A.</v>
      </c>
      <c r="Q381" s="2" t="str">
        <f>IF(F381="","&lt;td&gt;&lt;/td&gt;",CONCATENATE("&lt;td&gt;&lt;a href=""http://iowagravestones.org/gs_view.php?id=",F381,""" Target=""GPP""&gt;P&lt;/a&gt;&lt;/td&gt;"))</f>
        <v>&lt;td&gt;&lt;a href="http://iowagravestones.org/gs_view.php?id=473534" Target="GPP"&gt;P&lt;/a&gt;&lt;/td&gt;</v>
      </c>
      <c r="R381" s="2" t="str">
        <f>IF(H381="","   &lt;td&gt;&lt;/td&gt;",CONCATENATE("   &lt;td&gt;&lt;a href=""http://iagenweb.org/boards/",G381,"/obituaries/index.cgi?read=",H381,""" Target=""Obits""&gt;O&lt;/a&gt;&lt;/td&gt;"))</f>
        <v xml:space="preserve">   &lt;td&gt;&lt;/td&gt;</v>
      </c>
      <c r="S381" s="2" t="str">
        <f>IF(M381="","&lt;td&gt;&lt;/td&gt;",CONCATENATE("&lt;td&gt;&lt;a href=""http://iowawpagraves.org/view.php?id=",M381,""" target=""WPA""&gt;W&lt;/a&gt;&lt;/td&gt;"))</f>
        <v>&lt;td&gt;&lt;/td&gt;</v>
      </c>
      <c r="T381" s="88" t="s">
        <v>119</v>
      </c>
      <c r="U381" s="89"/>
    </row>
    <row r="382" spans="1:21" x14ac:dyDescent="0.25">
      <c r="A382" s="59">
        <v>3440</v>
      </c>
      <c r="B382" s="101" t="s">
        <v>371</v>
      </c>
      <c r="C382" s="75" t="s">
        <v>871</v>
      </c>
      <c r="D382" s="75" t="s">
        <v>872</v>
      </c>
      <c r="E382" s="30" t="s">
        <v>119</v>
      </c>
      <c r="F382" s="1">
        <v>473526</v>
      </c>
      <c r="G382" s="36"/>
      <c r="H382" s="36"/>
      <c r="I382" s="36"/>
      <c r="J382" s="36"/>
      <c r="K382" s="36"/>
      <c r="L382" s="36"/>
      <c r="M382" s="27">
        <v>213528</v>
      </c>
      <c r="O382" s="2" t="str">
        <f>IF(A382="S",CONCATENATE(Y$1,MID(B382,1,1),Z$1),CONCATENATE("&lt;tr class=""style3"" &gt;",S382,Q382,R382,"&lt;td&gt;",P382,"&lt;/td&gt;&lt;td&gt;",C382,"&lt;/td&gt;&lt;td&gt;",D382,"&lt;/td&gt;&lt;td&gt;",E382,"&lt;/td&gt;"))</f>
        <v>&lt;tr class="style3" &gt;&lt;td&gt;&lt;a href="http://iowawpagraves.org/view.php?id=213528" target="WPA"&gt;W&lt;/a&gt;&lt;/td&gt;&lt;td&gt;&lt;a href="http://iowagravestones.org/gs_view.php?id=473526" Target="GPP"&gt;P&lt;/a&gt;&lt;/td&gt;   &lt;td&gt;&lt;/td&gt;&lt;td&gt;Peck, Martha&lt;/td&gt;&lt;td&gt;May 4, 1838&lt;/td&gt;&lt;td&gt;Jan. 23, 1921&lt;/td&gt;&lt;td&gt; &lt;/td&gt;</v>
      </c>
      <c r="P382" s="88" t="str">
        <f>IF(I382="",B382,CONCATENATE("&lt;a href=""Web Pages/WP",I382,".htm""&gt;",B382,"&lt;img src=""zimages/cam.gif"" alt=""picture"" BORDER=0&gt;"))</f>
        <v>Peck, Martha</v>
      </c>
      <c r="Q382" s="2" t="str">
        <f>IF(F382="","&lt;td&gt;&lt;/td&gt;",CONCATENATE("&lt;td&gt;&lt;a href=""http://iowagravestones.org/gs_view.php?id=",F382,""" Target=""GPP""&gt;P&lt;/a&gt;&lt;/td&gt;"))</f>
        <v>&lt;td&gt;&lt;a href="http://iowagravestones.org/gs_view.php?id=473526" Target="GPP"&gt;P&lt;/a&gt;&lt;/td&gt;</v>
      </c>
      <c r="R382" s="2" t="str">
        <f>IF(H382="","   &lt;td&gt;&lt;/td&gt;",CONCATENATE("   &lt;td&gt;&lt;a href=""http://iagenweb.org/boards/",G382,"/obituaries/index.cgi?read=",H382,""" Target=""Obits""&gt;O&lt;/a&gt;&lt;/td&gt;"))</f>
        <v xml:space="preserve">   &lt;td&gt;&lt;/td&gt;</v>
      </c>
      <c r="S382" s="2" t="str">
        <f>IF(M382="","&lt;td&gt;&lt;/td&gt;",CONCATENATE("&lt;td&gt;&lt;a href=""http://iowawpagraves.org/view.php?id=",M382,""" target=""WPA""&gt;W&lt;/a&gt;&lt;/td&gt;"))</f>
        <v>&lt;td&gt;&lt;a href="http://iowawpagraves.org/view.php?id=213528" target="WPA"&gt;W&lt;/a&gt;&lt;/td&gt;</v>
      </c>
      <c r="T382" s="88" t="s">
        <v>119</v>
      </c>
      <c r="U382" s="89"/>
    </row>
    <row r="383" spans="1:21" x14ac:dyDescent="0.25">
      <c r="A383" s="59">
        <v>3433</v>
      </c>
      <c r="B383" s="101" t="s">
        <v>873</v>
      </c>
      <c r="C383" s="102" t="s">
        <v>164</v>
      </c>
      <c r="D383" s="102" t="s">
        <v>874</v>
      </c>
      <c r="E383" s="84"/>
      <c r="F383" s="1">
        <v>473519</v>
      </c>
      <c r="G383" s="36"/>
      <c r="H383" s="36"/>
      <c r="I383" s="36"/>
      <c r="J383" s="36"/>
      <c r="K383" s="36"/>
      <c r="L383" s="36"/>
      <c r="M383" s="36"/>
      <c r="O383" s="2" t="str">
        <f>IF(A383="S",CONCATENATE(Y$1,MID(B383,1,1),Z$1),CONCATENATE("&lt;tr class=""style3"" &gt;",S383,Q383,R383,"&lt;td&gt;",P383,"&lt;/td&gt;&lt;td&gt;",C383,"&lt;/td&gt;&lt;td&gt;",D383,"&lt;/td&gt;&lt;td&gt;",E383,"&lt;/td&gt;"))</f>
        <v>&lt;tr class="style3" &gt;&lt;td&gt;&lt;/td&gt;&lt;td&gt;&lt;a href="http://iowagravestones.org/gs_view.php?id=473519" Target="GPP"&gt;P&lt;/a&gt;&lt;/td&gt;   &lt;td&gt;&lt;/td&gt;&lt;td&gt;Peck, Mildred&lt;/td&gt;&lt;td&gt;1922&lt;/td&gt;&lt;td&gt;1974&lt;/td&gt;&lt;td&gt;&lt;/td&gt;</v>
      </c>
      <c r="P383" s="88" t="str">
        <f>IF(I383="",B383,CONCATENATE("&lt;a href=""Web Pages/WP",I383,".htm""&gt;",B383,"&lt;img src=""zimages/cam.gif"" alt=""picture"" BORDER=0&gt;"))</f>
        <v>Peck, Mildred</v>
      </c>
      <c r="Q383" s="2" t="str">
        <f>IF(F383="","&lt;td&gt;&lt;/td&gt;",CONCATENATE("&lt;td&gt;&lt;a href=""http://iowagravestones.org/gs_view.php?id=",F383,""" Target=""GPP""&gt;P&lt;/a&gt;&lt;/td&gt;"))</f>
        <v>&lt;td&gt;&lt;a href="http://iowagravestones.org/gs_view.php?id=473519" Target="GPP"&gt;P&lt;/a&gt;&lt;/td&gt;</v>
      </c>
      <c r="R383" s="2" t="str">
        <f>IF(H383="","   &lt;td&gt;&lt;/td&gt;",CONCATENATE("   &lt;td&gt;&lt;a href=""http://iagenweb.org/boards/",G383,"/obituaries/index.cgi?read=",H383,""" Target=""Obits""&gt;O&lt;/a&gt;&lt;/td&gt;"))</f>
        <v xml:space="preserve">   &lt;td&gt;&lt;/td&gt;</v>
      </c>
      <c r="S383" s="2" t="str">
        <f>IF(M383="","&lt;td&gt;&lt;/td&gt;",CONCATENATE("&lt;td&gt;&lt;a href=""http://iowawpagraves.org/view.php?id=",M383,""" target=""WPA""&gt;W&lt;/a&gt;&lt;/td&gt;"))</f>
        <v>&lt;td&gt;&lt;/td&gt;</v>
      </c>
      <c r="T383" s="88" t="s">
        <v>119</v>
      </c>
      <c r="U383" s="89"/>
    </row>
    <row r="384" spans="1:21" x14ac:dyDescent="0.25">
      <c r="A384" s="59">
        <v>3437</v>
      </c>
      <c r="B384" s="101" t="s">
        <v>875</v>
      </c>
      <c r="C384" s="102" t="s">
        <v>478</v>
      </c>
      <c r="D384" s="102" t="s">
        <v>100</v>
      </c>
      <c r="E384" s="84"/>
      <c r="F384" s="1">
        <v>473523</v>
      </c>
      <c r="G384" s="36"/>
      <c r="H384" s="36"/>
      <c r="I384" s="36"/>
      <c r="J384" s="36"/>
      <c r="K384" s="36"/>
      <c r="L384" s="36"/>
      <c r="M384" s="36"/>
      <c r="O384" s="2" t="str">
        <f>IF(A384="S",CONCATENATE(Y$1,MID(B384,1,1),Z$1),CONCATENATE("&lt;tr class=""style3"" &gt;",S384,Q384,R384,"&lt;td&gt;",P384,"&lt;/td&gt;&lt;td&gt;",C384,"&lt;/td&gt;&lt;td&gt;",D384,"&lt;/td&gt;&lt;td&gt;",E384,"&lt;/td&gt;"))</f>
        <v>&lt;tr class="style3" &gt;&lt;td&gt;&lt;/td&gt;&lt;td&gt;&lt;a href="http://iowagravestones.org/gs_view.php?id=473523" Target="GPP"&gt;P&lt;/a&gt;&lt;/td&gt;   &lt;td&gt;&lt;/td&gt;&lt;td&gt;Peck, Sidney&lt;/td&gt;&lt;td&gt;1873&lt;/td&gt;&lt;td&gt;1937&lt;/td&gt;&lt;td&gt;&lt;/td&gt;</v>
      </c>
      <c r="P384" s="88" t="str">
        <f>IF(I384="",B384,CONCATENATE("&lt;a href=""Web Pages/WP",I384,".htm""&gt;",B384,"&lt;img src=""zimages/cam.gif"" alt=""picture"" BORDER=0&gt;"))</f>
        <v>Peck, Sidney</v>
      </c>
      <c r="Q384" s="2" t="str">
        <f>IF(F384="","&lt;td&gt;&lt;/td&gt;",CONCATENATE("&lt;td&gt;&lt;a href=""http://iowagravestones.org/gs_view.php?id=",F384,""" Target=""GPP""&gt;P&lt;/a&gt;&lt;/td&gt;"))</f>
        <v>&lt;td&gt;&lt;a href="http://iowagravestones.org/gs_view.php?id=473523" Target="GPP"&gt;P&lt;/a&gt;&lt;/td&gt;</v>
      </c>
      <c r="R384" s="2" t="str">
        <f>IF(H384="","   &lt;td&gt;&lt;/td&gt;",CONCATENATE("   &lt;td&gt;&lt;a href=""http://iagenweb.org/boards/",G384,"/obituaries/index.cgi?read=",H384,""" Target=""Obits""&gt;O&lt;/a&gt;&lt;/td&gt;"))</f>
        <v xml:space="preserve">   &lt;td&gt;&lt;/td&gt;</v>
      </c>
      <c r="S384" s="2" t="str">
        <f>IF(M384="","&lt;td&gt;&lt;/td&gt;",CONCATENATE("&lt;td&gt;&lt;a href=""http://iowawpagraves.org/view.php?id=",M384,""" target=""WPA""&gt;W&lt;/a&gt;&lt;/td&gt;"))</f>
        <v>&lt;td&gt;&lt;/td&gt;</v>
      </c>
      <c r="T384" s="88" t="s">
        <v>119</v>
      </c>
      <c r="U384" s="89"/>
    </row>
    <row r="385" spans="1:21" x14ac:dyDescent="0.25">
      <c r="A385" s="59">
        <v>3437</v>
      </c>
      <c r="B385" s="101" t="s">
        <v>876</v>
      </c>
      <c r="C385" s="102" t="s">
        <v>151</v>
      </c>
      <c r="D385" s="102" t="s">
        <v>877</v>
      </c>
      <c r="E385" s="84"/>
      <c r="F385" s="1">
        <v>473522</v>
      </c>
      <c r="G385" s="36"/>
      <c r="H385" s="36"/>
      <c r="I385" s="36"/>
      <c r="J385" s="36"/>
      <c r="K385" s="36"/>
      <c r="L385" s="36"/>
      <c r="M385" s="36"/>
      <c r="O385" s="2" t="str">
        <f>IF(A385="S",CONCATENATE(Y$1,MID(B385,1,1),Z$1),CONCATENATE("&lt;tr class=""style3"" &gt;",S385,Q385,R385,"&lt;td&gt;",P385,"&lt;/td&gt;&lt;td&gt;",C385,"&lt;/td&gt;&lt;td&gt;",D385,"&lt;/td&gt;&lt;td&gt;",E385,"&lt;/td&gt;"))</f>
        <v>&lt;tr class="style3" &gt;&lt;td&gt;&lt;/td&gt;&lt;td&gt;&lt;a href="http://iowagravestones.org/gs_view.php?id=473522" Target="GPP"&gt;P&lt;/a&gt;&lt;/td&gt;   &lt;td&gt;&lt;/td&gt;&lt;td&gt;Peck, Wallace&lt;/td&gt;&lt;td&gt;1861&lt;/td&gt;&lt;td&gt;1942&lt;/td&gt;&lt;td&gt;&lt;/td&gt;</v>
      </c>
      <c r="P385" s="88" t="str">
        <f>IF(I385="",B385,CONCATENATE("&lt;a href=""Web Pages/WP",I385,".htm""&gt;",B385,"&lt;img src=""zimages/cam.gif"" alt=""picture"" BORDER=0&gt;"))</f>
        <v>Peck, Wallace</v>
      </c>
      <c r="Q385" s="2" t="str">
        <f>IF(F385="","&lt;td&gt;&lt;/td&gt;",CONCATENATE("&lt;td&gt;&lt;a href=""http://iowagravestones.org/gs_view.php?id=",F385,""" Target=""GPP""&gt;P&lt;/a&gt;&lt;/td&gt;"))</f>
        <v>&lt;td&gt;&lt;a href="http://iowagravestones.org/gs_view.php?id=473522" Target="GPP"&gt;P&lt;/a&gt;&lt;/td&gt;</v>
      </c>
      <c r="R385" s="2" t="str">
        <f>IF(H385="","   &lt;td&gt;&lt;/td&gt;",CONCATENATE("   &lt;td&gt;&lt;a href=""http://iagenweb.org/boards/",G385,"/obituaries/index.cgi?read=",H385,""" Target=""Obits""&gt;O&lt;/a&gt;&lt;/td&gt;"))</f>
        <v xml:space="preserve">   &lt;td&gt;&lt;/td&gt;</v>
      </c>
      <c r="S385" s="2" t="str">
        <f>IF(M385="","&lt;td&gt;&lt;/td&gt;",CONCATENATE("&lt;td&gt;&lt;a href=""http://iowawpagraves.org/view.php?id=",M385,""" target=""WPA""&gt;W&lt;/a&gt;&lt;/td&gt;"))</f>
        <v>&lt;td&gt;&lt;/td&gt;</v>
      </c>
      <c r="T385" s="88" t="s">
        <v>119</v>
      </c>
      <c r="U385" s="89"/>
    </row>
    <row r="386" spans="1:21" x14ac:dyDescent="0.25">
      <c r="A386" s="59">
        <v>3335</v>
      </c>
      <c r="B386" s="60" t="s">
        <v>878</v>
      </c>
      <c r="C386" s="59" t="s">
        <v>182</v>
      </c>
      <c r="D386" s="59" t="s">
        <v>183</v>
      </c>
      <c r="E386" s="63" t="s">
        <v>119</v>
      </c>
      <c r="F386" s="1">
        <v>473295</v>
      </c>
      <c r="G386" s="36"/>
      <c r="H386" s="36"/>
      <c r="I386" s="36"/>
      <c r="J386" s="36"/>
      <c r="K386" s="36"/>
      <c r="L386" s="36"/>
      <c r="M386" s="27">
        <v>213570</v>
      </c>
      <c r="O386" s="2" t="str">
        <f>IF(A386="S",CONCATENATE(Y$1,MID(B386,1,1),Z$1),CONCATENATE("&lt;tr class=""style3"" &gt;",S386,Q386,R386,"&lt;td&gt;",P386,"&lt;/td&gt;&lt;td&gt;",C386,"&lt;/td&gt;&lt;td&gt;",D386,"&lt;/td&gt;&lt;td&gt;",E386,"&lt;/td&gt;"))</f>
        <v>&lt;tr class="style3" &gt;&lt;td&gt;&lt;a href="http://iowawpagraves.org/view.php?id=213570" target="WPA"&gt;W&lt;/a&gt;&lt;/td&gt;&lt;td&gt;&lt;a href="http://iowagravestones.org/gs_view.php?id=473295" Target="GPP"&gt;P&lt;/a&gt;&lt;/td&gt;   &lt;td&gt;&lt;/td&gt;&lt;td&gt;Pegg, Austin MD CM&lt;/td&gt;&lt;td&gt;Nov 18, 1842&lt;/td&gt;&lt;td&gt;Jan 26, 1894&lt;/td&gt;&lt;td&gt; &lt;/td&gt;</v>
      </c>
      <c r="P386" s="88" t="str">
        <f>IF(I386="",B386,CONCATENATE("&lt;a href=""Web Pages/WP",I386,".htm""&gt;",B386,"&lt;img src=""zimages/cam.gif"" alt=""picture"" BORDER=0&gt;"))</f>
        <v>Pegg, Austin MD CM</v>
      </c>
      <c r="Q386" s="2" t="str">
        <f>IF(F386="","&lt;td&gt;&lt;/td&gt;",CONCATENATE("&lt;td&gt;&lt;a href=""http://iowagravestones.org/gs_view.php?id=",F386,""" Target=""GPP""&gt;P&lt;/a&gt;&lt;/td&gt;"))</f>
        <v>&lt;td&gt;&lt;a href="http://iowagravestones.org/gs_view.php?id=473295" Target="GPP"&gt;P&lt;/a&gt;&lt;/td&gt;</v>
      </c>
      <c r="R386" s="2" t="str">
        <f>IF(H386="","   &lt;td&gt;&lt;/td&gt;",CONCATENATE("   &lt;td&gt;&lt;a href=""http://iagenweb.org/boards/",G386,"/obituaries/index.cgi?read=",H386,""" Target=""Obits""&gt;O&lt;/a&gt;&lt;/td&gt;"))</f>
        <v xml:space="preserve">   &lt;td&gt;&lt;/td&gt;</v>
      </c>
      <c r="S386" s="2" t="str">
        <f>IF(M386="","&lt;td&gt;&lt;/td&gt;",CONCATENATE("&lt;td&gt;&lt;a href=""http://iowawpagraves.org/view.php?id=",M386,""" target=""WPA""&gt;W&lt;/a&gt;&lt;/td&gt;"))</f>
        <v>&lt;td&gt;&lt;a href="http://iowawpagraves.org/view.php?id=213570" target="WPA"&gt;W&lt;/a&gt;&lt;/td&gt;</v>
      </c>
      <c r="T386" s="88" t="s">
        <v>119</v>
      </c>
      <c r="U386" s="89"/>
    </row>
    <row r="387" spans="1:21" x14ac:dyDescent="0.25">
      <c r="A387" s="59">
        <v>3334</v>
      </c>
      <c r="B387" s="60" t="s">
        <v>879</v>
      </c>
      <c r="C387" s="59" t="s">
        <v>880</v>
      </c>
      <c r="D387" s="59" t="s">
        <v>881</v>
      </c>
      <c r="E387" s="63"/>
      <c r="F387" s="1">
        <v>473292</v>
      </c>
      <c r="G387" s="36"/>
      <c r="H387" s="36"/>
      <c r="I387" s="36"/>
      <c r="J387" s="36"/>
      <c r="K387" s="36"/>
      <c r="L387" s="36"/>
      <c r="M387" s="36"/>
      <c r="O387" s="2" t="str">
        <f>IF(A387="S",CONCATENATE(Y$1,MID(B387,1,1),Z$1),CONCATENATE("&lt;tr class=""style3"" &gt;",S387,Q387,R387,"&lt;td&gt;",P387,"&lt;/td&gt;&lt;td&gt;",C387,"&lt;/td&gt;&lt;td&gt;",D387,"&lt;/td&gt;&lt;td&gt;",E387,"&lt;/td&gt;"))</f>
        <v>&lt;tr class="style3" &gt;&lt;td&gt;&lt;/td&gt;&lt;td&gt;&lt;a href="http://iowagravestones.org/gs_view.php?id=473292" Target="GPP"&gt;P&lt;/a&gt;&lt;/td&gt;   &lt;td&gt;&lt;/td&gt;&lt;td&gt;Pegg, Daisy&lt;/td&gt;&lt;td&gt;Nov 8, 1877&lt;/td&gt;&lt;td&gt;Apr 26, 1889&lt;/td&gt;&lt;td&gt;&lt;/td&gt;</v>
      </c>
      <c r="P387" s="88" t="str">
        <f>IF(I387="",B387,CONCATENATE("&lt;a href=""Web Pages/WP",I387,".htm""&gt;",B387,"&lt;img src=""zimages/cam.gif"" alt=""picture"" BORDER=0&gt;"))</f>
        <v>Pegg, Daisy</v>
      </c>
      <c r="Q387" s="2" t="str">
        <f>IF(F387="","&lt;td&gt;&lt;/td&gt;",CONCATENATE("&lt;td&gt;&lt;a href=""http://iowagravestones.org/gs_view.php?id=",F387,""" Target=""GPP""&gt;P&lt;/a&gt;&lt;/td&gt;"))</f>
        <v>&lt;td&gt;&lt;a href="http://iowagravestones.org/gs_view.php?id=473292" Target="GPP"&gt;P&lt;/a&gt;&lt;/td&gt;</v>
      </c>
      <c r="R387" s="2" t="str">
        <f>IF(H387="","   &lt;td&gt;&lt;/td&gt;",CONCATENATE("   &lt;td&gt;&lt;a href=""http://iagenweb.org/boards/",G387,"/obituaries/index.cgi?read=",H387,""" Target=""Obits""&gt;O&lt;/a&gt;&lt;/td&gt;"))</f>
        <v xml:space="preserve">   &lt;td&gt;&lt;/td&gt;</v>
      </c>
      <c r="S387" s="2" t="str">
        <f>IF(M387="","&lt;td&gt;&lt;/td&gt;",CONCATENATE("&lt;td&gt;&lt;a href=""http://iowawpagraves.org/view.php?id=",M387,""" target=""WPA""&gt;W&lt;/a&gt;&lt;/td&gt;"))</f>
        <v>&lt;td&gt;&lt;/td&gt;</v>
      </c>
      <c r="T387" s="88" t="s">
        <v>119</v>
      </c>
      <c r="U387" s="89"/>
    </row>
    <row r="388" spans="1:21" x14ac:dyDescent="0.25">
      <c r="A388" s="59">
        <v>3333</v>
      </c>
      <c r="B388" s="60" t="s">
        <v>882</v>
      </c>
      <c r="C388" s="59" t="s">
        <v>119</v>
      </c>
      <c r="D388" s="59" t="s">
        <v>883</v>
      </c>
      <c r="E388" s="63" t="s">
        <v>119</v>
      </c>
      <c r="F388" s="1">
        <v>473289</v>
      </c>
      <c r="G388" s="36"/>
      <c r="H388" s="36"/>
      <c r="I388" s="36"/>
      <c r="J388" s="36"/>
      <c r="K388" s="36"/>
      <c r="L388" s="36"/>
      <c r="M388" s="27">
        <v>213569</v>
      </c>
      <c r="O388" s="2" t="str">
        <f>IF(A388="S",CONCATENATE(Y$1,MID(B388,1,1),Z$1),CONCATENATE("&lt;tr class=""style3"" &gt;",S388,Q388,R388,"&lt;td&gt;",P388,"&lt;/td&gt;&lt;td&gt;",C388,"&lt;/td&gt;&lt;td&gt;",D388,"&lt;/td&gt;&lt;td&gt;",E388,"&lt;/td&gt;"))</f>
        <v>&lt;tr class="style3" &gt;&lt;td&gt;&lt;a href="http://iowawpagraves.org/view.php?id=213569" target="WPA"&gt;W&lt;/a&gt;&lt;/td&gt;&lt;td&gt;&lt;a href="http://iowagravestones.org/gs_view.php?id=473289" Target="GPP"&gt;P&lt;/a&gt;&lt;/td&gt;   &lt;td&gt;&lt;/td&gt;&lt;td&gt;Pegg, Ester (DeCou)&lt;/td&gt;&lt;td&gt; &lt;/td&gt;&lt;td&gt;Apr 20, 1843&lt;/td&gt;&lt;td&gt; &lt;/td&gt;</v>
      </c>
      <c r="P388" s="88" t="str">
        <f>IF(I388="",B388,CONCATENATE("&lt;a href=""Web Pages/WP",I388,".htm""&gt;",B388,"&lt;img src=""zimages/cam.gif"" alt=""picture"" BORDER=0&gt;"))</f>
        <v>Pegg, Ester (DeCou)</v>
      </c>
      <c r="Q388" s="2" t="str">
        <f>IF(F388="","&lt;td&gt;&lt;/td&gt;",CONCATENATE("&lt;td&gt;&lt;a href=""http://iowagravestones.org/gs_view.php?id=",F388,""" Target=""GPP""&gt;P&lt;/a&gt;&lt;/td&gt;"))</f>
        <v>&lt;td&gt;&lt;a href="http://iowagravestones.org/gs_view.php?id=473289" Target="GPP"&gt;P&lt;/a&gt;&lt;/td&gt;</v>
      </c>
      <c r="R388" s="2" t="str">
        <f>IF(H388="","   &lt;td&gt;&lt;/td&gt;",CONCATENATE("   &lt;td&gt;&lt;a href=""http://iagenweb.org/boards/",G388,"/obituaries/index.cgi?read=",H388,""" Target=""Obits""&gt;O&lt;/a&gt;&lt;/td&gt;"))</f>
        <v xml:space="preserve">   &lt;td&gt;&lt;/td&gt;</v>
      </c>
      <c r="S388" s="2" t="str">
        <f>IF(M388="","&lt;td&gt;&lt;/td&gt;",CONCATENATE("&lt;td&gt;&lt;a href=""http://iowawpagraves.org/view.php?id=",M388,""" target=""WPA""&gt;W&lt;/a&gt;&lt;/td&gt;"))</f>
        <v>&lt;td&gt;&lt;a href="http://iowawpagraves.org/view.php?id=213569" target="WPA"&gt;W&lt;/a&gt;&lt;/td&gt;</v>
      </c>
      <c r="T388" s="88" t="s">
        <v>119</v>
      </c>
      <c r="U388" s="89"/>
    </row>
    <row r="389" spans="1:21" x14ac:dyDescent="0.25">
      <c r="A389" s="59">
        <v>3334</v>
      </c>
      <c r="B389" s="60" t="s">
        <v>884</v>
      </c>
      <c r="C389" s="59" t="s">
        <v>885</v>
      </c>
      <c r="D389" s="59" t="s">
        <v>886</v>
      </c>
      <c r="E389" s="63"/>
      <c r="F389" s="1">
        <v>473291</v>
      </c>
      <c r="G389" s="36"/>
      <c r="H389" s="36"/>
      <c r="I389" s="36"/>
      <c r="J389" s="36"/>
      <c r="K389" s="36"/>
      <c r="L389" s="36"/>
      <c r="M389" s="36"/>
      <c r="O389" s="2" t="str">
        <f>IF(A389="S",CONCATENATE(Y$1,MID(B389,1,1),Z$1),CONCATENATE("&lt;tr class=""style3"" &gt;",S389,Q389,R389,"&lt;td&gt;",P389,"&lt;/td&gt;&lt;td&gt;",C389,"&lt;/td&gt;&lt;td&gt;",D389,"&lt;/td&gt;&lt;td&gt;",E389,"&lt;/td&gt;"))</f>
        <v>&lt;tr class="style3" &gt;&lt;td&gt;&lt;/td&gt;&lt;td&gt;&lt;a href="http://iowagravestones.org/gs_view.php?id=473291" Target="GPP"&gt;P&lt;/a&gt;&lt;/td&gt;   &lt;td&gt;&lt;/td&gt;&lt;td&gt;Pegg, Katie&lt;/td&gt;&lt;td&gt;Sep 26, 1875&lt;/td&gt;&lt;td&gt;Apr 6, 1883&lt;/td&gt;&lt;td&gt;&lt;/td&gt;</v>
      </c>
      <c r="P389" s="88" t="str">
        <f>IF(I389="",B389,CONCATENATE("&lt;a href=""Web Pages/WP",I389,".htm""&gt;",B389,"&lt;img src=""zimages/cam.gif"" alt=""picture"" BORDER=0&gt;"))</f>
        <v>Pegg, Katie</v>
      </c>
      <c r="Q389" s="2" t="str">
        <f>IF(F389="","&lt;td&gt;&lt;/td&gt;",CONCATENATE("&lt;td&gt;&lt;a href=""http://iowagravestones.org/gs_view.php?id=",F389,""" Target=""GPP""&gt;P&lt;/a&gt;&lt;/td&gt;"))</f>
        <v>&lt;td&gt;&lt;a href="http://iowagravestones.org/gs_view.php?id=473291" Target="GPP"&gt;P&lt;/a&gt;&lt;/td&gt;</v>
      </c>
      <c r="R389" s="2" t="str">
        <f>IF(H389="","   &lt;td&gt;&lt;/td&gt;",CONCATENATE("   &lt;td&gt;&lt;a href=""http://iagenweb.org/boards/",G389,"/obituaries/index.cgi?read=",H389,""" Target=""Obits""&gt;O&lt;/a&gt;&lt;/td&gt;"))</f>
        <v xml:space="preserve">   &lt;td&gt;&lt;/td&gt;</v>
      </c>
      <c r="S389" s="2" t="str">
        <f>IF(M389="","&lt;td&gt;&lt;/td&gt;",CONCATENATE("&lt;td&gt;&lt;a href=""http://iowawpagraves.org/view.php?id=",M389,""" target=""WPA""&gt;W&lt;/a&gt;&lt;/td&gt;"))</f>
        <v>&lt;td&gt;&lt;/td&gt;</v>
      </c>
      <c r="T389" s="88" t="s">
        <v>119</v>
      </c>
      <c r="U389" s="89"/>
    </row>
    <row r="390" spans="1:21" x14ac:dyDescent="0.25">
      <c r="A390" s="59">
        <v>3332</v>
      </c>
      <c r="B390" s="60" t="s">
        <v>887</v>
      </c>
      <c r="C390" s="59" t="s">
        <v>1160</v>
      </c>
      <c r="D390" s="59" t="s">
        <v>888</v>
      </c>
      <c r="E390" s="63"/>
      <c r="F390" s="1">
        <v>473287</v>
      </c>
      <c r="G390" s="36"/>
      <c r="H390" s="36"/>
      <c r="I390" s="36"/>
      <c r="J390" s="36"/>
      <c r="K390" s="36"/>
      <c r="L390" s="36"/>
      <c r="M390" s="36"/>
      <c r="O390" s="2" t="str">
        <f>IF(A390="S",CONCATENATE(Y$1,MID(B390,1,1),Z$1),CONCATENATE("&lt;tr class=""style3"" &gt;",S390,Q390,R390,"&lt;td&gt;",P390,"&lt;/td&gt;&lt;td&gt;",C390,"&lt;/td&gt;&lt;td&gt;",D390,"&lt;/td&gt;&lt;td&gt;",E390,"&lt;/td&gt;"))</f>
        <v>&lt;tr class="style3" &gt;&lt;td&gt;&lt;/td&gt;&lt;td&gt;&lt;a href="http://iowagravestones.org/gs_view.php?id=473287" Target="GPP"&gt;P&lt;/a&gt;&lt;/td&gt;   &lt;td&gt;&lt;/td&gt;&lt;td&gt;Pierce, ????&lt;/td&gt;&lt;td&gt;July, 19, 1871&lt;/td&gt;&lt;td&gt;Oct 8, 1871&lt;/td&gt;&lt;td&gt;&lt;/td&gt;</v>
      </c>
      <c r="P390" s="88" t="str">
        <f>IF(I390="",B390,CONCATENATE("&lt;a href=""Web Pages/WP",I390,".htm""&gt;",B390,"&lt;img src=""zimages/cam.gif"" alt=""picture"" BORDER=0&gt;"))</f>
        <v>Pierce, ????</v>
      </c>
      <c r="Q390" s="2" t="str">
        <f>IF(F390="","&lt;td&gt;&lt;/td&gt;",CONCATENATE("&lt;td&gt;&lt;a href=""http://iowagravestones.org/gs_view.php?id=",F390,""" Target=""GPP""&gt;P&lt;/a&gt;&lt;/td&gt;"))</f>
        <v>&lt;td&gt;&lt;a href="http://iowagravestones.org/gs_view.php?id=473287" Target="GPP"&gt;P&lt;/a&gt;&lt;/td&gt;</v>
      </c>
      <c r="R390" s="2" t="str">
        <f>IF(H390="","   &lt;td&gt;&lt;/td&gt;",CONCATENATE("   &lt;td&gt;&lt;a href=""http://iagenweb.org/boards/",G390,"/obituaries/index.cgi?read=",H390,""" Target=""Obits""&gt;O&lt;/a&gt;&lt;/td&gt;"))</f>
        <v xml:space="preserve">   &lt;td&gt;&lt;/td&gt;</v>
      </c>
      <c r="S390" s="2" t="str">
        <f>IF(M390="","&lt;td&gt;&lt;/td&gt;",CONCATENATE("&lt;td&gt;&lt;a href=""http://iowawpagraves.org/view.php?id=",M390,""" target=""WPA""&gt;W&lt;/a&gt;&lt;/td&gt;"))</f>
        <v>&lt;td&gt;&lt;/td&gt;</v>
      </c>
      <c r="T390" s="88" t="s">
        <v>119</v>
      </c>
      <c r="U390" s="89"/>
    </row>
    <row r="391" spans="1:21" x14ac:dyDescent="0.25">
      <c r="A391" s="37"/>
      <c r="B391" s="58" t="s">
        <v>1106</v>
      </c>
      <c r="C391" s="62" t="s">
        <v>166</v>
      </c>
      <c r="D391" s="58"/>
      <c r="E391" s="63" t="s">
        <v>1105</v>
      </c>
      <c r="F391" s="30">
        <v>473393</v>
      </c>
      <c r="G391" s="77" t="s">
        <v>119</v>
      </c>
      <c r="H391" s="41"/>
      <c r="I391" s="41"/>
      <c r="J391" s="41"/>
      <c r="K391" s="41"/>
      <c r="L391" s="41"/>
      <c r="M391" s="41"/>
      <c r="O391" s="2" t="str">
        <f>IF(A391="S",CONCATENATE(Y$1,MID(B391,1,1),Z$1),CONCATENATE("&lt;tr class=""style3"" &gt;",S391,Q391,R391,"&lt;td&gt;",P391,"&lt;/td&gt;&lt;td&gt;",C391,"&lt;/td&gt;&lt;td&gt;",D391,"&lt;/td&gt;&lt;td&gt;",E391,"&lt;/td&gt;"))</f>
        <v>&lt;tr class="style3" &gt;&lt;td&gt;&lt;/td&gt;&lt;td&gt;&lt;a href="http://iowagravestones.org/gs_view.php?id=473393" Target="GPP"&gt;P&lt;/a&gt;&lt;/td&gt;   &lt;td&gt;&lt;/td&gt;&lt;td&gt;Procter, Alice&lt;/td&gt;&lt;td&gt;1859&lt;/td&gt;&lt;td&gt;&lt;/td&gt;&lt;td&gt;Alice Procter's married name is Daniels, Alice&lt;/td&gt;</v>
      </c>
      <c r="P391" s="88" t="str">
        <f>IF(I391="",B391,CONCATENATE("&lt;a href=""Web Pages/WP",I391,".htm""&gt;",B391,"&lt;img src=""zimages/cam.gif"" alt=""picture"" BORDER=0&gt;"))</f>
        <v>Procter, Alice</v>
      </c>
      <c r="Q391" s="2" t="str">
        <f>IF(F391="","&lt;td&gt;&lt;/td&gt;",CONCATENATE("&lt;td&gt;&lt;a href=""http://iowagravestones.org/gs_view.php?id=",F391,""" Target=""GPP""&gt;P&lt;/a&gt;&lt;/td&gt;"))</f>
        <v>&lt;td&gt;&lt;a href="http://iowagravestones.org/gs_view.php?id=473393" Target="GPP"&gt;P&lt;/a&gt;&lt;/td&gt;</v>
      </c>
      <c r="R391" s="2" t="str">
        <f>IF(H391="","   &lt;td&gt;&lt;/td&gt;",CONCATENATE("   &lt;td&gt;&lt;a href=""http://iagenweb.org/boards/",G391,"/obituaries/index.cgi?read=",H391,""" Target=""Obits""&gt;O&lt;/a&gt;&lt;/td&gt;"))</f>
        <v xml:space="preserve">   &lt;td&gt;&lt;/td&gt;</v>
      </c>
      <c r="S391" s="2" t="str">
        <f>IF(M391="","&lt;td&gt;&lt;/td&gt;",CONCATENATE("&lt;td&gt;&lt;a href=""http://iowawpagraves.org/view.php?id=",M391,""" target=""WPA""&gt;W&lt;/a&gt;&lt;/td&gt;"))</f>
        <v>&lt;td&gt;&lt;/td&gt;</v>
      </c>
      <c r="T391" s="88" t="s">
        <v>119</v>
      </c>
      <c r="U391" s="89"/>
    </row>
    <row r="392" spans="1:21" x14ac:dyDescent="0.25">
      <c r="A392" s="59">
        <v>3429</v>
      </c>
      <c r="B392" s="101" t="s">
        <v>1193</v>
      </c>
      <c r="C392" s="59"/>
      <c r="D392" s="59"/>
      <c r="E392" s="63"/>
      <c r="F392" s="1">
        <v>246307</v>
      </c>
      <c r="G392" s="36"/>
      <c r="H392" s="36"/>
      <c r="I392" s="36"/>
      <c r="J392" s="36"/>
      <c r="K392" s="36"/>
      <c r="L392" s="36"/>
      <c r="M392" s="36"/>
      <c r="O392" s="2" t="str">
        <f>IF(A392="S",CONCATENATE(Y$1,MID(B392,1,1),Z$1),CONCATENATE("&lt;tr class=""style3"" &gt;",S392,Q392,R392,"&lt;td&gt;",P392,"&lt;/td&gt;&lt;td&gt;",C392,"&lt;/td&gt;&lt;td&gt;",D392,"&lt;/td&gt;&lt;td&gt;",E392,"&lt;/td&gt;"))</f>
        <v>&lt;tr class="style3" &gt;&lt;td&gt;&lt;/td&gt;&lt;td&gt;&lt;a href="http://iowagravestones.org/gs_view.php?id=246307" Target="GPP"&gt;P&lt;/a&gt;&lt;/td&gt;   &lt;td&gt;&lt;/td&gt;&lt;td&gt;Proebting, Mary L.&lt;/td&gt;&lt;td&gt;&lt;/td&gt;&lt;td&gt;&lt;/td&gt;&lt;td&gt;&lt;/td&gt;</v>
      </c>
      <c r="P392" s="88" t="str">
        <f>IF(I392="",B392,CONCATENATE("&lt;a href=""Web Pages/WP",I392,".htm""&gt;",B392,"&lt;img src=""zimages/cam.gif"" alt=""picture"" BORDER=0&gt;"))</f>
        <v>Proebting, Mary L.</v>
      </c>
      <c r="Q392" s="2" t="str">
        <f>IF(F392="","&lt;td&gt;&lt;/td&gt;",CONCATENATE("&lt;td&gt;&lt;a href=""http://iowagravestones.org/gs_view.php?id=",F392,""" Target=""GPP""&gt;P&lt;/a&gt;&lt;/td&gt;"))</f>
        <v>&lt;td&gt;&lt;a href="http://iowagravestones.org/gs_view.php?id=246307" Target="GPP"&gt;P&lt;/a&gt;&lt;/td&gt;</v>
      </c>
      <c r="R392" s="2" t="str">
        <f>IF(H392="","   &lt;td&gt;&lt;/td&gt;",CONCATENATE("   &lt;td&gt;&lt;a href=""http://iagenweb.org/boards/",G392,"/obituaries/index.cgi?read=",H392,""" Target=""Obits""&gt;O&lt;/a&gt;&lt;/td&gt;"))</f>
        <v xml:space="preserve">   &lt;td&gt;&lt;/td&gt;</v>
      </c>
      <c r="S392" s="2" t="str">
        <f>IF(M392="","&lt;td&gt;&lt;/td&gt;",CONCATENATE("&lt;td&gt;&lt;a href=""http://iowawpagraves.org/view.php?id=",M392,""" target=""WPA""&gt;W&lt;/a&gt;&lt;/td&gt;"))</f>
        <v>&lt;td&gt;&lt;/td&gt;</v>
      </c>
      <c r="T392" s="88" t="s">
        <v>119</v>
      </c>
      <c r="U392" s="89"/>
    </row>
    <row r="393" spans="1:21" ht="15.75" x14ac:dyDescent="0.25">
      <c r="A393" s="33" t="s">
        <v>1255</v>
      </c>
      <c r="B393" s="35" t="s">
        <v>33</v>
      </c>
      <c r="C393" s="34" t="s">
        <v>7</v>
      </c>
      <c r="D393" s="34" t="s">
        <v>8</v>
      </c>
      <c r="E393" s="85" t="s">
        <v>9</v>
      </c>
      <c r="F393" s="46"/>
      <c r="G393" s="46"/>
      <c r="H393" s="46"/>
      <c r="I393" s="46"/>
      <c r="J393" s="46"/>
      <c r="K393" s="46"/>
      <c r="L393" s="46"/>
      <c r="M393" s="46"/>
      <c r="O393" s="2" t="str">
        <f>IF(A393="S",CONCATENATE(Y$1,MID(B393,1,1),Z$1),CONCATENATE("&lt;tr class=""style3"" &gt;",S393,Q393,R393,"&lt;td&gt;",P393,"&lt;/td&gt;&lt;td&gt;",C393,"&lt;/td&gt;&lt;td&gt;",D393,"&lt;/td&gt;&lt;td&gt;",E393,"&lt;/td&gt;"))</f>
        <v>&lt;tr class="style2" &gt;&lt;td&gt;W&lt;/td&gt;&lt;td&gt;P&lt;/td&gt;&lt;td&gt;O&lt;/td&gt;&lt;td &gt;Surnames Starting with Q&lt;/td&gt;&lt;td&gt;Birth Date&lt;/td&gt;&lt;td&gt;Death Date&lt;/td&gt;&lt;td&gt;Notes&lt;/td&gt;</v>
      </c>
      <c r="P393" s="88" t="str">
        <f>IF(I393="",B393,CONCATENATE("&lt;a href=""Web Pages/WP",I393,".htm""&gt;",B393,"&lt;img src=""zimages/cam.gif"" alt=""picture"" BORDER=0&gt;"))</f>
        <v>Qaaa                            Names</v>
      </c>
      <c r="Q393" s="2" t="str">
        <f>IF(F393="","&lt;td&gt;&lt;/td&gt;",CONCATENATE("&lt;td&gt;&lt;a href=""http://iowagravestones.org/gs_view.php?id=",F393,""" Target=""GPP""&gt;P&lt;/a&gt;&lt;/td&gt;"))</f>
        <v>&lt;td&gt;&lt;/td&gt;</v>
      </c>
      <c r="R393" s="2" t="str">
        <f>IF(H393="","   &lt;td&gt;&lt;/td&gt;",CONCATENATE("   &lt;td&gt;&lt;a href=""http://iagenweb.org/boards/",G393,"/obituaries/index.cgi?read=",H393,""" Target=""Obits""&gt;O&lt;/a&gt;&lt;/td&gt;"))</f>
        <v xml:space="preserve">   &lt;td&gt;&lt;/td&gt;</v>
      </c>
      <c r="S393" s="2" t="str">
        <f>IF(M393="","&lt;td&gt;&lt;/td&gt;",CONCATENATE("&lt;td&gt;&lt;a href=""http://iowawpagraves.org/view.php?id=",M393,""" target=""WPA""&gt;W&lt;/a&gt;&lt;/td&gt;"))</f>
        <v>&lt;td&gt;&lt;/td&gt;</v>
      </c>
      <c r="T393" s="88" t="s">
        <v>119</v>
      </c>
      <c r="U393" s="89"/>
    </row>
    <row r="394" spans="1:21" ht="15.75" x14ac:dyDescent="0.25">
      <c r="A394" s="33" t="s">
        <v>1255</v>
      </c>
      <c r="B394" s="35" t="s">
        <v>34</v>
      </c>
      <c r="C394" s="34" t="s">
        <v>7</v>
      </c>
      <c r="D394" s="34" t="s">
        <v>8</v>
      </c>
      <c r="E394" s="85" t="s">
        <v>9</v>
      </c>
      <c r="F394" s="46"/>
      <c r="G394" s="46"/>
      <c r="H394" s="46"/>
      <c r="I394" s="46"/>
      <c r="J394" s="46"/>
      <c r="K394" s="46"/>
      <c r="L394" s="46"/>
      <c r="M394" s="46"/>
      <c r="O394" s="2" t="str">
        <f>IF(A394="S",CONCATENATE(Y$1,MID(B394,1,1),Z$1),CONCATENATE("&lt;tr class=""style3"" &gt;",S394,Q394,R394,"&lt;td&gt;",P394,"&lt;/td&gt;&lt;td&gt;",C394,"&lt;/td&gt;&lt;td&gt;",D394,"&lt;/td&gt;&lt;td&gt;",E394,"&lt;/td&gt;"))</f>
        <v>&lt;tr class="style2" &gt;&lt;td&gt;W&lt;/td&gt;&lt;td&gt;P&lt;/td&gt;&lt;td&gt;O&lt;/td&gt;&lt;td &gt;Surnames Starting with R&lt;/td&gt;&lt;td&gt;Birth Date&lt;/td&gt;&lt;td&gt;Death Date&lt;/td&gt;&lt;td&gt;Notes&lt;/td&gt;</v>
      </c>
      <c r="P394" s="88" t="str">
        <f>IF(I394="",B394,CONCATENATE("&lt;a href=""Web Pages/WP",I394,".htm""&gt;",B394,"&lt;img src=""zimages/cam.gif"" alt=""picture"" BORDER=0&gt;"))</f>
        <v>Raaa                            Names</v>
      </c>
      <c r="Q394" s="2" t="str">
        <f>IF(F394="","&lt;td&gt;&lt;/td&gt;",CONCATENATE("&lt;td&gt;&lt;a href=""http://iowagravestones.org/gs_view.php?id=",F394,""" Target=""GPP""&gt;P&lt;/a&gt;&lt;/td&gt;"))</f>
        <v>&lt;td&gt;&lt;/td&gt;</v>
      </c>
      <c r="R394" s="2" t="str">
        <f>IF(H394="","   &lt;td&gt;&lt;/td&gt;",CONCATENATE("   &lt;td&gt;&lt;a href=""http://iagenweb.org/boards/",G394,"/obituaries/index.cgi?read=",H394,""" Target=""Obits""&gt;O&lt;/a&gt;&lt;/td&gt;"))</f>
        <v xml:space="preserve">   &lt;td&gt;&lt;/td&gt;</v>
      </c>
      <c r="S394" s="2" t="str">
        <f>IF(M394="","&lt;td&gt;&lt;/td&gt;",CONCATENATE("&lt;td&gt;&lt;a href=""http://iowawpagraves.org/view.php?id=",M394,""" target=""WPA""&gt;W&lt;/a&gt;&lt;/td&gt;"))</f>
        <v>&lt;td&gt;&lt;/td&gt;</v>
      </c>
      <c r="T394" s="88" t="s">
        <v>119</v>
      </c>
      <c r="U394" s="89"/>
    </row>
    <row r="395" spans="1:21" x14ac:dyDescent="0.25">
      <c r="A395" s="59">
        <v>3404</v>
      </c>
      <c r="B395" s="60" t="s">
        <v>889</v>
      </c>
      <c r="C395" s="62" t="s">
        <v>127</v>
      </c>
      <c r="D395" s="62" t="s">
        <v>619</v>
      </c>
      <c r="E395" s="86"/>
      <c r="F395" s="1">
        <v>473473</v>
      </c>
      <c r="G395" s="36"/>
      <c r="H395" s="36"/>
      <c r="I395" s="36"/>
      <c r="J395" s="36"/>
      <c r="K395" s="36"/>
      <c r="L395" s="36"/>
      <c r="M395" s="36"/>
      <c r="O395" s="2" t="str">
        <f>IF(A395="S",CONCATENATE(Y$1,MID(B395,1,1),Z$1),CONCATENATE("&lt;tr class=""style3"" &gt;",S395,Q395,R395,"&lt;td&gt;",P395,"&lt;/td&gt;&lt;td&gt;",C395,"&lt;/td&gt;&lt;td&gt;",D395,"&lt;/td&gt;&lt;td&gt;",E395,"&lt;/td&gt;"))</f>
        <v>&lt;tr class="style3" &gt;&lt;td&gt;&lt;/td&gt;&lt;td&gt;&lt;a href="http://iowagravestones.org/gs_view.php?id=473473" Target="GPP"&gt;P&lt;/a&gt;&lt;/td&gt;   &lt;td&gt;&lt;/td&gt;&lt;td&gt;Rathbun, Bert W.&lt;/td&gt;&lt;td&gt;1886&lt;/td&gt;&lt;td&gt;1887&lt;/td&gt;&lt;td&gt;&lt;/td&gt;</v>
      </c>
      <c r="P395" s="88" t="str">
        <f>IF(I395="",B395,CONCATENATE("&lt;a href=""Web Pages/WP",I395,".htm""&gt;",B395,"&lt;img src=""zimages/cam.gif"" alt=""picture"" BORDER=0&gt;"))</f>
        <v>Rathbun, Bert W.</v>
      </c>
      <c r="Q395" s="2" t="str">
        <f>IF(F395="","&lt;td&gt;&lt;/td&gt;",CONCATENATE("&lt;td&gt;&lt;a href=""http://iowagravestones.org/gs_view.php?id=",F395,""" Target=""GPP""&gt;P&lt;/a&gt;&lt;/td&gt;"))</f>
        <v>&lt;td&gt;&lt;a href="http://iowagravestones.org/gs_view.php?id=473473" Target="GPP"&gt;P&lt;/a&gt;&lt;/td&gt;</v>
      </c>
      <c r="R395" s="2" t="str">
        <f>IF(H395="","   &lt;td&gt;&lt;/td&gt;",CONCATENATE("   &lt;td&gt;&lt;a href=""http://iagenweb.org/boards/",G395,"/obituaries/index.cgi?read=",H395,""" Target=""Obits""&gt;O&lt;/a&gt;&lt;/td&gt;"))</f>
        <v xml:space="preserve">   &lt;td&gt;&lt;/td&gt;</v>
      </c>
      <c r="S395" s="2" t="str">
        <f>IF(M395="","&lt;td&gt;&lt;/td&gt;",CONCATENATE("&lt;td&gt;&lt;a href=""http://iowawpagraves.org/view.php?id=",M395,""" target=""WPA""&gt;W&lt;/a&gt;&lt;/td&gt;"))</f>
        <v>&lt;td&gt;&lt;/td&gt;</v>
      </c>
      <c r="T395" s="88" t="s">
        <v>119</v>
      </c>
      <c r="U395" s="89"/>
    </row>
    <row r="396" spans="1:21" x14ac:dyDescent="0.25">
      <c r="A396" s="59">
        <v>3406</v>
      </c>
      <c r="B396" s="60" t="s">
        <v>890</v>
      </c>
      <c r="C396" s="62" t="s">
        <v>98</v>
      </c>
      <c r="D396" s="62" t="s">
        <v>143</v>
      </c>
      <c r="E396" s="63" t="s">
        <v>119</v>
      </c>
      <c r="F396" s="1">
        <v>473475</v>
      </c>
      <c r="G396" s="36"/>
      <c r="H396" s="36"/>
      <c r="I396" s="36"/>
      <c r="J396" s="36"/>
      <c r="K396" s="36"/>
      <c r="L396" s="36"/>
      <c r="M396" s="27">
        <v>213889</v>
      </c>
      <c r="O396" s="2" t="str">
        <f>IF(A396="S",CONCATENATE(Y$1,MID(B396,1,1),Z$1),CONCATENATE("&lt;tr class=""style3"" &gt;",S396,Q396,R396,"&lt;td&gt;",P396,"&lt;/td&gt;&lt;td&gt;",C396,"&lt;/td&gt;&lt;td&gt;",D396,"&lt;/td&gt;&lt;td&gt;",E396,"&lt;/td&gt;"))</f>
        <v>&lt;tr class="style3" &gt;&lt;td&gt;&lt;a href="http://iowawpagraves.org/view.php?id=213889" target="WPA"&gt;W&lt;/a&gt;&lt;/td&gt;&lt;td&gt;&lt;a href="http://iowagravestones.org/gs_view.php?id=473475" Target="GPP"&gt;P&lt;/a&gt;&lt;/td&gt;   &lt;td&gt;&lt;/td&gt;&lt;td&gt;Rathbun, G. Winfield&lt;/td&gt;&lt;td&gt;1858&lt;/td&gt;&lt;td&gt;1932&lt;/td&gt;&lt;td&gt; &lt;/td&gt;</v>
      </c>
      <c r="P396" s="88" t="str">
        <f>IF(I396="",B396,CONCATENATE("&lt;a href=""Web Pages/WP",I396,".htm""&gt;",B396,"&lt;img src=""zimages/cam.gif"" alt=""picture"" BORDER=0&gt;"))</f>
        <v>Rathbun, G. Winfield</v>
      </c>
      <c r="Q396" s="2" t="str">
        <f>IF(F396="","&lt;td&gt;&lt;/td&gt;",CONCATENATE("&lt;td&gt;&lt;a href=""http://iowagravestones.org/gs_view.php?id=",F396,""" Target=""GPP""&gt;P&lt;/a&gt;&lt;/td&gt;"))</f>
        <v>&lt;td&gt;&lt;a href="http://iowagravestones.org/gs_view.php?id=473475" Target="GPP"&gt;P&lt;/a&gt;&lt;/td&gt;</v>
      </c>
      <c r="R396" s="2" t="str">
        <f>IF(H396="","   &lt;td&gt;&lt;/td&gt;",CONCATENATE("   &lt;td&gt;&lt;a href=""http://iagenweb.org/boards/",G396,"/obituaries/index.cgi?read=",H396,""" Target=""Obits""&gt;O&lt;/a&gt;&lt;/td&gt;"))</f>
        <v xml:space="preserve">   &lt;td&gt;&lt;/td&gt;</v>
      </c>
      <c r="S396" s="2" t="str">
        <f>IF(M396="","&lt;td&gt;&lt;/td&gt;",CONCATENATE("&lt;td&gt;&lt;a href=""http://iowawpagraves.org/view.php?id=",M396,""" target=""WPA""&gt;W&lt;/a&gt;&lt;/td&gt;"))</f>
        <v>&lt;td&gt;&lt;a href="http://iowawpagraves.org/view.php?id=213889" target="WPA"&gt;W&lt;/a&gt;&lt;/td&gt;</v>
      </c>
      <c r="T396" s="88" t="s">
        <v>119</v>
      </c>
      <c r="U396" s="89"/>
    </row>
    <row r="397" spans="1:21" x14ac:dyDescent="0.25">
      <c r="A397" s="59">
        <v>3403</v>
      </c>
      <c r="B397" s="60" t="s">
        <v>891</v>
      </c>
      <c r="C397" s="59"/>
      <c r="D397" s="59"/>
      <c r="E397" s="63"/>
      <c r="F397" s="1">
        <v>473470</v>
      </c>
      <c r="G397" s="36"/>
      <c r="H397" s="36"/>
      <c r="I397" s="36"/>
      <c r="J397" s="36"/>
      <c r="K397" s="36"/>
      <c r="L397" s="36"/>
      <c r="M397" s="36"/>
      <c r="O397" s="2" t="str">
        <f>IF(A397="S",CONCATENATE(Y$1,MID(B397,1,1),Z$1),CONCATENATE("&lt;tr class=""style3"" &gt;",S397,Q397,R397,"&lt;td&gt;",P397,"&lt;/td&gt;&lt;td&gt;",C397,"&lt;/td&gt;&lt;td&gt;",D397,"&lt;/td&gt;&lt;td&gt;",E397,"&lt;/td&gt;"))</f>
        <v>&lt;tr class="style3" &gt;&lt;td&gt;&lt;/td&gt;&lt;td&gt;&lt;a href="http://iowagravestones.org/gs_view.php?id=473470" Target="GPP"&gt;P&lt;/a&gt;&lt;/td&gt;   &lt;td&gt;&lt;/td&gt;&lt;td&gt;Rathbun, G. Winfield Family Stone&lt;/td&gt;&lt;td&gt;&lt;/td&gt;&lt;td&gt;&lt;/td&gt;&lt;td&gt;&lt;/td&gt;</v>
      </c>
      <c r="P397" s="88" t="str">
        <f>IF(I397="",B397,CONCATENATE("&lt;a href=""Web Pages/WP",I397,".htm""&gt;",B397,"&lt;img src=""zimages/cam.gif"" alt=""picture"" BORDER=0&gt;"))</f>
        <v>Rathbun, G. Winfield Family Stone</v>
      </c>
      <c r="Q397" s="2" t="str">
        <f>IF(F397="","&lt;td&gt;&lt;/td&gt;",CONCATENATE("&lt;td&gt;&lt;a href=""http://iowagravestones.org/gs_view.php?id=",F397,""" Target=""GPP""&gt;P&lt;/a&gt;&lt;/td&gt;"))</f>
        <v>&lt;td&gt;&lt;a href="http://iowagravestones.org/gs_view.php?id=473470" Target="GPP"&gt;P&lt;/a&gt;&lt;/td&gt;</v>
      </c>
      <c r="R397" s="2" t="str">
        <f>IF(H397="","   &lt;td&gt;&lt;/td&gt;",CONCATENATE("   &lt;td&gt;&lt;a href=""http://iagenweb.org/boards/",G397,"/obituaries/index.cgi?read=",H397,""" Target=""Obits""&gt;O&lt;/a&gt;&lt;/td&gt;"))</f>
        <v xml:space="preserve">   &lt;td&gt;&lt;/td&gt;</v>
      </c>
      <c r="S397" s="2" t="str">
        <f>IF(M397="","&lt;td&gt;&lt;/td&gt;",CONCATENATE("&lt;td&gt;&lt;a href=""http://iowawpagraves.org/view.php?id=",M397,""" target=""WPA""&gt;W&lt;/a&gt;&lt;/td&gt;"))</f>
        <v>&lt;td&gt;&lt;/td&gt;</v>
      </c>
      <c r="T397" s="88" t="s">
        <v>119</v>
      </c>
      <c r="U397" s="89"/>
    </row>
    <row r="398" spans="1:21" x14ac:dyDescent="0.25">
      <c r="A398" s="37"/>
      <c r="B398" s="58" t="s">
        <v>1108</v>
      </c>
      <c r="C398" s="62" t="s">
        <v>619</v>
      </c>
      <c r="D398" s="62" t="s">
        <v>73</v>
      </c>
      <c r="E398" s="63" t="s">
        <v>1107</v>
      </c>
      <c r="F398" s="32">
        <v>474485</v>
      </c>
      <c r="G398" s="24"/>
      <c r="H398" s="36"/>
      <c r="I398" s="36"/>
      <c r="J398" s="36"/>
      <c r="K398" s="36"/>
      <c r="L398" s="36"/>
      <c r="M398" s="36"/>
      <c r="O398" s="2" t="str">
        <f>IF(A398="S",CONCATENATE(Y$1,MID(B398,1,1),Z$1),CONCATENATE("&lt;tr class=""style3"" &gt;",S398,Q398,R398,"&lt;td&gt;",P398,"&lt;/td&gt;&lt;td&gt;",C398,"&lt;/td&gt;&lt;td&gt;",D398,"&lt;/td&gt;&lt;td&gt;",E398,"&lt;/td&gt;"))</f>
        <v>&lt;tr class="style3" &gt;&lt;td&gt;&lt;/td&gt;&lt;td&gt;&lt;a href="http://iowagravestones.org/gs_view.php?id=474485" Target="GPP"&gt;P&lt;/a&gt;&lt;/td&gt;   &lt;td&gt;&lt;/td&gt;&lt;td&gt;Rathbun, Grace&lt;/td&gt;&lt;td&gt;1887&lt;/td&gt;&lt;td&gt;1936&lt;/td&gt;&lt;td&gt;Grace Rathbun's married name is Daniels, Grace&lt;/td&gt;</v>
      </c>
      <c r="P398" s="88" t="str">
        <f>IF(I398="",B398,CONCATENATE("&lt;a href=""Web Pages/WP",I398,".htm""&gt;",B398,"&lt;img src=""zimages/cam.gif"" alt=""picture"" BORDER=0&gt;"))</f>
        <v>Rathbun, Grace</v>
      </c>
      <c r="Q398" s="2" t="str">
        <f>IF(F398="","&lt;td&gt;&lt;/td&gt;",CONCATENATE("&lt;td&gt;&lt;a href=""http://iowagravestones.org/gs_view.php?id=",F398,""" Target=""GPP""&gt;P&lt;/a&gt;&lt;/td&gt;"))</f>
        <v>&lt;td&gt;&lt;a href="http://iowagravestones.org/gs_view.php?id=474485" Target="GPP"&gt;P&lt;/a&gt;&lt;/td&gt;</v>
      </c>
      <c r="R398" s="2" t="str">
        <f>IF(H398="","   &lt;td&gt;&lt;/td&gt;",CONCATENATE("   &lt;td&gt;&lt;a href=""http://iagenweb.org/boards/",G398,"/obituaries/index.cgi?read=",H398,""" Target=""Obits""&gt;O&lt;/a&gt;&lt;/td&gt;"))</f>
        <v xml:space="preserve">   &lt;td&gt;&lt;/td&gt;</v>
      </c>
      <c r="S398" s="2" t="str">
        <f>IF(M398="","&lt;td&gt;&lt;/td&gt;",CONCATENATE("&lt;td&gt;&lt;a href=""http://iowawpagraves.org/view.php?id=",M398,""" target=""WPA""&gt;W&lt;/a&gt;&lt;/td&gt;"))</f>
        <v>&lt;td&gt;&lt;/td&gt;</v>
      </c>
      <c r="T398" s="88" t="s">
        <v>119</v>
      </c>
      <c r="U398" s="89"/>
    </row>
    <row r="399" spans="1:21" x14ac:dyDescent="0.25">
      <c r="A399" s="59">
        <v>3405</v>
      </c>
      <c r="B399" s="60" t="s">
        <v>892</v>
      </c>
      <c r="C399" s="62" t="s">
        <v>211</v>
      </c>
      <c r="D399" s="62" t="s">
        <v>893</v>
      </c>
      <c r="E399" s="86"/>
      <c r="F399" s="1">
        <v>473474</v>
      </c>
      <c r="G399" s="36"/>
      <c r="H399" s="36"/>
      <c r="I399" s="36"/>
      <c r="J399" s="36"/>
      <c r="K399" s="36"/>
      <c r="L399" s="36"/>
      <c r="M399" s="36"/>
      <c r="O399" s="2" t="str">
        <f>IF(A399="S",CONCATENATE(Y$1,MID(B399,1,1),Z$1),CONCATENATE("&lt;tr class=""style3"" &gt;",S399,Q399,R399,"&lt;td&gt;",P399,"&lt;/td&gt;&lt;td&gt;",C399,"&lt;/td&gt;&lt;td&gt;",D399,"&lt;/td&gt;&lt;td&gt;",E399,"&lt;/td&gt;"))</f>
        <v>&lt;tr class="style3" &gt;&lt;td&gt;&lt;/td&gt;&lt;td&gt;&lt;a href="http://iowagravestones.org/gs_view.php?id=473474" Target="GPP"&gt;P&lt;/a&gt;&lt;/td&gt;   &lt;td&gt;&lt;/td&gt;&lt;td&gt;Rathbun, Ida J.&lt;/td&gt;&lt;td&gt;1864&lt;/td&gt;&lt;td&gt;1945&lt;/td&gt;&lt;td&gt;&lt;/td&gt;</v>
      </c>
      <c r="P399" s="88" t="str">
        <f>IF(I399="",B399,CONCATENATE("&lt;a href=""Web Pages/WP",I399,".htm""&gt;",B399,"&lt;img src=""zimages/cam.gif"" alt=""picture"" BORDER=0&gt;"))</f>
        <v>Rathbun, Ida J.</v>
      </c>
      <c r="Q399" s="2" t="str">
        <f>IF(F399="","&lt;td&gt;&lt;/td&gt;",CONCATENATE("&lt;td&gt;&lt;a href=""http://iowagravestones.org/gs_view.php?id=",F399,""" Target=""GPP""&gt;P&lt;/a&gt;&lt;/td&gt;"))</f>
        <v>&lt;td&gt;&lt;a href="http://iowagravestones.org/gs_view.php?id=473474" Target="GPP"&gt;P&lt;/a&gt;&lt;/td&gt;</v>
      </c>
      <c r="R399" s="2" t="str">
        <f>IF(H399="","   &lt;td&gt;&lt;/td&gt;",CONCATENATE("   &lt;td&gt;&lt;a href=""http://iagenweb.org/boards/",G399,"/obituaries/index.cgi?read=",H399,""" Target=""Obits""&gt;O&lt;/a&gt;&lt;/td&gt;"))</f>
        <v xml:space="preserve">   &lt;td&gt;&lt;/td&gt;</v>
      </c>
      <c r="S399" s="2" t="str">
        <f>IF(M399="","&lt;td&gt;&lt;/td&gt;",CONCATENATE("&lt;td&gt;&lt;a href=""http://iowawpagraves.org/view.php?id=",M399,""" target=""WPA""&gt;W&lt;/a&gt;&lt;/td&gt;"))</f>
        <v>&lt;td&gt;&lt;/td&gt;</v>
      </c>
      <c r="T399" s="88" t="s">
        <v>119</v>
      </c>
      <c r="U399" s="89"/>
    </row>
    <row r="400" spans="1:21" x14ac:dyDescent="0.25">
      <c r="A400" s="37"/>
      <c r="B400" s="58" t="s">
        <v>1112</v>
      </c>
      <c r="C400" s="58"/>
      <c r="D400" s="62" t="s">
        <v>540</v>
      </c>
      <c r="E400" s="63" t="s">
        <v>1111</v>
      </c>
      <c r="F400" s="32">
        <v>474317</v>
      </c>
      <c r="G400" s="24"/>
      <c r="H400" s="36"/>
      <c r="I400" s="36"/>
      <c r="J400" s="36"/>
      <c r="K400" s="36"/>
      <c r="L400" s="36"/>
      <c r="M400" s="36"/>
      <c r="O400" s="2" t="str">
        <f>IF(A400="S",CONCATENATE(Y$1,MID(B400,1,1),Z$1),CONCATENATE("&lt;tr class=""style3"" &gt;",S400,Q400,R400,"&lt;td&gt;",P400,"&lt;/td&gt;&lt;td&gt;",C400,"&lt;/td&gt;&lt;td&gt;",D400,"&lt;/td&gt;&lt;td&gt;",E400,"&lt;/td&gt;"))</f>
        <v>&lt;tr class="style3" &gt;&lt;td&gt;&lt;/td&gt;&lt;td&gt;&lt;a href="http://iowagravestones.org/gs_view.php?id=474317" Target="GPP"&gt;P&lt;/a&gt;&lt;/td&gt;   &lt;td&gt;&lt;/td&gt;&lt;td&gt;Rathbun, Libby&lt;/td&gt;&lt;td&gt;&lt;/td&gt;&lt;td&gt;1943&lt;/td&gt;&lt;td&gt;Libby Rathbun's married name is Oxley, Libby&lt;/td&gt;</v>
      </c>
      <c r="P400" s="88" t="str">
        <f>IF(I400="",B400,CONCATENATE("&lt;a href=""Web Pages/WP",I400,".htm""&gt;",B400,"&lt;img src=""zimages/cam.gif"" alt=""picture"" BORDER=0&gt;"))</f>
        <v>Rathbun, Libby</v>
      </c>
      <c r="Q400" s="2" t="str">
        <f>IF(F400="","&lt;td&gt;&lt;/td&gt;",CONCATENATE("&lt;td&gt;&lt;a href=""http://iowagravestones.org/gs_view.php?id=",F400,""" Target=""GPP""&gt;P&lt;/a&gt;&lt;/td&gt;"))</f>
        <v>&lt;td&gt;&lt;a href="http://iowagravestones.org/gs_view.php?id=474317" Target="GPP"&gt;P&lt;/a&gt;&lt;/td&gt;</v>
      </c>
      <c r="R400" s="2" t="str">
        <f>IF(H400="","   &lt;td&gt;&lt;/td&gt;",CONCATENATE("   &lt;td&gt;&lt;a href=""http://iagenweb.org/boards/",G400,"/obituaries/index.cgi?read=",H400,""" Target=""Obits""&gt;O&lt;/a&gt;&lt;/td&gt;"))</f>
        <v xml:space="preserve">   &lt;td&gt;&lt;/td&gt;</v>
      </c>
      <c r="S400" s="2" t="str">
        <f>IF(M400="","&lt;td&gt;&lt;/td&gt;",CONCATENATE("&lt;td&gt;&lt;a href=""http://iowawpagraves.org/view.php?id=",M400,""" target=""WPA""&gt;W&lt;/a&gt;&lt;/td&gt;"))</f>
        <v>&lt;td&gt;&lt;/td&gt;</v>
      </c>
      <c r="T400" s="88" t="s">
        <v>119</v>
      </c>
      <c r="U400" s="89"/>
    </row>
    <row r="401" spans="1:21" x14ac:dyDescent="0.25">
      <c r="A401" s="37"/>
      <c r="B401" s="58" t="s">
        <v>1110</v>
      </c>
      <c r="C401" s="63" t="s">
        <v>764</v>
      </c>
      <c r="D401" s="59" t="s">
        <v>765</v>
      </c>
      <c r="E401" s="63" t="s">
        <v>1109</v>
      </c>
      <c r="F401" s="32">
        <v>473286</v>
      </c>
      <c r="G401" s="2" t="s">
        <v>119</v>
      </c>
      <c r="H401" s="36"/>
      <c r="I401" s="36"/>
      <c r="J401" s="36"/>
      <c r="K401" s="36"/>
      <c r="L401" s="36"/>
      <c r="M401" s="36"/>
      <c r="O401" s="2" t="str">
        <f>IF(A401="S",CONCATENATE(Y$1,MID(B401,1,1),Z$1),CONCATENATE("&lt;tr class=""style3"" &gt;",S401,Q401,R401,"&lt;td&gt;",P401,"&lt;/td&gt;&lt;td&gt;",C401,"&lt;/td&gt;&lt;td&gt;",D401,"&lt;/td&gt;&lt;td&gt;",E401,"&lt;/td&gt;"))</f>
        <v>&lt;tr class="style3" &gt;&lt;td&gt;&lt;/td&gt;&lt;td&gt;&lt;a href="http://iowagravestones.org/gs_view.php?id=473286" Target="GPP"&gt;P&lt;/a&gt;&lt;/td&gt;   &lt;td&gt;&lt;/td&gt;&lt;td&gt;Rathbun, Mary&lt;/td&gt;&lt;td&gt;Aug 7, 1850&lt;/td&gt;&lt;td&gt;Mar. 4, 1911&lt;/td&gt;&lt;td&gt;Mary Rathbun's married name is Lampson, Mary&lt;/td&gt;</v>
      </c>
      <c r="P401" s="88" t="str">
        <f>IF(I401="",B401,CONCATENATE("&lt;a href=""Web Pages/WP",I401,".htm""&gt;",B401,"&lt;img src=""zimages/cam.gif"" alt=""picture"" BORDER=0&gt;"))</f>
        <v>Rathbun, Mary</v>
      </c>
      <c r="Q401" s="2" t="str">
        <f>IF(F401="","&lt;td&gt;&lt;/td&gt;",CONCATENATE("&lt;td&gt;&lt;a href=""http://iowagravestones.org/gs_view.php?id=",F401,""" Target=""GPP""&gt;P&lt;/a&gt;&lt;/td&gt;"))</f>
        <v>&lt;td&gt;&lt;a href="http://iowagravestones.org/gs_view.php?id=473286" Target="GPP"&gt;P&lt;/a&gt;&lt;/td&gt;</v>
      </c>
      <c r="R401" s="2" t="str">
        <f>IF(H401="","   &lt;td&gt;&lt;/td&gt;",CONCATENATE("   &lt;td&gt;&lt;a href=""http://iagenweb.org/boards/",G401,"/obituaries/index.cgi?read=",H401,""" Target=""Obits""&gt;O&lt;/a&gt;&lt;/td&gt;"))</f>
        <v xml:space="preserve">   &lt;td&gt;&lt;/td&gt;</v>
      </c>
      <c r="S401" s="2" t="str">
        <f>IF(M401="","&lt;td&gt;&lt;/td&gt;",CONCATENATE("&lt;td&gt;&lt;a href=""http://iowawpagraves.org/view.php?id=",M401,""" target=""WPA""&gt;W&lt;/a&gt;&lt;/td&gt;"))</f>
        <v>&lt;td&gt;&lt;/td&gt;</v>
      </c>
      <c r="T401" s="88" t="s">
        <v>119</v>
      </c>
      <c r="U401" s="89"/>
    </row>
    <row r="402" spans="1:21" x14ac:dyDescent="0.25">
      <c r="A402" s="59">
        <v>3462</v>
      </c>
      <c r="B402" s="60" t="s">
        <v>340</v>
      </c>
      <c r="C402" s="59"/>
      <c r="D402" s="59" t="s">
        <v>894</v>
      </c>
      <c r="E402" s="63" t="s">
        <v>119</v>
      </c>
      <c r="F402" s="1">
        <v>473590</v>
      </c>
      <c r="G402" s="36"/>
      <c r="H402" s="36"/>
      <c r="I402" s="36"/>
      <c r="J402" s="36"/>
      <c r="K402" s="36"/>
      <c r="L402" s="36"/>
      <c r="M402" s="27">
        <v>213885</v>
      </c>
      <c r="O402" s="2" t="str">
        <f>IF(A402="S",CONCATENATE(Y$1,MID(B402,1,1),Z$1),CONCATENATE("&lt;tr class=""style3"" &gt;",S402,Q402,R402,"&lt;td&gt;",P402,"&lt;/td&gt;&lt;td&gt;",C402,"&lt;/td&gt;&lt;td&gt;",D402,"&lt;/td&gt;&lt;td&gt;",E402,"&lt;/td&gt;"))</f>
        <v>&lt;tr class="style3" &gt;&lt;td&gt;&lt;a href="http://iowawpagraves.org/view.php?id=213885" target="WPA"&gt;W&lt;/a&gt;&lt;/td&gt;&lt;td&gt;&lt;a href="http://iowagravestones.org/gs_view.php?id=473590" Target="GPP"&gt;P&lt;/a&gt;&lt;/td&gt;   &lt;td&gt;&lt;/td&gt;&lt;td&gt;Rathbun, Walter&lt;/td&gt;&lt;td&gt;&lt;/td&gt;&lt;td&gt;July 25, 1897&lt;/td&gt;&lt;td&gt; &lt;/td&gt;</v>
      </c>
      <c r="P402" s="88" t="str">
        <f>IF(I402="",B402,CONCATENATE("&lt;a href=""Web Pages/WP",I402,".htm""&gt;",B402,"&lt;img src=""zimages/cam.gif"" alt=""picture"" BORDER=0&gt;"))</f>
        <v>Rathbun, Walter</v>
      </c>
      <c r="Q402" s="2" t="str">
        <f>IF(F402="","&lt;td&gt;&lt;/td&gt;",CONCATENATE("&lt;td&gt;&lt;a href=""http://iowagravestones.org/gs_view.php?id=",F402,""" Target=""GPP""&gt;P&lt;/a&gt;&lt;/td&gt;"))</f>
        <v>&lt;td&gt;&lt;a href="http://iowagravestones.org/gs_view.php?id=473590" Target="GPP"&gt;P&lt;/a&gt;&lt;/td&gt;</v>
      </c>
      <c r="R402" s="2" t="str">
        <f>IF(H402="","   &lt;td&gt;&lt;/td&gt;",CONCATENATE("   &lt;td&gt;&lt;a href=""http://iagenweb.org/boards/",G402,"/obituaries/index.cgi?read=",H402,""" Target=""Obits""&gt;O&lt;/a&gt;&lt;/td&gt;"))</f>
        <v xml:space="preserve">   &lt;td&gt;&lt;/td&gt;</v>
      </c>
      <c r="S402" s="2" t="str">
        <f>IF(M402="","&lt;td&gt;&lt;/td&gt;",CONCATENATE("&lt;td&gt;&lt;a href=""http://iowawpagraves.org/view.php?id=",M402,""" target=""WPA""&gt;W&lt;/a&gt;&lt;/td&gt;"))</f>
        <v>&lt;td&gt;&lt;a href="http://iowawpagraves.org/view.php?id=213885" target="WPA"&gt;W&lt;/a&gt;&lt;/td&gt;</v>
      </c>
      <c r="T402" s="88" t="s">
        <v>119</v>
      </c>
      <c r="U402" s="89"/>
    </row>
    <row r="403" spans="1:21" x14ac:dyDescent="0.25">
      <c r="A403" s="59">
        <v>3463</v>
      </c>
      <c r="B403" s="60" t="s">
        <v>341</v>
      </c>
      <c r="C403" s="59" t="s">
        <v>141</v>
      </c>
      <c r="D403" s="37" t="s">
        <v>142</v>
      </c>
      <c r="E403" s="63" t="s">
        <v>119</v>
      </c>
      <c r="F403" s="1">
        <v>473591</v>
      </c>
      <c r="G403" s="36"/>
      <c r="H403" s="36"/>
      <c r="I403" s="36"/>
      <c r="J403" s="36"/>
      <c r="K403" s="36"/>
      <c r="L403" s="36"/>
      <c r="M403" s="27">
        <v>213890</v>
      </c>
      <c r="O403" s="2" t="str">
        <f>IF(A403="S",CONCATENATE(Y$1,MID(B403,1,1),Z$1),CONCATENATE("&lt;tr class=""style3"" &gt;",S403,Q403,R403,"&lt;td&gt;",P403,"&lt;/td&gt;&lt;td&gt;",C403,"&lt;/td&gt;&lt;td&gt;",D403,"&lt;/td&gt;&lt;td&gt;",E403,"&lt;/td&gt;"))</f>
        <v>&lt;tr class="style3" &gt;&lt;td&gt;&lt;a href="http://iowawpagraves.org/view.php?id=213890" target="WPA"&gt;W&lt;/a&gt;&lt;/td&gt;&lt;td&gt;&lt;a href="http://iowagravestones.org/gs_view.php?id=473591" Target="GPP"&gt;P&lt;/a&gt;&lt;/td&gt;   &lt;td&gt;&lt;/td&gt;&lt;td&gt;Rathbun, Wealthy&lt;/td&gt;&lt;td&gt;Oct 20, 1822&lt;/td&gt;&lt;td&gt;May 13, 1900&lt;/td&gt;&lt;td&gt; &lt;/td&gt;</v>
      </c>
      <c r="P403" s="88" t="str">
        <f>IF(I403="",B403,CONCATENATE("&lt;a href=""Web Pages/WP",I403,".htm""&gt;",B403,"&lt;img src=""zimages/cam.gif"" alt=""picture"" BORDER=0&gt;"))</f>
        <v>Rathbun, Wealthy</v>
      </c>
      <c r="Q403" s="2" t="str">
        <f>IF(F403="","&lt;td&gt;&lt;/td&gt;",CONCATENATE("&lt;td&gt;&lt;a href=""http://iowagravestones.org/gs_view.php?id=",F403,""" Target=""GPP""&gt;P&lt;/a&gt;&lt;/td&gt;"))</f>
        <v>&lt;td&gt;&lt;a href="http://iowagravestones.org/gs_view.php?id=473591" Target="GPP"&gt;P&lt;/a&gt;&lt;/td&gt;</v>
      </c>
      <c r="R403" s="2" t="str">
        <f>IF(H403="","   &lt;td&gt;&lt;/td&gt;",CONCATENATE("   &lt;td&gt;&lt;a href=""http://iagenweb.org/boards/",G403,"/obituaries/index.cgi?read=",H403,""" Target=""Obits""&gt;O&lt;/a&gt;&lt;/td&gt;"))</f>
        <v xml:space="preserve">   &lt;td&gt;&lt;/td&gt;</v>
      </c>
      <c r="S403" s="2" t="str">
        <f>IF(M403="","&lt;td&gt;&lt;/td&gt;",CONCATENATE("&lt;td&gt;&lt;a href=""http://iowawpagraves.org/view.php?id=",M403,""" target=""WPA""&gt;W&lt;/a&gt;&lt;/td&gt;"))</f>
        <v>&lt;td&gt;&lt;a href="http://iowawpagraves.org/view.php?id=213890" target="WPA"&gt;W&lt;/a&gt;&lt;/td&gt;</v>
      </c>
      <c r="T403" s="88" t="s">
        <v>119</v>
      </c>
      <c r="U403" s="89"/>
    </row>
    <row r="404" spans="1:21" x14ac:dyDescent="0.25">
      <c r="A404" s="59">
        <v>3574</v>
      </c>
      <c r="B404" s="60" t="s">
        <v>895</v>
      </c>
      <c r="C404" s="62" t="s">
        <v>192</v>
      </c>
      <c r="D404" s="62" t="s">
        <v>192</v>
      </c>
      <c r="E404" s="86"/>
      <c r="F404" s="1">
        <v>474291</v>
      </c>
      <c r="G404" s="36"/>
      <c r="H404" s="36"/>
      <c r="I404" s="36"/>
      <c r="J404" s="36"/>
      <c r="K404" s="36"/>
      <c r="L404" s="36"/>
      <c r="M404" s="36"/>
      <c r="O404" s="2" t="str">
        <f>IF(A404="S",CONCATENATE(Y$1,MID(B404,1,1),Z$1),CONCATENATE("&lt;tr class=""style3"" &gt;",S404,Q404,R404,"&lt;td&gt;",P404,"&lt;/td&gt;&lt;td&gt;",C404,"&lt;/td&gt;&lt;td&gt;",D404,"&lt;/td&gt;&lt;td&gt;",E404,"&lt;/td&gt;"))</f>
        <v>&lt;tr class="style3" &gt;&lt;td&gt;&lt;/td&gt;&lt;td&gt;&lt;a href="http://iowagravestones.org/gs_view.php?id=474291" Target="GPP"&gt;P&lt;/a&gt;&lt;/td&gt;   &lt;td&gt;&lt;/td&gt;&lt;td&gt;Relyea, Ralf&lt;/td&gt;&lt;td&gt;1918&lt;/td&gt;&lt;td&gt;1918&lt;/td&gt;&lt;td&gt;&lt;/td&gt;</v>
      </c>
      <c r="P404" s="88" t="str">
        <f>IF(I404="",B404,CONCATENATE("&lt;a href=""Web Pages/WP",I404,".htm""&gt;",B404,"&lt;img src=""zimages/cam.gif"" alt=""picture"" BORDER=0&gt;"))</f>
        <v>Relyea, Ralf</v>
      </c>
      <c r="Q404" s="2" t="str">
        <f>IF(F404="","&lt;td&gt;&lt;/td&gt;",CONCATENATE("&lt;td&gt;&lt;a href=""http://iowagravestones.org/gs_view.php?id=",F404,""" Target=""GPP""&gt;P&lt;/a&gt;&lt;/td&gt;"))</f>
        <v>&lt;td&gt;&lt;a href="http://iowagravestones.org/gs_view.php?id=474291" Target="GPP"&gt;P&lt;/a&gt;&lt;/td&gt;</v>
      </c>
      <c r="R404" s="2" t="str">
        <f>IF(H404="","   &lt;td&gt;&lt;/td&gt;",CONCATENATE("   &lt;td&gt;&lt;a href=""http://iagenweb.org/boards/",G404,"/obituaries/index.cgi?read=",H404,""" Target=""Obits""&gt;O&lt;/a&gt;&lt;/td&gt;"))</f>
        <v xml:space="preserve">   &lt;td&gt;&lt;/td&gt;</v>
      </c>
      <c r="S404" s="2" t="str">
        <f>IF(M404="","&lt;td&gt;&lt;/td&gt;",CONCATENATE("&lt;td&gt;&lt;a href=""http://iowawpagraves.org/view.php?id=",M404,""" target=""WPA""&gt;W&lt;/a&gt;&lt;/td&gt;"))</f>
        <v>&lt;td&gt;&lt;/td&gt;</v>
      </c>
      <c r="T404" s="88" t="s">
        <v>119</v>
      </c>
      <c r="U404" s="89"/>
    </row>
    <row r="405" spans="1:21" x14ac:dyDescent="0.25">
      <c r="A405" s="59">
        <v>3572</v>
      </c>
      <c r="B405" s="60" t="s">
        <v>896</v>
      </c>
      <c r="C405" s="59" t="s">
        <v>1161</v>
      </c>
      <c r="D405" s="59" t="s">
        <v>897</v>
      </c>
      <c r="E405" s="63"/>
      <c r="F405" s="1">
        <v>474290</v>
      </c>
      <c r="G405" s="36"/>
      <c r="H405" s="36"/>
      <c r="I405" s="36"/>
      <c r="J405" s="36"/>
      <c r="K405" s="36"/>
      <c r="L405" s="36"/>
      <c r="M405" s="36"/>
      <c r="O405" s="2" t="str">
        <f>IF(A405="S",CONCATENATE(Y$1,MID(B405,1,1),Z$1),CONCATENATE("&lt;tr class=""style3"" &gt;",S405,Q405,R405,"&lt;td&gt;",P405,"&lt;/td&gt;&lt;td&gt;",C405,"&lt;/td&gt;&lt;td&gt;",D405,"&lt;/td&gt;&lt;td&gt;",E405,"&lt;/td&gt;"))</f>
        <v>&lt;tr class="style3" &gt;&lt;td&gt;&lt;/td&gt;&lt;td&gt;&lt;a href="http://iowagravestones.org/gs_view.php?id=474290" Target="GPP"&gt;P&lt;/a&gt;&lt;/td&gt;   &lt;td&gt;&lt;/td&gt;&lt;td&gt;Relyea, Rebecca&lt;/td&gt;&lt;td&gt;Mar 2, 1789&lt;/td&gt;&lt;td&gt;Mar 3, 1881&lt;/td&gt;&lt;td&gt;&lt;/td&gt;</v>
      </c>
      <c r="P405" s="88" t="str">
        <f>IF(I405="",B405,CONCATENATE("&lt;a href=""Web Pages/WP",I405,".htm""&gt;",B405,"&lt;img src=""zimages/cam.gif"" alt=""picture"" BORDER=0&gt;"))</f>
        <v>Relyea, Rebecca</v>
      </c>
      <c r="Q405" s="2" t="str">
        <f>IF(F405="","&lt;td&gt;&lt;/td&gt;",CONCATENATE("&lt;td&gt;&lt;a href=""http://iowagravestones.org/gs_view.php?id=",F405,""" Target=""GPP""&gt;P&lt;/a&gt;&lt;/td&gt;"))</f>
        <v>&lt;td&gt;&lt;a href="http://iowagravestones.org/gs_view.php?id=474290" Target="GPP"&gt;P&lt;/a&gt;&lt;/td&gt;</v>
      </c>
      <c r="R405" s="2" t="str">
        <f>IF(H405="","   &lt;td&gt;&lt;/td&gt;",CONCATENATE("   &lt;td&gt;&lt;a href=""http://iagenweb.org/boards/",G405,"/obituaries/index.cgi?read=",H405,""" Target=""Obits""&gt;O&lt;/a&gt;&lt;/td&gt;"))</f>
        <v xml:space="preserve">   &lt;td&gt;&lt;/td&gt;</v>
      </c>
      <c r="S405" s="2" t="str">
        <f>IF(M405="","&lt;td&gt;&lt;/td&gt;",CONCATENATE("&lt;td&gt;&lt;a href=""http://iowawpagraves.org/view.php?id=",M405,""" target=""WPA""&gt;W&lt;/a&gt;&lt;/td&gt;"))</f>
        <v>&lt;td&gt;&lt;/td&gt;</v>
      </c>
      <c r="T405" s="88" t="s">
        <v>119</v>
      </c>
      <c r="U405" s="89"/>
    </row>
    <row r="406" spans="1:21" x14ac:dyDescent="0.25">
      <c r="A406" s="59">
        <v>3573</v>
      </c>
      <c r="B406" s="60" t="s">
        <v>898</v>
      </c>
      <c r="C406" s="59" t="s">
        <v>1162</v>
      </c>
      <c r="D406" s="59" t="s">
        <v>899</v>
      </c>
      <c r="E406" s="63"/>
      <c r="F406" s="1">
        <v>474664</v>
      </c>
      <c r="G406" s="36"/>
      <c r="H406" s="36"/>
      <c r="I406" s="36"/>
      <c r="J406" s="36"/>
      <c r="K406" s="36"/>
      <c r="L406" s="36"/>
      <c r="M406" s="36"/>
      <c r="O406" s="2" t="str">
        <f>IF(A406="S",CONCATENATE(Y$1,MID(B406,1,1),Z$1),CONCATENATE("&lt;tr class=""style3"" &gt;",S406,Q406,R406,"&lt;td&gt;",P406,"&lt;/td&gt;&lt;td&gt;",C406,"&lt;/td&gt;&lt;td&gt;",D406,"&lt;/td&gt;&lt;td&gt;",E406,"&lt;/td&gt;"))</f>
        <v>&lt;tr class="style3" &gt;&lt;td&gt;&lt;/td&gt;&lt;td&gt;&lt;a href="http://iowagravestones.org/gs_view.php?id=474664" Target="GPP"&gt;P&lt;/a&gt;&lt;/td&gt;   &lt;td&gt;&lt;/td&gt;&lt;td&gt;Relyea, Solomon&lt;/td&gt;&lt;td&gt;July 17, 1789&lt;/td&gt;&lt;td&gt;June 29, 1873&lt;/td&gt;&lt;td&gt;&lt;/td&gt;</v>
      </c>
      <c r="P406" s="88" t="str">
        <f>IF(I406="",B406,CONCATENATE("&lt;a href=""Web Pages/WP",I406,".htm""&gt;",B406,"&lt;img src=""zimages/cam.gif"" alt=""picture"" BORDER=0&gt;"))</f>
        <v>Relyea, Solomon</v>
      </c>
      <c r="Q406" s="2" t="str">
        <f>IF(F406="","&lt;td&gt;&lt;/td&gt;",CONCATENATE("&lt;td&gt;&lt;a href=""http://iowagravestones.org/gs_view.php?id=",F406,""" Target=""GPP""&gt;P&lt;/a&gt;&lt;/td&gt;"))</f>
        <v>&lt;td&gt;&lt;a href="http://iowagravestones.org/gs_view.php?id=474664" Target="GPP"&gt;P&lt;/a&gt;&lt;/td&gt;</v>
      </c>
      <c r="R406" s="2" t="str">
        <f>IF(H406="","   &lt;td&gt;&lt;/td&gt;",CONCATENATE("   &lt;td&gt;&lt;a href=""http://iagenweb.org/boards/",G406,"/obituaries/index.cgi?read=",H406,""" Target=""Obits""&gt;O&lt;/a&gt;&lt;/td&gt;"))</f>
        <v xml:space="preserve">   &lt;td&gt;&lt;/td&gt;</v>
      </c>
      <c r="S406" s="2" t="str">
        <f>IF(M406="","&lt;td&gt;&lt;/td&gt;",CONCATENATE("&lt;td&gt;&lt;a href=""http://iowawpagraves.org/view.php?id=",M406,""" target=""WPA""&gt;W&lt;/a&gt;&lt;/td&gt;"))</f>
        <v>&lt;td&gt;&lt;/td&gt;</v>
      </c>
      <c r="T406" s="88" t="s">
        <v>119</v>
      </c>
      <c r="U406" s="89"/>
    </row>
    <row r="407" spans="1:21" x14ac:dyDescent="0.25">
      <c r="A407" s="59">
        <v>3393</v>
      </c>
      <c r="B407" s="60" t="s">
        <v>900</v>
      </c>
      <c r="C407" s="59" t="s">
        <v>1163</v>
      </c>
      <c r="D407" s="59" t="s">
        <v>901</v>
      </c>
      <c r="E407" s="63"/>
      <c r="F407" s="1">
        <v>473459</v>
      </c>
      <c r="G407" s="36"/>
      <c r="H407" s="36"/>
      <c r="I407" s="36"/>
      <c r="J407" s="36"/>
      <c r="K407" s="36"/>
      <c r="L407" s="36"/>
      <c r="M407" s="36"/>
      <c r="O407" s="2" t="str">
        <f>IF(A407="S",CONCATENATE(Y$1,MID(B407,1,1),Z$1),CONCATENATE("&lt;tr class=""style3"" &gt;",S407,Q407,R407,"&lt;td&gt;",P407,"&lt;/td&gt;&lt;td&gt;",C407,"&lt;/td&gt;&lt;td&gt;",D407,"&lt;/td&gt;&lt;td&gt;",E407,"&lt;/td&gt;"))</f>
        <v>&lt;tr class="style3" &gt;&lt;td&gt;&lt;/td&gt;&lt;td&gt;&lt;a href="http://iowagravestones.org/gs_view.php?id=473459" Target="GPP"&gt;P&lt;/a&gt;&lt;/td&gt;   &lt;td&gt;&lt;/td&gt;&lt;td&gt;Rosa, A. P.&lt;/td&gt;&lt;td&gt;Feb 5, 1804&lt;/td&gt;&lt;td&gt;Aug 12, 1877&lt;/td&gt;&lt;td&gt;&lt;/td&gt;</v>
      </c>
      <c r="P407" s="88" t="str">
        <f>IF(I407="",B407,CONCATENATE("&lt;a href=""Web Pages/WP",I407,".htm""&gt;",B407,"&lt;img src=""zimages/cam.gif"" alt=""picture"" BORDER=0&gt;"))</f>
        <v>Rosa, A. P.</v>
      </c>
      <c r="Q407" s="2" t="str">
        <f>IF(F407="","&lt;td&gt;&lt;/td&gt;",CONCATENATE("&lt;td&gt;&lt;a href=""http://iowagravestones.org/gs_view.php?id=",F407,""" Target=""GPP""&gt;P&lt;/a&gt;&lt;/td&gt;"))</f>
        <v>&lt;td&gt;&lt;a href="http://iowagravestones.org/gs_view.php?id=473459" Target="GPP"&gt;P&lt;/a&gt;&lt;/td&gt;</v>
      </c>
      <c r="R407" s="2" t="str">
        <f>IF(H407="","   &lt;td&gt;&lt;/td&gt;",CONCATENATE("   &lt;td&gt;&lt;a href=""http://iagenweb.org/boards/",G407,"/obituaries/index.cgi?read=",H407,""" Target=""Obits""&gt;O&lt;/a&gt;&lt;/td&gt;"))</f>
        <v xml:space="preserve">   &lt;td&gt;&lt;/td&gt;</v>
      </c>
      <c r="S407" s="2" t="str">
        <f>IF(M407="","&lt;td&gt;&lt;/td&gt;",CONCATENATE("&lt;td&gt;&lt;a href=""http://iowawpagraves.org/view.php?id=",M407,""" target=""WPA""&gt;W&lt;/a&gt;&lt;/td&gt;"))</f>
        <v>&lt;td&gt;&lt;/td&gt;</v>
      </c>
      <c r="T407" s="88" t="s">
        <v>119</v>
      </c>
      <c r="U407" s="89"/>
    </row>
    <row r="408" spans="1:21" x14ac:dyDescent="0.25">
      <c r="A408" s="59">
        <v>3417</v>
      </c>
      <c r="B408" s="60" t="s">
        <v>902</v>
      </c>
      <c r="C408" s="59"/>
      <c r="D408" s="59" t="s">
        <v>903</v>
      </c>
      <c r="E408" s="63"/>
      <c r="F408" s="1">
        <v>473494</v>
      </c>
      <c r="G408" s="36"/>
      <c r="H408" s="36"/>
      <c r="I408" s="36"/>
      <c r="J408" s="36"/>
      <c r="K408" s="36"/>
      <c r="L408" s="36"/>
      <c r="M408" s="36"/>
      <c r="O408" s="2" t="str">
        <f>IF(A408="S",CONCATENATE(Y$1,MID(B408,1,1),Z$1),CONCATENATE("&lt;tr class=""style3"" &gt;",S408,Q408,R408,"&lt;td&gt;",P408,"&lt;/td&gt;&lt;td&gt;",C408,"&lt;/td&gt;&lt;td&gt;",D408,"&lt;/td&gt;&lt;td&gt;",E408,"&lt;/td&gt;"))</f>
        <v>&lt;tr class="style3" &gt;&lt;td&gt;&lt;/td&gt;&lt;td&gt;&lt;a href="http://iowagravestones.org/gs_view.php?id=473494" Target="GPP"&gt;P&lt;/a&gt;&lt;/td&gt;   &lt;td&gt;&lt;/td&gt;&lt;td&gt;Rosa, Addie Elvina&lt;/td&gt;&lt;td&gt;&lt;/td&gt;&lt;td&gt;18?7&lt;/td&gt;&lt;td&gt;&lt;/td&gt;</v>
      </c>
      <c r="P408" s="88" t="str">
        <f>IF(I408="",B408,CONCATENATE("&lt;a href=""Web Pages/WP",I408,".htm""&gt;",B408,"&lt;img src=""zimages/cam.gif"" alt=""picture"" BORDER=0&gt;"))</f>
        <v>Rosa, Addie Elvina</v>
      </c>
      <c r="Q408" s="2" t="str">
        <f>IF(F408="","&lt;td&gt;&lt;/td&gt;",CONCATENATE("&lt;td&gt;&lt;a href=""http://iowagravestones.org/gs_view.php?id=",F408,""" Target=""GPP""&gt;P&lt;/a&gt;&lt;/td&gt;"))</f>
        <v>&lt;td&gt;&lt;a href="http://iowagravestones.org/gs_view.php?id=473494" Target="GPP"&gt;P&lt;/a&gt;&lt;/td&gt;</v>
      </c>
      <c r="R408" s="2" t="str">
        <f>IF(H408="","   &lt;td&gt;&lt;/td&gt;",CONCATENATE("   &lt;td&gt;&lt;a href=""http://iagenweb.org/boards/",G408,"/obituaries/index.cgi?read=",H408,""" Target=""Obits""&gt;O&lt;/a&gt;&lt;/td&gt;"))</f>
        <v xml:space="preserve">   &lt;td&gt;&lt;/td&gt;</v>
      </c>
      <c r="S408" s="2" t="str">
        <f>IF(M408="","&lt;td&gt;&lt;/td&gt;",CONCATENATE("&lt;td&gt;&lt;a href=""http://iowawpagraves.org/view.php?id=",M408,""" target=""WPA""&gt;W&lt;/a&gt;&lt;/td&gt;"))</f>
        <v>&lt;td&gt;&lt;/td&gt;</v>
      </c>
      <c r="T408" s="88" t="s">
        <v>119</v>
      </c>
      <c r="U408" s="89"/>
    </row>
    <row r="409" spans="1:21" x14ac:dyDescent="0.25">
      <c r="A409" s="59">
        <v>3388</v>
      </c>
      <c r="B409" s="60" t="s">
        <v>342</v>
      </c>
      <c r="C409" s="59">
        <v>1843</v>
      </c>
      <c r="D409" s="65" t="s">
        <v>904</v>
      </c>
      <c r="E409" s="63" t="s">
        <v>119</v>
      </c>
      <c r="F409" s="1">
        <v>473451</v>
      </c>
      <c r="G409" s="36"/>
      <c r="H409" s="36"/>
      <c r="I409" s="36"/>
      <c r="J409" s="36"/>
      <c r="K409" s="36"/>
      <c r="L409" s="36"/>
      <c r="M409" s="27">
        <v>214150</v>
      </c>
      <c r="O409" s="2" t="str">
        <f>IF(A409="S",CONCATENATE(Y$1,MID(B409,1,1),Z$1),CONCATENATE("&lt;tr class=""style3"" &gt;",S409,Q409,R409,"&lt;td&gt;",P409,"&lt;/td&gt;&lt;td&gt;",C409,"&lt;/td&gt;&lt;td&gt;",D409,"&lt;/td&gt;&lt;td&gt;",E409,"&lt;/td&gt;"))</f>
        <v>&lt;tr class="style3" &gt;&lt;td&gt;&lt;a href="http://iowawpagraves.org/view.php?id=214150" target="WPA"&gt;W&lt;/a&gt;&lt;/td&gt;&lt;td&gt;&lt;a href="http://iowagravestones.org/gs_view.php?id=473451" Target="GPP"&gt;P&lt;/a&gt;&lt;/td&gt;   &lt;td&gt;&lt;/td&gt;&lt;td&gt;Rosa, Albert&lt;/td&gt;&lt;td&gt;1843&lt;/td&gt;&lt;td&gt;June 20, 1905&lt;/td&gt;&lt;td&gt; &lt;/td&gt;</v>
      </c>
      <c r="P409" s="88" t="str">
        <f>IF(I409="",B409,CONCATENATE("&lt;a href=""Web Pages/WP",I409,".htm""&gt;",B409,"&lt;img src=""zimages/cam.gif"" alt=""picture"" BORDER=0&gt;"))</f>
        <v>Rosa, Albert</v>
      </c>
      <c r="Q409" s="2" t="str">
        <f>IF(F409="","&lt;td&gt;&lt;/td&gt;",CONCATENATE("&lt;td&gt;&lt;a href=""http://iowagravestones.org/gs_view.php?id=",F409,""" Target=""GPP""&gt;P&lt;/a&gt;&lt;/td&gt;"))</f>
        <v>&lt;td&gt;&lt;a href="http://iowagravestones.org/gs_view.php?id=473451" Target="GPP"&gt;P&lt;/a&gt;&lt;/td&gt;</v>
      </c>
      <c r="R409" s="2" t="str">
        <f>IF(H409="","   &lt;td&gt;&lt;/td&gt;",CONCATENATE("   &lt;td&gt;&lt;a href=""http://iagenweb.org/boards/",G409,"/obituaries/index.cgi?read=",H409,""" Target=""Obits""&gt;O&lt;/a&gt;&lt;/td&gt;"))</f>
        <v xml:space="preserve">   &lt;td&gt;&lt;/td&gt;</v>
      </c>
      <c r="S409" s="2" t="str">
        <f>IF(M409="","&lt;td&gt;&lt;/td&gt;",CONCATENATE("&lt;td&gt;&lt;a href=""http://iowawpagraves.org/view.php?id=",M409,""" target=""WPA""&gt;W&lt;/a&gt;&lt;/td&gt;"))</f>
        <v>&lt;td&gt;&lt;a href="http://iowawpagraves.org/view.php?id=214150" target="WPA"&gt;W&lt;/a&gt;&lt;/td&gt;</v>
      </c>
      <c r="T409" s="88" t="s">
        <v>119</v>
      </c>
      <c r="U409" s="89"/>
    </row>
    <row r="410" spans="1:21" x14ac:dyDescent="0.25">
      <c r="A410" s="59">
        <v>3370</v>
      </c>
      <c r="B410" s="60" t="s">
        <v>905</v>
      </c>
      <c r="C410" s="59" t="s">
        <v>146</v>
      </c>
      <c r="D410" s="59" t="s">
        <v>906</v>
      </c>
      <c r="E410" s="63" t="s">
        <v>119</v>
      </c>
      <c r="F410" s="1">
        <v>473391</v>
      </c>
      <c r="G410" s="36"/>
      <c r="H410" s="36"/>
      <c r="I410" s="36"/>
      <c r="J410" s="36"/>
      <c r="K410" s="36"/>
      <c r="L410" s="36"/>
      <c r="M410" s="36">
        <v>214149</v>
      </c>
      <c r="O410" s="2" t="str">
        <f>IF(A410="S",CONCATENATE(Y$1,MID(B410,1,1),Z$1),CONCATENATE("&lt;tr class=""style3"" &gt;",S410,Q410,R410,"&lt;td&gt;",P410,"&lt;/td&gt;&lt;td&gt;",C410,"&lt;/td&gt;&lt;td&gt;",D410,"&lt;/td&gt;&lt;td&gt;",E410,"&lt;/td&gt;"))</f>
        <v>&lt;tr class="style3" &gt;&lt;td&gt;&lt;a href="http://iowawpagraves.org/view.php?id=214149" target="WPA"&gt;W&lt;/a&gt;&lt;/td&gt;&lt;td&gt;&lt;a href="http://iowagravestones.org/gs_view.php?id=473391" Target="GPP"&gt;P&lt;/a&gt;&lt;/td&gt;   &lt;td&gt;&lt;/td&gt;&lt;td&gt;Rosa, Blanch Lucy&lt;/td&gt;&lt;td&gt;Mar 25, 1860&lt;/td&gt;&lt;td&gt;Aug. 29, 1912&lt;/td&gt;&lt;td&gt; &lt;/td&gt;</v>
      </c>
      <c r="P410" s="88" t="str">
        <f>IF(I410="",B410,CONCATENATE("&lt;a href=""Web Pages/WP",I410,".htm""&gt;",B410,"&lt;img src=""zimages/cam.gif"" alt=""picture"" BORDER=0&gt;"))</f>
        <v>Rosa, Blanch Lucy</v>
      </c>
      <c r="Q410" s="2" t="str">
        <f>IF(F410="","&lt;td&gt;&lt;/td&gt;",CONCATENATE("&lt;td&gt;&lt;a href=""http://iowagravestones.org/gs_view.php?id=",F410,""" Target=""GPP""&gt;P&lt;/a&gt;&lt;/td&gt;"))</f>
        <v>&lt;td&gt;&lt;a href="http://iowagravestones.org/gs_view.php?id=473391" Target="GPP"&gt;P&lt;/a&gt;&lt;/td&gt;</v>
      </c>
      <c r="R410" s="2" t="str">
        <f>IF(H410="","   &lt;td&gt;&lt;/td&gt;",CONCATENATE("   &lt;td&gt;&lt;a href=""http://iagenweb.org/boards/",G410,"/obituaries/index.cgi?read=",H410,""" Target=""Obits""&gt;O&lt;/a&gt;&lt;/td&gt;"))</f>
        <v xml:space="preserve">   &lt;td&gt;&lt;/td&gt;</v>
      </c>
      <c r="S410" s="2" t="str">
        <f>IF(M410="","&lt;td&gt;&lt;/td&gt;",CONCATENATE("&lt;td&gt;&lt;a href=""http://iowawpagraves.org/view.php?id=",M410,""" target=""WPA""&gt;W&lt;/a&gt;&lt;/td&gt;"))</f>
        <v>&lt;td&gt;&lt;a href="http://iowawpagraves.org/view.php?id=214149" target="WPA"&gt;W&lt;/a&gt;&lt;/td&gt;</v>
      </c>
      <c r="T410" s="88" t="s">
        <v>119</v>
      </c>
      <c r="U410" s="89"/>
    </row>
    <row r="411" spans="1:21" x14ac:dyDescent="0.25">
      <c r="A411" s="59">
        <v>3343</v>
      </c>
      <c r="B411" s="60" t="s">
        <v>907</v>
      </c>
      <c r="C411" s="62" t="s">
        <v>147</v>
      </c>
      <c r="D411" s="62" t="s">
        <v>92</v>
      </c>
      <c r="E411" s="63" t="s">
        <v>119</v>
      </c>
      <c r="F411" s="1">
        <v>473364</v>
      </c>
      <c r="G411" s="36"/>
      <c r="H411" s="36"/>
      <c r="I411" s="36"/>
      <c r="J411" s="36"/>
      <c r="K411" s="36"/>
      <c r="L411" s="36"/>
      <c r="M411" s="27">
        <v>214156</v>
      </c>
      <c r="O411" s="2" t="str">
        <f>IF(A411="S",CONCATENATE(Y$1,MID(B411,1,1),Z$1),CONCATENATE("&lt;tr class=""style3"" &gt;",S411,Q411,R411,"&lt;td&gt;",P411,"&lt;/td&gt;&lt;td&gt;",C411,"&lt;/td&gt;&lt;td&gt;",D411,"&lt;/td&gt;&lt;td&gt;",E411,"&lt;/td&gt;"))</f>
        <v>&lt;tr class="style3" &gt;&lt;td&gt;&lt;a href="http://iowawpagraves.org/view.php?id=214156" target="WPA"&gt;W&lt;/a&gt;&lt;/td&gt;&lt;td&gt;&lt;a href="http://iowagravestones.org/gs_view.php?id=473364" Target="GPP"&gt;P&lt;/a&gt;&lt;/td&gt;   &lt;td&gt;&lt;/td&gt;&lt;td&gt;Rosa, Cassendanla&lt;/td&gt;&lt;td&gt;1838&lt;/td&gt;&lt;td&gt;1914&lt;/td&gt;&lt;td&gt; &lt;/td&gt;</v>
      </c>
      <c r="P411" s="88" t="str">
        <f>IF(I411="",B411,CONCATENATE("&lt;a href=""Web Pages/WP",I411,".htm""&gt;",B411,"&lt;img src=""zimages/cam.gif"" alt=""picture"" BORDER=0&gt;"))</f>
        <v>Rosa, Cassendanla</v>
      </c>
      <c r="Q411" s="2" t="str">
        <f>IF(F411="","&lt;td&gt;&lt;/td&gt;",CONCATENATE("&lt;td&gt;&lt;a href=""http://iowagravestones.org/gs_view.php?id=",F411,""" Target=""GPP""&gt;P&lt;/a&gt;&lt;/td&gt;"))</f>
        <v>&lt;td&gt;&lt;a href="http://iowagravestones.org/gs_view.php?id=473364" Target="GPP"&gt;P&lt;/a&gt;&lt;/td&gt;</v>
      </c>
      <c r="R411" s="2" t="str">
        <f>IF(H411="","   &lt;td&gt;&lt;/td&gt;",CONCATENATE("   &lt;td&gt;&lt;a href=""http://iagenweb.org/boards/",G411,"/obituaries/index.cgi?read=",H411,""" Target=""Obits""&gt;O&lt;/a&gt;&lt;/td&gt;"))</f>
        <v xml:space="preserve">   &lt;td&gt;&lt;/td&gt;</v>
      </c>
      <c r="S411" s="2" t="str">
        <f>IF(M411="","&lt;td&gt;&lt;/td&gt;",CONCATENATE("&lt;td&gt;&lt;a href=""http://iowawpagraves.org/view.php?id=",M411,""" target=""WPA""&gt;W&lt;/a&gt;&lt;/td&gt;"))</f>
        <v>&lt;td&gt;&lt;a href="http://iowawpagraves.org/view.php?id=214156" target="WPA"&gt;W&lt;/a&gt;&lt;/td&gt;</v>
      </c>
      <c r="T411" s="88" t="s">
        <v>119</v>
      </c>
      <c r="U411" s="89"/>
    </row>
    <row r="412" spans="1:21" x14ac:dyDescent="0.25">
      <c r="A412" s="59">
        <v>3389</v>
      </c>
      <c r="B412" s="60" t="s">
        <v>343</v>
      </c>
      <c r="C412" s="59" t="s">
        <v>908</v>
      </c>
      <c r="D412" s="59" t="s">
        <v>909</v>
      </c>
      <c r="E412" s="63" t="s">
        <v>119</v>
      </c>
      <c r="F412" s="1">
        <v>473452</v>
      </c>
      <c r="G412" s="36"/>
      <c r="H412" s="36"/>
      <c r="I412" s="36"/>
      <c r="J412" s="36"/>
      <c r="K412" s="36"/>
      <c r="L412" s="36"/>
      <c r="M412" s="27">
        <v>214158</v>
      </c>
      <c r="O412" s="2" t="str">
        <f>IF(A412="S",CONCATENATE(Y$1,MID(B412,1,1),Z$1),CONCATENATE("&lt;tr class=""style3"" &gt;",S412,Q412,R412,"&lt;td&gt;",P412,"&lt;/td&gt;&lt;td&gt;",C412,"&lt;/td&gt;&lt;td&gt;",D412,"&lt;/td&gt;&lt;td&gt;",E412,"&lt;/td&gt;"))</f>
        <v>&lt;tr class="style3" &gt;&lt;td&gt;&lt;a href="http://iowawpagraves.org/view.php?id=214158" target="WPA"&gt;W&lt;/a&gt;&lt;/td&gt;&lt;td&gt;&lt;a href="http://iowagravestones.org/gs_view.php?id=473452" Target="GPP"&gt;P&lt;/a&gt;&lt;/td&gt;   &lt;td&gt;&lt;/td&gt;&lt;td&gt;Rosa, Frances A.&lt;/td&gt;&lt;td&gt;Dec 30, 1848&lt;/td&gt;&lt;td&gt;Jan. 9, 1930&lt;/td&gt;&lt;td&gt; &lt;/td&gt;</v>
      </c>
      <c r="P412" s="88" t="str">
        <f>IF(I412="",B412,CONCATENATE("&lt;a href=""Web Pages/WP",I412,".htm""&gt;",B412,"&lt;img src=""zimages/cam.gif"" alt=""picture"" BORDER=0&gt;"))</f>
        <v>Rosa, Frances A.</v>
      </c>
      <c r="Q412" s="2" t="str">
        <f>IF(F412="","&lt;td&gt;&lt;/td&gt;",CONCATENATE("&lt;td&gt;&lt;a href=""http://iowagravestones.org/gs_view.php?id=",F412,""" Target=""GPP""&gt;P&lt;/a&gt;&lt;/td&gt;"))</f>
        <v>&lt;td&gt;&lt;a href="http://iowagravestones.org/gs_view.php?id=473452" Target="GPP"&gt;P&lt;/a&gt;&lt;/td&gt;</v>
      </c>
      <c r="R412" s="2" t="str">
        <f>IF(H412="","   &lt;td&gt;&lt;/td&gt;",CONCATENATE("   &lt;td&gt;&lt;a href=""http://iagenweb.org/boards/",G412,"/obituaries/index.cgi?read=",H412,""" Target=""Obits""&gt;O&lt;/a&gt;&lt;/td&gt;"))</f>
        <v xml:space="preserve">   &lt;td&gt;&lt;/td&gt;</v>
      </c>
      <c r="S412" s="2" t="str">
        <f>IF(M412="","&lt;td&gt;&lt;/td&gt;",CONCATENATE("&lt;td&gt;&lt;a href=""http://iowawpagraves.org/view.php?id=",M412,""" target=""WPA""&gt;W&lt;/a&gt;&lt;/td&gt;"))</f>
        <v>&lt;td&gt;&lt;a href="http://iowawpagraves.org/view.php?id=214158" target="WPA"&gt;W&lt;/a&gt;&lt;/td&gt;</v>
      </c>
      <c r="T412" s="88" t="s">
        <v>119</v>
      </c>
      <c r="U412" s="89"/>
    </row>
    <row r="413" spans="1:21" x14ac:dyDescent="0.25">
      <c r="A413" s="59">
        <v>3416</v>
      </c>
      <c r="B413" s="60" t="s">
        <v>910</v>
      </c>
      <c r="C413" s="59"/>
      <c r="D413" s="59"/>
      <c r="E413" s="63"/>
      <c r="F413" s="1">
        <v>473492</v>
      </c>
      <c r="G413" s="36"/>
      <c r="H413" s="36"/>
      <c r="I413" s="36"/>
      <c r="J413" s="36"/>
      <c r="K413" s="36"/>
      <c r="L413" s="36"/>
      <c r="M413" s="36"/>
      <c r="O413" s="2" t="str">
        <f>IF(A413="S",CONCATENATE(Y$1,MID(B413,1,1),Z$1),CONCATENATE("&lt;tr class=""style3"" &gt;",S413,Q413,R413,"&lt;td&gt;",P413,"&lt;/td&gt;&lt;td&gt;",C413,"&lt;/td&gt;&lt;td&gt;",D413,"&lt;/td&gt;&lt;td&gt;",E413,"&lt;/td&gt;"))</f>
        <v>&lt;tr class="style3" &gt;&lt;td&gt;&lt;/td&gt;&lt;td&gt;&lt;a href="http://iowagravestones.org/gs_view.php?id=473492" Target="GPP"&gt;P&lt;/a&gt;&lt;/td&gt;   &lt;td&gt;&lt;/td&gt;&lt;td&gt;Rosa, Hattie&lt;/td&gt;&lt;td&gt;&lt;/td&gt;&lt;td&gt;&lt;/td&gt;&lt;td&gt;&lt;/td&gt;</v>
      </c>
      <c r="P413" s="88" t="str">
        <f>IF(I413="",B413,CONCATENATE("&lt;a href=""Web Pages/WP",I413,".htm""&gt;",B413,"&lt;img src=""zimages/cam.gif"" alt=""picture"" BORDER=0&gt;"))</f>
        <v>Rosa, Hattie</v>
      </c>
      <c r="Q413" s="2" t="str">
        <f>IF(F413="","&lt;td&gt;&lt;/td&gt;",CONCATENATE("&lt;td&gt;&lt;a href=""http://iowagravestones.org/gs_view.php?id=",F413,""" Target=""GPP""&gt;P&lt;/a&gt;&lt;/td&gt;"))</f>
        <v>&lt;td&gt;&lt;a href="http://iowagravestones.org/gs_view.php?id=473492" Target="GPP"&gt;P&lt;/a&gt;&lt;/td&gt;</v>
      </c>
      <c r="R413" s="2" t="str">
        <f>IF(H413="","   &lt;td&gt;&lt;/td&gt;",CONCATENATE("   &lt;td&gt;&lt;a href=""http://iagenweb.org/boards/",G413,"/obituaries/index.cgi?read=",H413,""" Target=""Obits""&gt;O&lt;/a&gt;&lt;/td&gt;"))</f>
        <v xml:space="preserve">   &lt;td&gt;&lt;/td&gt;</v>
      </c>
      <c r="S413" s="2" t="str">
        <f>IF(M413="","&lt;td&gt;&lt;/td&gt;",CONCATENATE("&lt;td&gt;&lt;a href=""http://iowawpagraves.org/view.php?id=",M413,""" target=""WPA""&gt;W&lt;/a&gt;&lt;/td&gt;"))</f>
        <v>&lt;td&gt;&lt;/td&gt;</v>
      </c>
      <c r="T413" s="88" t="s">
        <v>119</v>
      </c>
      <c r="U413" s="89"/>
    </row>
    <row r="414" spans="1:21" x14ac:dyDescent="0.25">
      <c r="A414" s="59">
        <v>3350</v>
      </c>
      <c r="B414" s="60" t="s">
        <v>911</v>
      </c>
      <c r="C414" s="62" t="s">
        <v>149</v>
      </c>
      <c r="D414" s="62" t="s">
        <v>150</v>
      </c>
      <c r="E414" s="63" t="s">
        <v>119</v>
      </c>
      <c r="F414" s="1">
        <v>473374</v>
      </c>
      <c r="G414" s="36"/>
      <c r="H414" s="36"/>
      <c r="I414" s="36"/>
      <c r="J414" s="36"/>
      <c r="K414" s="36"/>
      <c r="L414" s="36"/>
      <c r="M414" s="27">
        <v>214151</v>
      </c>
      <c r="O414" s="2" t="str">
        <f>IF(A414="S",CONCATENATE(Y$1,MID(B414,1,1),Z$1),CONCATENATE("&lt;tr class=""style3"" &gt;",S414,Q414,R414,"&lt;td&gt;",P414,"&lt;/td&gt;&lt;td&gt;",C414,"&lt;/td&gt;&lt;td&gt;",D414,"&lt;/td&gt;&lt;td&gt;",E414,"&lt;/td&gt;"))</f>
        <v>&lt;tr class="style3" &gt;&lt;td&gt;&lt;a href="http://iowawpagraves.org/view.php?id=214151" target="WPA"&gt;W&lt;/a&gt;&lt;/td&gt;&lt;td&gt;&lt;a href="http://iowagravestones.org/gs_view.php?id=473374" Target="GPP"&gt;P&lt;/a&gt;&lt;/td&gt;   &lt;td&gt;&lt;/td&gt;&lt;td&gt;Rosa, Hiram&lt;/td&gt;&lt;td&gt;1834&lt;/td&gt;&lt;td&gt;1907&lt;/td&gt;&lt;td&gt; &lt;/td&gt;</v>
      </c>
      <c r="P414" s="88" t="str">
        <f>IF(I414="",B414,CONCATENATE("&lt;a href=""Web Pages/WP",I414,".htm""&gt;",B414,"&lt;img src=""zimages/cam.gif"" alt=""picture"" BORDER=0&gt;"))</f>
        <v>Rosa, Hiram</v>
      </c>
      <c r="Q414" s="2" t="str">
        <f>IF(F414="","&lt;td&gt;&lt;/td&gt;",CONCATENATE("&lt;td&gt;&lt;a href=""http://iowagravestones.org/gs_view.php?id=",F414,""" Target=""GPP""&gt;P&lt;/a&gt;&lt;/td&gt;"))</f>
        <v>&lt;td&gt;&lt;a href="http://iowagravestones.org/gs_view.php?id=473374" Target="GPP"&gt;P&lt;/a&gt;&lt;/td&gt;</v>
      </c>
      <c r="R414" s="2" t="str">
        <f>IF(H414="","   &lt;td&gt;&lt;/td&gt;",CONCATENATE("   &lt;td&gt;&lt;a href=""http://iagenweb.org/boards/",G414,"/obituaries/index.cgi?read=",H414,""" Target=""Obits""&gt;O&lt;/a&gt;&lt;/td&gt;"))</f>
        <v xml:space="preserve">   &lt;td&gt;&lt;/td&gt;</v>
      </c>
      <c r="S414" s="2" t="str">
        <f>IF(M414="","&lt;td&gt;&lt;/td&gt;",CONCATENATE("&lt;td&gt;&lt;a href=""http://iowawpagraves.org/view.php?id=",M414,""" target=""WPA""&gt;W&lt;/a&gt;&lt;/td&gt;"))</f>
        <v>&lt;td&gt;&lt;a href="http://iowawpagraves.org/view.php?id=214151" target="WPA"&gt;W&lt;/a&gt;&lt;/td&gt;</v>
      </c>
      <c r="T414" s="88" t="s">
        <v>119</v>
      </c>
      <c r="U414" s="89"/>
    </row>
    <row r="415" spans="1:21" x14ac:dyDescent="0.25">
      <c r="A415" s="59">
        <v>3370</v>
      </c>
      <c r="B415" s="60" t="s">
        <v>344</v>
      </c>
      <c r="C415" s="59" t="s">
        <v>912</v>
      </c>
      <c r="D415" s="59" t="s">
        <v>913</v>
      </c>
      <c r="E415" s="63" t="s">
        <v>119</v>
      </c>
      <c r="F415" s="1">
        <v>473390</v>
      </c>
      <c r="G415" s="36"/>
      <c r="H415" s="36"/>
      <c r="I415" s="36"/>
      <c r="J415" s="36"/>
      <c r="K415" s="36"/>
      <c r="L415" s="36"/>
      <c r="M415" s="27">
        <v>214157</v>
      </c>
      <c r="O415" s="2" t="str">
        <f>IF(A415="S",CONCATENATE(Y$1,MID(B415,1,1),Z$1),CONCATENATE("&lt;tr class=""style3"" &gt;",S415,Q415,R415,"&lt;td&gt;",P415,"&lt;/td&gt;&lt;td&gt;",C415,"&lt;/td&gt;&lt;td&gt;",D415,"&lt;/td&gt;&lt;td&gt;",E415,"&lt;/td&gt;"))</f>
        <v>&lt;tr class="style3" &gt;&lt;td&gt;&lt;a href="http://iowawpagraves.org/view.php?id=214157" target="WPA"&gt;W&lt;/a&gt;&lt;/td&gt;&lt;td&gt;&lt;a href="http://iowagravestones.org/gs_view.php?id=473390" Target="GPP"&gt;P&lt;/a&gt;&lt;/td&gt;   &lt;td&gt;&lt;/td&gt;&lt;td&gt;Rosa, John&lt;/td&gt;&lt;td&gt;Mar 26, 1840&lt;/td&gt;&lt;td&gt;Jan. 18, 1920&lt;/td&gt;&lt;td&gt; &lt;/td&gt;</v>
      </c>
      <c r="P415" s="88" t="str">
        <f>IF(I415="",B415,CONCATENATE("&lt;a href=""Web Pages/WP",I415,".htm""&gt;",B415,"&lt;img src=""zimages/cam.gif"" alt=""picture"" BORDER=0&gt;"))</f>
        <v>Rosa, John</v>
      </c>
      <c r="Q415" s="2" t="str">
        <f>IF(F415="","&lt;td&gt;&lt;/td&gt;",CONCATENATE("&lt;td&gt;&lt;a href=""http://iowagravestones.org/gs_view.php?id=",F415,""" Target=""GPP""&gt;P&lt;/a&gt;&lt;/td&gt;"))</f>
        <v>&lt;td&gt;&lt;a href="http://iowagravestones.org/gs_view.php?id=473390" Target="GPP"&gt;P&lt;/a&gt;&lt;/td&gt;</v>
      </c>
      <c r="R415" s="2" t="str">
        <f>IF(H415="","   &lt;td&gt;&lt;/td&gt;",CONCATENATE("   &lt;td&gt;&lt;a href=""http://iagenweb.org/boards/",G415,"/obituaries/index.cgi?read=",H415,""" Target=""Obits""&gt;O&lt;/a&gt;&lt;/td&gt;"))</f>
        <v xml:space="preserve">   &lt;td&gt;&lt;/td&gt;</v>
      </c>
      <c r="S415" s="2" t="str">
        <f>IF(M415="","&lt;td&gt;&lt;/td&gt;",CONCATENATE("&lt;td&gt;&lt;a href=""http://iowawpagraves.org/view.php?id=",M415,""" target=""WPA""&gt;W&lt;/a&gt;&lt;/td&gt;"))</f>
        <v>&lt;td&gt;&lt;a href="http://iowawpagraves.org/view.php?id=214157" target="WPA"&gt;W&lt;/a&gt;&lt;/td&gt;</v>
      </c>
      <c r="T415" s="88" t="s">
        <v>119</v>
      </c>
      <c r="U415" s="89"/>
    </row>
    <row r="416" spans="1:21" x14ac:dyDescent="0.25">
      <c r="A416" s="59">
        <v>3392</v>
      </c>
      <c r="B416" s="60" t="s">
        <v>914</v>
      </c>
      <c r="C416" s="59" t="s">
        <v>1194</v>
      </c>
      <c r="D416" s="59" t="s">
        <v>915</v>
      </c>
      <c r="E416" s="63" t="s">
        <v>119</v>
      </c>
      <c r="F416" s="1">
        <v>473457</v>
      </c>
      <c r="G416" s="36"/>
      <c r="H416" s="36"/>
      <c r="I416" s="36"/>
      <c r="J416" s="36"/>
      <c r="K416" s="36"/>
      <c r="L416" s="36"/>
      <c r="M416" s="27">
        <v>214153</v>
      </c>
      <c r="O416" s="2" t="str">
        <f>IF(A416="S",CONCATENATE(Y$1,MID(B416,1,1),Z$1),CONCATENATE("&lt;tr class=""style3"" &gt;",S416,Q416,R416,"&lt;td&gt;",P416,"&lt;/td&gt;&lt;td&gt;",C416,"&lt;/td&gt;&lt;td&gt;",D416,"&lt;/td&gt;&lt;td&gt;",E416,"&lt;/td&gt;"))</f>
        <v>&lt;tr class="style3" &gt;&lt;td&gt;&lt;a href="http://iowawpagraves.org/view.php?id=214153" target="WPA"&gt;W&lt;/a&gt;&lt;/td&gt;&lt;td&gt;&lt;a href="http://iowagravestones.org/gs_view.php?id=473457" Target="GPP"&gt;P&lt;/a&gt;&lt;/td&gt;   &lt;td&gt;&lt;/td&gt;&lt;td&gt;Rosa, John P.&lt;/td&gt;&lt;td&gt;1792/1793&lt;/td&gt;&lt;td&gt;Jan 12, 1861&lt;/td&gt;&lt;td&gt; &lt;/td&gt;</v>
      </c>
      <c r="P416" s="88" t="str">
        <f>IF(I416="",B416,CONCATENATE("&lt;a href=""Web Pages/WP",I416,".htm""&gt;",B416,"&lt;img src=""zimages/cam.gif"" alt=""picture"" BORDER=0&gt;"))</f>
        <v>Rosa, John P.</v>
      </c>
      <c r="Q416" s="2" t="str">
        <f>IF(F416="","&lt;td&gt;&lt;/td&gt;",CONCATENATE("&lt;td&gt;&lt;a href=""http://iowagravestones.org/gs_view.php?id=",F416,""" Target=""GPP""&gt;P&lt;/a&gt;&lt;/td&gt;"))</f>
        <v>&lt;td&gt;&lt;a href="http://iowagravestones.org/gs_view.php?id=473457" Target="GPP"&gt;P&lt;/a&gt;&lt;/td&gt;</v>
      </c>
      <c r="R416" s="2" t="str">
        <f>IF(H416="","   &lt;td&gt;&lt;/td&gt;",CONCATENATE("   &lt;td&gt;&lt;a href=""http://iagenweb.org/boards/",G416,"/obituaries/index.cgi?read=",H416,""" Target=""Obits""&gt;O&lt;/a&gt;&lt;/td&gt;"))</f>
        <v xml:space="preserve">   &lt;td&gt;&lt;/td&gt;</v>
      </c>
      <c r="S416" s="2" t="str">
        <f>IF(M416="","&lt;td&gt;&lt;/td&gt;",CONCATENATE("&lt;td&gt;&lt;a href=""http://iowawpagraves.org/view.php?id=",M416,""" target=""WPA""&gt;W&lt;/a&gt;&lt;/td&gt;"))</f>
        <v>&lt;td&gt;&lt;a href="http://iowawpagraves.org/view.php?id=214153" target="WPA"&gt;W&lt;/a&gt;&lt;/td&gt;</v>
      </c>
      <c r="T416" s="88" t="s">
        <v>119</v>
      </c>
      <c r="U416" s="89"/>
    </row>
    <row r="417" spans="1:21" x14ac:dyDescent="0.25">
      <c r="A417" s="59">
        <v>3390</v>
      </c>
      <c r="B417" s="60" t="s">
        <v>345</v>
      </c>
      <c r="C417" s="59" t="s">
        <v>1164</v>
      </c>
      <c r="D417" s="59" t="s">
        <v>916</v>
      </c>
      <c r="E417" s="63" t="s">
        <v>119</v>
      </c>
      <c r="F417" s="1">
        <v>473453</v>
      </c>
      <c r="G417" s="36"/>
      <c r="H417" s="36"/>
      <c r="I417" s="36"/>
      <c r="J417" s="36"/>
      <c r="K417" s="36"/>
      <c r="L417" s="36"/>
      <c r="M417" s="27">
        <v>214147</v>
      </c>
      <c r="O417" s="2" t="str">
        <f>IF(A417="S",CONCATENATE(Y$1,MID(B417,1,1),Z$1),CONCATENATE("&lt;tr class=""style3"" &gt;",S417,Q417,R417,"&lt;td&gt;",P417,"&lt;/td&gt;&lt;td&gt;",C417,"&lt;/td&gt;&lt;td&gt;",D417,"&lt;/td&gt;&lt;td&gt;",E417,"&lt;/td&gt;"))</f>
        <v>&lt;tr class="style3" &gt;&lt;td&gt;&lt;a href="http://iowawpagraves.org/view.php?id=214147" target="WPA"&gt;W&lt;/a&gt;&lt;/td&gt;&lt;td&gt;&lt;a href="http://iowagravestones.org/gs_view.php?id=473453" Target="GPP"&gt;P&lt;/a&gt;&lt;/td&gt;   &lt;td&gt;&lt;/td&gt;&lt;td&gt;Rosa, Mary E.&lt;/td&gt;&lt;td&gt;Mar 4, 1849&lt;/td&gt;&lt;td&gt;Apr 24, 1880&lt;/td&gt;&lt;td&gt; &lt;/td&gt;</v>
      </c>
      <c r="P417" s="88" t="str">
        <f>IF(I417="",B417,CONCATENATE("&lt;a href=""Web Pages/WP",I417,".htm""&gt;",B417,"&lt;img src=""zimages/cam.gif"" alt=""picture"" BORDER=0&gt;"))</f>
        <v>Rosa, Mary E.</v>
      </c>
      <c r="Q417" s="2" t="str">
        <f>IF(F417="","&lt;td&gt;&lt;/td&gt;",CONCATENATE("&lt;td&gt;&lt;a href=""http://iowagravestones.org/gs_view.php?id=",F417,""" Target=""GPP""&gt;P&lt;/a&gt;&lt;/td&gt;"))</f>
        <v>&lt;td&gt;&lt;a href="http://iowagravestones.org/gs_view.php?id=473453" Target="GPP"&gt;P&lt;/a&gt;&lt;/td&gt;</v>
      </c>
      <c r="R417" s="2" t="str">
        <f>IF(H417="","   &lt;td&gt;&lt;/td&gt;",CONCATENATE("   &lt;td&gt;&lt;a href=""http://iagenweb.org/boards/",G417,"/obituaries/index.cgi?read=",H417,""" Target=""Obits""&gt;O&lt;/a&gt;&lt;/td&gt;"))</f>
        <v xml:space="preserve">   &lt;td&gt;&lt;/td&gt;</v>
      </c>
      <c r="S417" s="2" t="str">
        <f>IF(M417="","&lt;td&gt;&lt;/td&gt;",CONCATENATE("&lt;td&gt;&lt;a href=""http://iowawpagraves.org/view.php?id=",M417,""" target=""WPA""&gt;W&lt;/a&gt;&lt;/td&gt;"))</f>
        <v>&lt;td&gt;&lt;a href="http://iowawpagraves.org/view.php?id=214147" target="WPA"&gt;W&lt;/a&gt;&lt;/td&gt;</v>
      </c>
      <c r="T417" s="88" t="s">
        <v>119</v>
      </c>
      <c r="U417" s="89"/>
    </row>
    <row r="418" spans="1:21" x14ac:dyDescent="0.25">
      <c r="A418" s="59">
        <v>3342</v>
      </c>
      <c r="B418" s="60" t="s">
        <v>346</v>
      </c>
      <c r="C418" s="62" t="s">
        <v>153</v>
      </c>
      <c r="D418" s="62" t="s">
        <v>154</v>
      </c>
      <c r="E418" s="63" t="s">
        <v>119</v>
      </c>
      <c r="F418" s="1">
        <v>473363</v>
      </c>
      <c r="G418" s="36"/>
      <c r="H418" s="36"/>
      <c r="I418" s="36"/>
      <c r="J418" s="36"/>
      <c r="K418" s="36"/>
      <c r="L418" s="36"/>
      <c r="M418" s="27">
        <v>214155</v>
      </c>
      <c r="O418" s="2" t="str">
        <f>IF(A418="S",CONCATENATE(Y$1,MID(B418,1,1),Z$1),CONCATENATE("&lt;tr class=""style3"" &gt;",S418,Q418,R418,"&lt;td&gt;",P418,"&lt;/td&gt;&lt;td&gt;",C418,"&lt;/td&gt;&lt;td&gt;",D418,"&lt;/td&gt;&lt;td&gt;",E418,"&lt;/td&gt;"))</f>
        <v>&lt;tr class="style3" &gt;&lt;td&gt;&lt;a href="http://iowawpagraves.org/view.php?id=214155" target="WPA"&gt;W&lt;/a&gt;&lt;/td&gt;&lt;td&gt;&lt;a href="http://iowagravestones.org/gs_view.php?id=473363" Target="GPP"&gt;P&lt;/a&gt;&lt;/td&gt;   &lt;td&gt;&lt;/td&gt;&lt;td&gt;Rosa, Peter&lt;/td&gt;&lt;td&gt;1831&lt;/td&gt;&lt;td&gt;1904&lt;/td&gt;&lt;td&gt; &lt;/td&gt;</v>
      </c>
      <c r="P418" s="88" t="str">
        <f>IF(I418="",B418,CONCATENATE("&lt;a href=""Web Pages/WP",I418,".htm""&gt;",B418,"&lt;img src=""zimages/cam.gif"" alt=""picture"" BORDER=0&gt;"))</f>
        <v>Rosa, Peter</v>
      </c>
      <c r="Q418" s="2" t="str">
        <f>IF(F418="","&lt;td&gt;&lt;/td&gt;",CONCATENATE("&lt;td&gt;&lt;a href=""http://iowagravestones.org/gs_view.php?id=",F418,""" Target=""GPP""&gt;P&lt;/a&gt;&lt;/td&gt;"))</f>
        <v>&lt;td&gt;&lt;a href="http://iowagravestones.org/gs_view.php?id=473363" Target="GPP"&gt;P&lt;/a&gt;&lt;/td&gt;</v>
      </c>
      <c r="R418" s="2" t="str">
        <f>IF(H418="","   &lt;td&gt;&lt;/td&gt;",CONCATENATE("   &lt;td&gt;&lt;a href=""http://iagenweb.org/boards/",G418,"/obituaries/index.cgi?read=",H418,""" Target=""Obits""&gt;O&lt;/a&gt;&lt;/td&gt;"))</f>
        <v xml:space="preserve">   &lt;td&gt;&lt;/td&gt;</v>
      </c>
      <c r="S418" s="2" t="str">
        <f>IF(M418="","&lt;td&gt;&lt;/td&gt;",CONCATENATE("&lt;td&gt;&lt;a href=""http://iowawpagraves.org/view.php?id=",M418,""" target=""WPA""&gt;W&lt;/a&gt;&lt;/td&gt;"))</f>
        <v>&lt;td&gt;&lt;a href="http://iowawpagraves.org/view.php?id=214155" target="WPA"&gt;W&lt;/a&gt;&lt;/td&gt;</v>
      </c>
      <c r="T418" s="88" t="s">
        <v>119</v>
      </c>
      <c r="U418" s="89"/>
    </row>
    <row r="419" spans="1:21" x14ac:dyDescent="0.25">
      <c r="A419" s="59">
        <v>3415</v>
      </c>
      <c r="B419" s="60" t="s">
        <v>917</v>
      </c>
      <c r="C419" s="59" t="s">
        <v>918</v>
      </c>
      <c r="D419" s="59" t="s">
        <v>919</v>
      </c>
      <c r="E419" s="63"/>
      <c r="F419" s="1">
        <v>473490</v>
      </c>
      <c r="G419" s="36"/>
      <c r="H419" s="36"/>
      <c r="I419" s="36"/>
      <c r="J419" s="36"/>
      <c r="K419" s="36"/>
      <c r="L419" s="36"/>
      <c r="M419" s="36"/>
      <c r="O419" s="2" t="str">
        <f>IF(A419="S",CONCATENATE(Y$1,MID(B419,1,1),Z$1),CONCATENATE("&lt;tr class=""style3"" &gt;",S419,Q419,R419,"&lt;td&gt;",P419,"&lt;/td&gt;&lt;td&gt;",C419,"&lt;/td&gt;&lt;td&gt;",D419,"&lt;/td&gt;&lt;td&gt;",E419,"&lt;/td&gt;"))</f>
        <v>&lt;tr class="style3" &gt;&lt;td&gt;&lt;/td&gt;&lt;td&gt;&lt;a href="http://iowagravestones.org/gs_view.php?id=473490" Target="GPP"&gt;P&lt;/a&gt;&lt;/td&gt;   &lt;td&gt;&lt;/td&gt;&lt;td&gt;Rosa, Phoebe Ann&lt;/td&gt;&lt;td&gt;July 20, 1844&lt;/td&gt;&lt;td&gt;Jan. 24, 1941&lt;/td&gt;&lt;td&gt;&lt;/td&gt;</v>
      </c>
      <c r="P419" s="88" t="str">
        <f>IF(I419="",B419,CONCATENATE("&lt;a href=""Web Pages/WP",I419,".htm""&gt;",B419,"&lt;img src=""zimages/cam.gif"" alt=""picture"" BORDER=0&gt;"))</f>
        <v>Rosa, Phoebe Ann</v>
      </c>
      <c r="Q419" s="2" t="str">
        <f>IF(F419="","&lt;td&gt;&lt;/td&gt;",CONCATENATE("&lt;td&gt;&lt;a href=""http://iowagravestones.org/gs_view.php?id=",F419,""" Target=""GPP""&gt;P&lt;/a&gt;&lt;/td&gt;"))</f>
        <v>&lt;td&gt;&lt;a href="http://iowagravestones.org/gs_view.php?id=473490" Target="GPP"&gt;P&lt;/a&gt;&lt;/td&gt;</v>
      </c>
      <c r="R419" s="2" t="str">
        <f>IF(H419="","   &lt;td&gt;&lt;/td&gt;",CONCATENATE("   &lt;td&gt;&lt;a href=""http://iagenweb.org/boards/",G419,"/obituaries/index.cgi?read=",H419,""" Target=""Obits""&gt;O&lt;/a&gt;&lt;/td&gt;"))</f>
        <v xml:space="preserve">   &lt;td&gt;&lt;/td&gt;</v>
      </c>
      <c r="S419" s="2" t="str">
        <f>IF(M419="","&lt;td&gt;&lt;/td&gt;",CONCATENATE("&lt;td&gt;&lt;a href=""http://iowawpagraves.org/view.php?id=",M419,""" target=""WPA""&gt;W&lt;/a&gt;&lt;/td&gt;"))</f>
        <v>&lt;td&gt;&lt;/td&gt;</v>
      </c>
      <c r="T419" s="88" t="s">
        <v>119</v>
      </c>
      <c r="U419" s="89"/>
    </row>
    <row r="420" spans="1:21" x14ac:dyDescent="0.25">
      <c r="A420" s="59">
        <v>3394</v>
      </c>
      <c r="B420" s="60" t="s">
        <v>347</v>
      </c>
      <c r="C420" s="59" t="s">
        <v>1165</v>
      </c>
      <c r="D420" s="59" t="s">
        <v>920</v>
      </c>
      <c r="E420" s="63" t="s">
        <v>119</v>
      </c>
      <c r="F420" s="1">
        <v>474665</v>
      </c>
      <c r="G420" s="36"/>
      <c r="H420" s="36"/>
      <c r="I420" s="36"/>
      <c r="J420" s="36"/>
      <c r="K420" s="36"/>
      <c r="L420" s="36"/>
      <c r="M420" s="27">
        <v>214152</v>
      </c>
      <c r="O420" s="2" t="str">
        <f>IF(A420="S",CONCATENATE(Y$1,MID(B420,1,1),Z$1),CONCATENATE("&lt;tr class=""style3"" &gt;",S420,Q420,R420,"&lt;td&gt;",P420,"&lt;/td&gt;&lt;td&gt;",C420,"&lt;/td&gt;&lt;td&gt;",D420,"&lt;/td&gt;&lt;td&gt;",E420,"&lt;/td&gt;"))</f>
        <v>&lt;tr class="style3" &gt;&lt;td&gt;&lt;a href="http://iowawpagraves.org/view.php?id=214152" target="WPA"&gt;W&lt;/a&gt;&lt;/td&gt;&lt;td&gt;&lt;a href="http://iowagravestones.org/gs_view.php?id=474665" Target="GPP"&gt;P&lt;/a&gt;&lt;/td&gt;   &lt;td&gt;&lt;/td&gt;&lt;td&gt;Rosa, Rachel&lt;/td&gt;&lt;td&gt;Dec 25, 1803&lt;/td&gt;&lt;td&gt;June 19, 1871&lt;/td&gt;&lt;td&gt; &lt;/td&gt;</v>
      </c>
      <c r="P420" s="88" t="str">
        <f>IF(I420="",B420,CONCATENATE("&lt;a href=""Web Pages/WP",I420,".htm""&gt;",B420,"&lt;img src=""zimages/cam.gif"" alt=""picture"" BORDER=0&gt;"))</f>
        <v>Rosa, Rachel</v>
      </c>
      <c r="Q420" s="2" t="str">
        <f>IF(F420="","&lt;td&gt;&lt;/td&gt;",CONCATENATE("&lt;td&gt;&lt;a href=""http://iowagravestones.org/gs_view.php?id=",F420,""" Target=""GPP""&gt;P&lt;/a&gt;&lt;/td&gt;"))</f>
        <v>&lt;td&gt;&lt;a href="http://iowagravestones.org/gs_view.php?id=474665" Target="GPP"&gt;P&lt;/a&gt;&lt;/td&gt;</v>
      </c>
      <c r="R420" s="2" t="str">
        <f>IF(H420="","   &lt;td&gt;&lt;/td&gt;",CONCATENATE("   &lt;td&gt;&lt;a href=""http://iagenweb.org/boards/",G420,"/obituaries/index.cgi?read=",H420,""" Target=""Obits""&gt;O&lt;/a&gt;&lt;/td&gt;"))</f>
        <v xml:space="preserve">   &lt;td&gt;&lt;/td&gt;</v>
      </c>
      <c r="S420" s="2" t="str">
        <f>IF(M420="","&lt;td&gt;&lt;/td&gt;",CONCATENATE("&lt;td&gt;&lt;a href=""http://iowawpagraves.org/view.php?id=",M420,""" target=""WPA""&gt;W&lt;/a&gt;&lt;/td&gt;"))</f>
        <v>&lt;td&gt;&lt;a href="http://iowawpagraves.org/view.php?id=214152" target="WPA"&gt;W&lt;/a&gt;&lt;/td&gt;</v>
      </c>
      <c r="T420" s="88" t="s">
        <v>119</v>
      </c>
      <c r="U420" s="89"/>
    </row>
    <row r="421" spans="1:21" x14ac:dyDescent="0.25">
      <c r="A421" s="59">
        <v>3415</v>
      </c>
      <c r="B421" s="60" t="s">
        <v>348</v>
      </c>
      <c r="C421" s="59" t="s">
        <v>1166</v>
      </c>
      <c r="D421" s="59" t="s">
        <v>921</v>
      </c>
      <c r="E421" s="63" t="s">
        <v>119</v>
      </c>
      <c r="F421" s="1">
        <v>473489</v>
      </c>
      <c r="G421" s="36"/>
      <c r="H421" s="36"/>
      <c r="I421" s="36"/>
      <c r="J421" s="36"/>
      <c r="K421" s="36"/>
      <c r="L421" s="36"/>
      <c r="M421" s="27">
        <v>214159</v>
      </c>
      <c r="O421" s="2" t="str">
        <f>IF(A421="S",CONCATENATE(Y$1,MID(B421,1,1),Z$1),CONCATENATE("&lt;tr class=""style3"" &gt;",S421,Q421,R421,"&lt;td&gt;",P421,"&lt;/td&gt;&lt;td&gt;",C421,"&lt;/td&gt;&lt;td&gt;",D421,"&lt;/td&gt;&lt;td&gt;",E421,"&lt;/td&gt;"))</f>
        <v>&lt;tr class="style3" &gt;&lt;td&gt;&lt;a href="http://iowawpagraves.org/view.php?id=214159" target="WPA"&gt;W&lt;/a&gt;&lt;/td&gt;&lt;td&gt;&lt;a href="http://iowagravestones.org/gs_view.php?id=473489" Target="GPP"&gt;P&lt;/a&gt;&lt;/td&gt;   &lt;td&gt;&lt;/td&gt;&lt;td&gt;Rosa, Samuel&lt;/td&gt;&lt;td&gt;Oct 6, 1821&lt;/td&gt;&lt;td&gt;Nov. 30, 1903&lt;/td&gt;&lt;td&gt; &lt;/td&gt;</v>
      </c>
      <c r="P421" s="88" t="str">
        <f>IF(I421="",B421,CONCATENATE("&lt;a href=""Web Pages/WP",I421,".htm""&gt;",B421,"&lt;img src=""zimages/cam.gif"" alt=""picture"" BORDER=0&gt;"))</f>
        <v>Rosa, Samuel</v>
      </c>
      <c r="Q421" s="2" t="str">
        <f>IF(F421="","&lt;td&gt;&lt;/td&gt;",CONCATENATE("&lt;td&gt;&lt;a href=""http://iowagravestones.org/gs_view.php?id=",F421,""" Target=""GPP""&gt;P&lt;/a&gt;&lt;/td&gt;"))</f>
        <v>&lt;td&gt;&lt;a href="http://iowagravestones.org/gs_view.php?id=473489" Target="GPP"&gt;P&lt;/a&gt;&lt;/td&gt;</v>
      </c>
      <c r="R421" s="2" t="str">
        <f>IF(H421="","   &lt;td&gt;&lt;/td&gt;",CONCATENATE("   &lt;td&gt;&lt;a href=""http://iagenweb.org/boards/",G421,"/obituaries/index.cgi?read=",H421,""" Target=""Obits""&gt;O&lt;/a&gt;&lt;/td&gt;"))</f>
        <v xml:space="preserve">   &lt;td&gt;&lt;/td&gt;</v>
      </c>
      <c r="S421" s="2" t="str">
        <f>IF(M421="","&lt;td&gt;&lt;/td&gt;",CONCATENATE("&lt;td&gt;&lt;a href=""http://iowawpagraves.org/view.php?id=",M421,""" target=""WPA""&gt;W&lt;/a&gt;&lt;/td&gt;"))</f>
        <v>&lt;td&gt;&lt;a href="http://iowawpagraves.org/view.php?id=214159" target="WPA"&gt;W&lt;/a&gt;&lt;/td&gt;</v>
      </c>
      <c r="T421" s="88" t="s">
        <v>119</v>
      </c>
      <c r="U421" s="89"/>
    </row>
    <row r="422" spans="1:21" x14ac:dyDescent="0.25">
      <c r="A422" s="59">
        <v>3349</v>
      </c>
      <c r="B422" s="60" t="s">
        <v>349</v>
      </c>
      <c r="C422" s="62" t="s">
        <v>74</v>
      </c>
      <c r="D422" s="62" t="s">
        <v>78</v>
      </c>
      <c r="E422" s="63" t="s">
        <v>119</v>
      </c>
      <c r="F422" s="1">
        <v>473373</v>
      </c>
      <c r="G422" s="36"/>
      <c r="H422" s="36"/>
      <c r="I422" s="36"/>
      <c r="J422" s="36"/>
      <c r="K422" s="36"/>
      <c r="L422" s="36"/>
      <c r="M422" s="27">
        <v>214154</v>
      </c>
      <c r="O422" s="2" t="str">
        <f>IF(A422="S",CONCATENATE(Y$1,MID(B422,1,1),Z$1),CONCATENATE("&lt;tr class=""style3"" &gt;",S422,Q422,R422,"&lt;td&gt;",P422,"&lt;/td&gt;&lt;td&gt;",C422,"&lt;/td&gt;&lt;td&gt;",D422,"&lt;/td&gt;&lt;td&gt;",E422,"&lt;/td&gt;"))</f>
        <v>&lt;tr class="style3" &gt;&lt;td&gt;&lt;a href="http://iowawpagraves.org/view.php?id=214154" target="WPA"&gt;W&lt;/a&gt;&lt;/td&gt;&lt;td&gt;&lt;a href="http://iowagravestones.org/gs_view.php?id=473373" Target="GPP"&gt;P&lt;/a&gt;&lt;/td&gt;   &lt;td&gt;&lt;/td&gt;&lt;td&gt;Rosa, Sarah&lt;/td&gt;&lt;td&gt;1842&lt;/td&gt;&lt;td&gt;1910&lt;/td&gt;&lt;td&gt; &lt;/td&gt;</v>
      </c>
      <c r="P422" s="88" t="str">
        <f>IF(I422="",B422,CONCATENATE("&lt;a href=""Web Pages/WP",I422,".htm""&gt;",B422,"&lt;img src=""zimages/cam.gif"" alt=""picture"" BORDER=0&gt;"))</f>
        <v>Rosa, Sarah</v>
      </c>
      <c r="Q422" s="2" t="str">
        <f>IF(F422="","&lt;td&gt;&lt;/td&gt;",CONCATENATE("&lt;td&gt;&lt;a href=""http://iowagravestones.org/gs_view.php?id=",F422,""" Target=""GPP""&gt;P&lt;/a&gt;&lt;/td&gt;"))</f>
        <v>&lt;td&gt;&lt;a href="http://iowagravestones.org/gs_view.php?id=473373" Target="GPP"&gt;P&lt;/a&gt;&lt;/td&gt;</v>
      </c>
      <c r="R422" s="2" t="str">
        <f>IF(H422="","   &lt;td&gt;&lt;/td&gt;",CONCATENATE("   &lt;td&gt;&lt;a href=""http://iagenweb.org/boards/",G422,"/obituaries/index.cgi?read=",H422,""" Target=""Obits""&gt;O&lt;/a&gt;&lt;/td&gt;"))</f>
        <v xml:space="preserve">   &lt;td&gt;&lt;/td&gt;</v>
      </c>
      <c r="S422" s="2" t="str">
        <f>IF(M422="","&lt;td&gt;&lt;/td&gt;",CONCATENATE("&lt;td&gt;&lt;a href=""http://iowawpagraves.org/view.php?id=",M422,""" target=""WPA""&gt;W&lt;/a&gt;&lt;/td&gt;"))</f>
        <v>&lt;td&gt;&lt;a href="http://iowawpagraves.org/view.php?id=214154" target="WPA"&gt;W&lt;/a&gt;&lt;/td&gt;</v>
      </c>
      <c r="T422" s="88" t="s">
        <v>119</v>
      </c>
      <c r="U422" s="89"/>
    </row>
    <row r="423" spans="1:21" x14ac:dyDescent="0.25">
      <c r="A423" s="59">
        <v>3395</v>
      </c>
      <c r="B423" s="60" t="s">
        <v>350</v>
      </c>
      <c r="C423" s="62" t="s">
        <v>156</v>
      </c>
      <c r="D423" s="62" t="s">
        <v>157</v>
      </c>
      <c r="E423" s="63" t="s">
        <v>119</v>
      </c>
      <c r="F423" s="1">
        <v>473460</v>
      </c>
      <c r="G423" s="36"/>
      <c r="H423" s="36"/>
      <c r="I423" s="36"/>
      <c r="J423" s="36"/>
      <c r="K423" s="36"/>
      <c r="L423" s="36"/>
      <c r="M423" s="27">
        <v>214148</v>
      </c>
      <c r="O423" s="2" t="str">
        <f>IF(A423="S",CONCATENATE(Y$1,MID(B423,1,1),Z$1),CONCATENATE("&lt;tr class=""style3"" &gt;",S423,Q423,R423,"&lt;td&gt;",P423,"&lt;/td&gt;&lt;td&gt;",C423,"&lt;/td&gt;&lt;td&gt;",D423,"&lt;/td&gt;&lt;td&gt;",E423,"&lt;/td&gt;"))</f>
        <v>&lt;tr class="style3" &gt;&lt;td&gt;&lt;a href="http://iowawpagraves.org/view.php?id=214148" target="WPA"&gt;W&lt;/a&gt;&lt;/td&gt;&lt;td&gt;&lt;a href="http://iowagravestones.org/gs_view.php?id=473460" Target="GPP"&gt;P&lt;/a&gt;&lt;/td&gt;   &lt;td&gt;&lt;/td&gt;&lt;td&gt;Rosa, Theodore&lt;/td&gt;&lt;td&gt;1888&lt;/td&gt;&lt;td&gt;1921&lt;/td&gt;&lt;td&gt; &lt;/td&gt;</v>
      </c>
      <c r="P423" s="88" t="str">
        <f>IF(I423="",B423,CONCATENATE("&lt;a href=""Web Pages/WP",I423,".htm""&gt;",B423,"&lt;img src=""zimages/cam.gif"" alt=""picture"" BORDER=0&gt;"))</f>
        <v>Rosa, Theodore</v>
      </c>
      <c r="Q423" s="2" t="str">
        <f>IF(F423="","&lt;td&gt;&lt;/td&gt;",CONCATENATE("&lt;td&gt;&lt;a href=""http://iowagravestones.org/gs_view.php?id=",F423,""" Target=""GPP""&gt;P&lt;/a&gt;&lt;/td&gt;"))</f>
        <v>&lt;td&gt;&lt;a href="http://iowagravestones.org/gs_view.php?id=473460" Target="GPP"&gt;P&lt;/a&gt;&lt;/td&gt;</v>
      </c>
      <c r="R423" s="2" t="str">
        <f>IF(H423="","   &lt;td&gt;&lt;/td&gt;",CONCATENATE("   &lt;td&gt;&lt;a href=""http://iagenweb.org/boards/",G423,"/obituaries/index.cgi?read=",H423,""" Target=""Obits""&gt;O&lt;/a&gt;&lt;/td&gt;"))</f>
        <v xml:space="preserve">   &lt;td&gt;&lt;/td&gt;</v>
      </c>
      <c r="S423" s="2" t="str">
        <f>IF(M423="","&lt;td&gt;&lt;/td&gt;",CONCATENATE("&lt;td&gt;&lt;a href=""http://iowawpagraves.org/view.php?id=",M423,""" target=""WPA""&gt;W&lt;/a&gt;&lt;/td&gt;"))</f>
        <v>&lt;td&gt;&lt;a href="http://iowawpagraves.org/view.php?id=214148" target="WPA"&gt;W&lt;/a&gt;&lt;/td&gt;</v>
      </c>
      <c r="T423" s="88" t="s">
        <v>119</v>
      </c>
      <c r="U423" s="89"/>
    </row>
    <row r="424" spans="1:21" x14ac:dyDescent="0.25">
      <c r="A424" s="59">
        <v>3391</v>
      </c>
      <c r="B424" s="60" t="s">
        <v>922</v>
      </c>
      <c r="C424" s="59" t="s">
        <v>1167</v>
      </c>
      <c r="D424" s="59" t="s">
        <v>923</v>
      </c>
      <c r="E424" s="63"/>
      <c r="F424" s="1">
        <v>473454</v>
      </c>
      <c r="G424" s="36"/>
      <c r="H424" s="36"/>
      <c r="I424" s="36"/>
      <c r="J424" s="36"/>
      <c r="K424" s="36"/>
      <c r="L424" s="36"/>
      <c r="M424" s="36"/>
      <c r="O424" s="2" t="str">
        <f>IF(A424="S",CONCATENATE(Y$1,MID(B424,1,1),Z$1),CONCATENATE("&lt;tr class=""style3"" &gt;",S424,Q424,R424,"&lt;td&gt;",P424,"&lt;/td&gt;&lt;td&gt;",C424,"&lt;/td&gt;&lt;td&gt;",D424,"&lt;/td&gt;&lt;td&gt;",E424,"&lt;/td&gt;"))</f>
        <v>&lt;tr class="style3" &gt;&lt;td&gt;&lt;/td&gt;&lt;td&gt;&lt;a href="http://iowagravestones.org/gs_view.php?id=473454" Target="GPP"&gt;P&lt;/a&gt;&lt;/td&gt;   &lt;td&gt;&lt;/td&gt;&lt;td&gt;Rosa, Theodosia M.&lt;/td&gt;&lt;td&gt;Apr 17, 1880&lt;/td&gt;&lt;td&gt;Aug 18, 1880&lt;/td&gt;&lt;td&gt;&lt;/td&gt;</v>
      </c>
      <c r="P424" s="88" t="str">
        <f>IF(I424="",B424,CONCATENATE("&lt;a href=""Web Pages/WP",I424,".htm""&gt;",B424,"&lt;img src=""zimages/cam.gif"" alt=""picture"" BORDER=0&gt;"))</f>
        <v>Rosa, Theodosia M.</v>
      </c>
      <c r="Q424" s="2" t="str">
        <f>IF(F424="","&lt;td&gt;&lt;/td&gt;",CONCATENATE("&lt;td&gt;&lt;a href=""http://iowagravestones.org/gs_view.php?id=",F424,""" Target=""GPP""&gt;P&lt;/a&gt;&lt;/td&gt;"))</f>
        <v>&lt;td&gt;&lt;a href="http://iowagravestones.org/gs_view.php?id=473454" Target="GPP"&gt;P&lt;/a&gt;&lt;/td&gt;</v>
      </c>
      <c r="R424" s="2" t="str">
        <f>IF(H424="","   &lt;td&gt;&lt;/td&gt;",CONCATENATE("   &lt;td&gt;&lt;a href=""http://iagenweb.org/boards/",G424,"/obituaries/index.cgi?read=",H424,""" Target=""Obits""&gt;O&lt;/a&gt;&lt;/td&gt;"))</f>
        <v xml:space="preserve">   &lt;td&gt;&lt;/td&gt;</v>
      </c>
      <c r="S424" s="2" t="str">
        <f>IF(M424="","&lt;td&gt;&lt;/td&gt;",CONCATENATE("&lt;td&gt;&lt;a href=""http://iowawpagraves.org/view.php?id=",M424,""" target=""WPA""&gt;W&lt;/a&gt;&lt;/td&gt;"))</f>
        <v>&lt;td&gt;&lt;/td&gt;</v>
      </c>
      <c r="T424" s="88" t="s">
        <v>119</v>
      </c>
      <c r="U424" s="89"/>
    </row>
    <row r="425" spans="1:21" x14ac:dyDescent="0.25">
      <c r="A425" s="37"/>
      <c r="B425" s="58" t="s">
        <v>1114</v>
      </c>
      <c r="C425" s="59" t="s">
        <v>840</v>
      </c>
      <c r="D425" s="59" t="s">
        <v>841</v>
      </c>
      <c r="E425" s="63" t="s">
        <v>1113</v>
      </c>
      <c r="F425" s="32">
        <v>474314</v>
      </c>
      <c r="G425" s="24"/>
      <c r="H425" s="36"/>
      <c r="I425" s="36"/>
      <c r="J425" s="36"/>
      <c r="K425" s="36"/>
      <c r="L425" s="36"/>
      <c r="M425" s="36"/>
      <c r="O425" s="2" t="str">
        <f>IF(A425="S",CONCATENATE(Y$1,MID(B425,1,1),Z$1),CONCATENATE("&lt;tr class=""style3"" &gt;",S425,Q425,R425,"&lt;td&gt;",P425,"&lt;/td&gt;&lt;td&gt;",C425,"&lt;/td&gt;&lt;td&gt;",D425,"&lt;/td&gt;&lt;td&gt;",E425,"&lt;/td&gt;"))</f>
        <v>&lt;tr class="style3" &gt;&lt;td&gt;&lt;/td&gt;&lt;td&gt;&lt;a href="http://iowagravestones.org/gs_view.php?id=474314" Target="GPP"&gt;P&lt;/a&gt;&lt;/td&gt;   &lt;td&gt;&lt;/td&gt;&lt;td&gt;Rovang, Clarissa&lt;/td&gt;&lt;td&gt;Dec 4, 1895&lt;/td&gt;&lt;td&gt;Mar. 6, 1981&lt;/td&gt;&lt;td&gt;Clarissa Rovang's married name is Oxley, Clarissa&lt;/td&gt;</v>
      </c>
      <c r="P425" s="88" t="str">
        <f>IF(I425="",B425,CONCATENATE("&lt;a href=""Web Pages/WP",I425,".htm""&gt;",B425,"&lt;img src=""zimages/cam.gif"" alt=""picture"" BORDER=0&gt;"))</f>
        <v>Rovang, Clarissa</v>
      </c>
      <c r="Q425" s="2" t="str">
        <f>IF(F425="","&lt;td&gt;&lt;/td&gt;",CONCATENATE("&lt;td&gt;&lt;a href=""http://iowagravestones.org/gs_view.php?id=",F425,""" Target=""GPP""&gt;P&lt;/a&gt;&lt;/td&gt;"))</f>
        <v>&lt;td&gt;&lt;a href="http://iowagravestones.org/gs_view.php?id=474314" Target="GPP"&gt;P&lt;/a&gt;&lt;/td&gt;</v>
      </c>
      <c r="R425" s="2" t="str">
        <f>IF(H425="","   &lt;td&gt;&lt;/td&gt;",CONCATENATE("   &lt;td&gt;&lt;a href=""http://iagenweb.org/boards/",G425,"/obituaries/index.cgi?read=",H425,""" Target=""Obits""&gt;O&lt;/a&gt;&lt;/td&gt;"))</f>
        <v xml:space="preserve">   &lt;td&gt;&lt;/td&gt;</v>
      </c>
      <c r="S425" s="2" t="str">
        <f>IF(M425="","&lt;td&gt;&lt;/td&gt;",CONCATENATE("&lt;td&gt;&lt;a href=""http://iowawpagraves.org/view.php?id=",M425,""" target=""WPA""&gt;W&lt;/a&gt;&lt;/td&gt;"))</f>
        <v>&lt;td&gt;&lt;/td&gt;</v>
      </c>
      <c r="T425" s="88" t="s">
        <v>119</v>
      </c>
      <c r="U425" s="89"/>
    </row>
    <row r="426" spans="1:21" x14ac:dyDescent="0.25">
      <c r="A426" s="59">
        <v>3686</v>
      </c>
      <c r="B426" s="60" t="s">
        <v>924</v>
      </c>
      <c r="C426" s="62" t="s">
        <v>92</v>
      </c>
      <c r="D426" s="62" t="s">
        <v>65</v>
      </c>
      <c r="E426" s="86"/>
      <c r="F426" s="1">
        <v>474491</v>
      </c>
      <c r="G426" s="36"/>
      <c r="H426" s="36"/>
      <c r="I426" s="36"/>
      <c r="J426" s="36"/>
      <c r="K426" s="36"/>
      <c r="L426" s="36"/>
      <c r="M426" s="36"/>
      <c r="O426" s="2" t="str">
        <f>IF(A426="S",CONCATENATE(Y$1,MID(B426,1,1),Z$1),CONCATENATE("&lt;tr class=""style3"" &gt;",S426,Q426,R426,"&lt;td&gt;",P426,"&lt;/td&gt;&lt;td&gt;",C426,"&lt;/td&gt;&lt;td&gt;",D426,"&lt;/td&gt;&lt;td&gt;",E426,"&lt;/td&gt;"))</f>
        <v>&lt;tr class="style3" &gt;&lt;td&gt;&lt;/td&gt;&lt;td&gt;&lt;a href="http://iowagravestones.org/gs_view.php?id=474491" Target="GPP"&gt;P&lt;/a&gt;&lt;/td&gt;   &lt;td&gt;&lt;/td&gt;&lt;td&gt;Runkle, Eleanor&lt;/td&gt;&lt;td&gt;1914&lt;/td&gt;&lt;td&gt;1934&lt;/td&gt;&lt;td&gt;&lt;/td&gt;</v>
      </c>
      <c r="P426" s="88" t="str">
        <f>IF(I426="",B426,CONCATENATE("&lt;a href=""Web Pages/WP",I426,".htm""&gt;",B426,"&lt;img src=""zimages/cam.gif"" alt=""picture"" BORDER=0&gt;"))</f>
        <v>Runkle, Eleanor</v>
      </c>
      <c r="Q426" s="2" t="str">
        <f>IF(F426="","&lt;td&gt;&lt;/td&gt;",CONCATENATE("&lt;td&gt;&lt;a href=""http://iowagravestones.org/gs_view.php?id=",F426,""" Target=""GPP""&gt;P&lt;/a&gt;&lt;/td&gt;"))</f>
        <v>&lt;td&gt;&lt;a href="http://iowagravestones.org/gs_view.php?id=474491" Target="GPP"&gt;P&lt;/a&gt;&lt;/td&gt;</v>
      </c>
      <c r="R426" s="2" t="str">
        <f>IF(H426="","   &lt;td&gt;&lt;/td&gt;",CONCATENATE("   &lt;td&gt;&lt;a href=""http://iagenweb.org/boards/",G426,"/obituaries/index.cgi?read=",H426,""" Target=""Obits""&gt;O&lt;/a&gt;&lt;/td&gt;"))</f>
        <v xml:space="preserve">   &lt;td&gt;&lt;/td&gt;</v>
      </c>
      <c r="S426" s="2" t="str">
        <f>IF(M426="","&lt;td&gt;&lt;/td&gt;",CONCATENATE("&lt;td&gt;&lt;a href=""http://iowawpagraves.org/view.php?id=",M426,""" target=""WPA""&gt;W&lt;/a&gt;&lt;/td&gt;"))</f>
        <v>&lt;td&gt;&lt;/td&gt;</v>
      </c>
      <c r="T426" s="88" t="s">
        <v>119</v>
      </c>
      <c r="U426" s="89"/>
    </row>
    <row r="427" spans="1:21" x14ac:dyDescent="0.25">
      <c r="A427" s="59">
        <v>3686</v>
      </c>
      <c r="B427" s="60" t="s">
        <v>925</v>
      </c>
      <c r="C427" s="62" t="s">
        <v>204</v>
      </c>
      <c r="D427" s="62" t="s">
        <v>842</v>
      </c>
      <c r="E427" s="86"/>
      <c r="F427" s="1">
        <v>474489</v>
      </c>
      <c r="G427" s="36"/>
      <c r="H427" s="36"/>
      <c r="I427" s="36"/>
      <c r="J427" s="36"/>
      <c r="K427" s="36"/>
      <c r="L427" s="36"/>
      <c r="M427" s="36"/>
      <c r="O427" s="2" t="str">
        <f>IF(A427="S",CONCATENATE(Y$1,MID(B427,1,1),Z$1),CONCATENATE("&lt;tr class=""style3"" &gt;",S427,Q427,R427,"&lt;td&gt;",P427,"&lt;/td&gt;&lt;td&gt;",C427,"&lt;/td&gt;&lt;td&gt;",D427,"&lt;/td&gt;&lt;td&gt;",E427,"&lt;/td&gt;"))</f>
        <v>&lt;tr class="style3" &gt;&lt;td&gt;&lt;/td&gt;&lt;td&gt;&lt;a href="http://iowagravestones.org/gs_view.php?id=474489" Target="GPP"&gt;P&lt;/a&gt;&lt;/td&gt;   &lt;td&gt;&lt;/td&gt;&lt;td&gt;Runkle, Mabel L.&lt;/td&gt;&lt;td&gt;1891&lt;/td&gt;&lt;td&gt;1980&lt;/td&gt;&lt;td&gt;&lt;/td&gt;</v>
      </c>
      <c r="P427" s="88" t="str">
        <f>IF(I427="",B427,CONCATENATE("&lt;a href=""Web Pages/WP",I427,".htm""&gt;",B427,"&lt;img src=""zimages/cam.gif"" alt=""picture"" BORDER=0&gt;"))</f>
        <v>Runkle, Mabel L.</v>
      </c>
      <c r="Q427" s="2" t="str">
        <f>IF(F427="","&lt;td&gt;&lt;/td&gt;",CONCATENATE("&lt;td&gt;&lt;a href=""http://iowagravestones.org/gs_view.php?id=",F427,""" Target=""GPP""&gt;P&lt;/a&gt;&lt;/td&gt;"))</f>
        <v>&lt;td&gt;&lt;a href="http://iowagravestones.org/gs_view.php?id=474489" Target="GPP"&gt;P&lt;/a&gt;&lt;/td&gt;</v>
      </c>
      <c r="R427" s="2" t="str">
        <f>IF(H427="","   &lt;td&gt;&lt;/td&gt;",CONCATENATE("   &lt;td&gt;&lt;a href=""http://iagenweb.org/boards/",G427,"/obituaries/index.cgi?read=",H427,""" Target=""Obits""&gt;O&lt;/a&gt;&lt;/td&gt;"))</f>
        <v xml:space="preserve">   &lt;td&gt;&lt;/td&gt;</v>
      </c>
      <c r="S427" s="2" t="str">
        <f>IF(M427="","&lt;td&gt;&lt;/td&gt;",CONCATENATE("&lt;td&gt;&lt;a href=""http://iowawpagraves.org/view.php?id=",M427,""" target=""WPA""&gt;W&lt;/a&gt;&lt;/td&gt;"))</f>
        <v>&lt;td&gt;&lt;/td&gt;</v>
      </c>
      <c r="T427" s="88" t="s">
        <v>119</v>
      </c>
      <c r="U427" s="89"/>
    </row>
    <row r="428" spans="1:21" x14ac:dyDescent="0.25">
      <c r="A428" s="59">
        <v>3686</v>
      </c>
      <c r="B428" s="60" t="s">
        <v>926</v>
      </c>
      <c r="C428" s="62" t="s">
        <v>127</v>
      </c>
      <c r="D428" s="62" t="s">
        <v>927</v>
      </c>
      <c r="E428" s="86"/>
      <c r="F428" s="1">
        <v>474490</v>
      </c>
      <c r="G428" s="36"/>
      <c r="H428" s="36"/>
      <c r="I428" s="36"/>
      <c r="J428" s="36"/>
      <c r="K428" s="36"/>
      <c r="L428" s="36"/>
      <c r="M428" s="36"/>
      <c r="O428" s="2" t="str">
        <f>IF(A428="S",CONCATENATE(Y$1,MID(B428,1,1),Z$1),CONCATENATE("&lt;tr class=""style3"" &gt;",S428,Q428,R428,"&lt;td&gt;",P428,"&lt;/td&gt;&lt;td&gt;",C428,"&lt;/td&gt;&lt;td&gt;",D428,"&lt;/td&gt;&lt;td&gt;",E428,"&lt;/td&gt;"))</f>
        <v>&lt;tr class="style3" &gt;&lt;td&gt;&lt;/td&gt;&lt;td&gt;&lt;a href="http://iowagravestones.org/gs_view.php?id=474490" Target="GPP"&gt;P&lt;/a&gt;&lt;/td&gt;   &lt;td&gt;&lt;/td&gt;&lt;td&gt;Runkle, Robert Rae&lt;/td&gt;&lt;td&gt;1886&lt;/td&gt;&lt;td&gt;1983&lt;/td&gt;&lt;td&gt;&lt;/td&gt;</v>
      </c>
      <c r="P428" s="88" t="str">
        <f>IF(I428="",B428,CONCATENATE("&lt;a href=""Web Pages/WP",I428,".htm""&gt;",B428,"&lt;img src=""zimages/cam.gif"" alt=""picture"" BORDER=0&gt;"))</f>
        <v>Runkle, Robert Rae</v>
      </c>
      <c r="Q428" s="2" t="str">
        <f>IF(F428="","&lt;td&gt;&lt;/td&gt;",CONCATENATE("&lt;td&gt;&lt;a href=""http://iowagravestones.org/gs_view.php?id=",F428,""" Target=""GPP""&gt;P&lt;/a&gt;&lt;/td&gt;"))</f>
        <v>&lt;td&gt;&lt;a href="http://iowagravestones.org/gs_view.php?id=474490" Target="GPP"&gt;P&lt;/a&gt;&lt;/td&gt;</v>
      </c>
      <c r="R428" s="2" t="str">
        <f>IF(H428="","   &lt;td&gt;&lt;/td&gt;",CONCATENATE("   &lt;td&gt;&lt;a href=""http://iagenweb.org/boards/",G428,"/obituaries/index.cgi?read=",H428,""" Target=""Obits""&gt;O&lt;/a&gt;&lt;/td&gt;"))</f>
        <v xml:space="preserve">   &lt;td&gt;&lt;/td&gt;</v>
      </c>
      <c r="S428" s="2" t="str">
        <f>IF(M428="","&lt;td&gt;&lt;/td&gt;",CONCATENATE("&lt;td&gt;&lt;a href=""http://iowawpagraves.org/view.php?id=",M428,""" target=""WPA""&gt;W&lt;/a&gt;&lt;/td&gt;"))</f>
        <v>&lt;td&gt;&lt;/td&gt;</v>
      </c>
      <c r="T428" s="88" t="s">
        <v>119</v>
      </c>
      <c r="U428" s="89"/>
    </row>
    <row r="429" spans="1:21" x14ac:dyDescent="0.25">
      <c r="A429" s="59">
        <v>3749</v>
      </c>
      <c r="B429" s="60" t="s">
        <v>928</v>
      </c>
      <c r="C429" s="59" t="s">
        <v>929</v>
      </c>
      <c r="D429" s="59" t="s">
        <v>930</v>
      </c>
      <c r="E429" s="63" t="s">
        <v>119</v>
      </c>
      <c r="F429" s="1">
        <v>474593</v>
      </c>
      <c r="G429" s="36"/>
      <c r="H429" s="36"/>
      <c r="I429" s="36"/>
      <c r="J429" s="36"/>
      <c r="K429" s="36"/>
      <c r="L429" s="36"/>
      <c r="M429" s="27">
        <v>214241</v>
      </c>
      <c r="O429" s="2" t="str">
        <f>IF(A429="S",CONCATENATE(Y$1,MID(B429,1,1),Z$1),CONCATENATE("&lt;tr class=""style3"" &gt;",S429,Q429,R429,"&lt;td&gt;",P429,"&lt;/td&gt;&lt;td&gt;",C429,"&lt;/td&gt;&lt;td&gt;",D429,"&lt;/td&gt;&lt;td&gt;",E429,"&lt;/td&gt;"))</f>
        <v>&lt;tr class="style3" &gt;&lt;td&gt;&lt;a href="http://iowawpagraves.org/view.php?id=214241" target="WPA"&gt;W&lt;/a&gt;&lt;/td&gt;&lt;td&gt;&lt;a href="http://iowagravestones.org/gs_view.php?id=474593" Target="GPP"&gt;P&lt;/a&gt;&lt;/td&gt;   &lt;td&gt;&lt;/td&gt;&lt;td&gt;Russell, Almina&lt;/td&gt;&lt;td&gt;Apr 16, 1858&lt;/td&gt;&lt;td&gt;Jan. 23, 1904&lt;/td&gt;&lt;td&gt; &lt;/td&gt;</v>
      </c>
      <c r="P429" s="88" t="str">
        <f>IF(I429="",B429,CONCATENATE("&lt;a href=""Web Pages/WP",I429,".htm""&gt;",B429,"&lt;img src=""zimages/cam.gif"" alt=""picture"" BORDER=0&gt;"))</f>
        <v>Russell, Almina</v>
      </c>
      <c r="Q429" s="2" t="str">
        <f>IF(F429="","&lt;td&gt;&lt;/td&gt;",CONCATENATE("&lt;td&gt;&lt;a href=""http://iowagravestones.org/gs_view.php?id=",F429,""" Target=""GPP""&gt;P&lt;/a&gt;&lt;/td&gt;"))</f>
        <v>&lt;td&gt;&lt;a href="http://iowagravestones.org/gs_view.php?id=474593" Target="GPP"&gt;P&lt;/a&gt;&lt;/td&gt;</v>
      </c>
      <c r="R429" s="2" t="str">
        <f>IF(H429="","   &lt;td&gt;&lt;/td&gt;",CONCATENATE("   &lt;td&gt;&lt;a href=""http://iagenweb.org/boards/",G429,"/obituaries/index.cgi?read=",H429,""" Target=""Obits""&gt;O&lt;/a&gt;&lt;/td&gt;"))</f>
        <v xml:space="preserve">   &lt;td&gt;&lt;/td&gt;</v>
      </c>
      <c r="S429" s="2" t="str">
        <f>IF(M429="","&lt;td&gt;&lt;/td&gt;",CONCATENATE("&lt;td&gt;&lt;a href=""http://iowawpagraves.org/view.php?id=",M429,""" target=""WPA""&gt;W&lt;/a&gt;&lt;/td&gt;"))</f>
        <v>&lt;td&gt;&lt;a href="http://iowawpagraves.org/view.php?id=214241" target="WPA"&gt;W&lt;/a&gt;&lt;/td&gt;</v>
      </c>
      <c r="T429" s="88" t="s">
        <v>119</v>
      </c>
      <c r="U429" s="89"/>
    </row>
    <row r="430" spans="1:21" x14ac:dyDescent="0.25">
      <c r="A430" s="59">
        <v>3379</v>
      </c>
      <c r="B430" s="60" t="s">
        <v>351</v>
      </c>
      <c r="C430" s="59" t="s">
        <v>931</v>
      </c>
      <c r="D430" s="62" t="s">
        <v>932</v>
      </c>
      <c r="E430" s="63" t="s">
        <v>119</v>
      </c>
      <c r="F430" s="1">
        <v>473443</v>
      </c>
      <c r="G430" s="36"/>
      <c r="H430" s="36"/>
      <c r="I430" s="36"/>
      <c r="J430" s="36"/>
      <c r="K430" s="36"/>
      <c r="L430" s="36"/>
      <c r="M430" s="27">
        <v>214245</v>
      </c>
      <c r="O430" s="2" t="str">
        <f>IF(A430="S",CONCATENATE(Y$1,MID(B430,1,1),Z$1),CONCATENATE("&lt;tr class=""style3"" &gt;",S430,Q430,R430,"&lt;td&gt;",P430,"&lt;/td&gt;&lt;td&gt;",C430,"&lt;/td&gt;&lt;td&gt;",D430,"&lt;/td&gt;&lt;td&gt;",E430,"&lt;/td&gt;"))</f>
        <v>&lt;tr class="style3" &gt;&lt;td&gt;&lt;a href="http://iowawpagraves.org/view.php?id=214245" target="WPA"&gt;W&lt;/a&gt;&lt;/td&gt;&lt;td&gt;&lt;a href="http://iowagravestones.org/gs_view.php?id=473443" Target="GPP"&gt;P&lt;/a&gt;&lt;/td&gt;   &lt;td&gt;&lt;/td&gt;&lt;td&gt;Russell, Dorothy&lt;/td&gt;&lt;td&gt;Jan 10, 1819&lt;/td&gt;&lt;td&gt;May 5, 1903&lt;/td&gt;&lt;td&gt; &lt;/td&gt;</v>
      </c>
      <c r="P430" s="88" t="str">
        <f>IF(I430="",B430,CONCATENATE("&lt;a href=""Web Pages/WP",I430,".htm""&gt;",B430,"&lt;img src=""zimages/cam.gif"" alt=""picture"" BORDER=0&gt;"))</f>
        <v>Russell, Dorothy</v>
      </c>
      <c r="Q430" s="2" t="str">
        <f>IF(F430="","&lt;td&gt;&lt;/td&gt;",CONCATENATE("&lt;td&gt;&lt;a href=""http://iowagravestones.org/gs_view.php?id=",F430,""" Target=""GPP""&gt;P&lt;/a&gt;&lt;/td&gt;"))</f>
        <v>&lt;td&gt;&lt;a href="http://iowagravestones.org/gs_view.php?id=473443" Target="GPP"&gt;P&lt;/a&gt;&lt;/td&gt;</v>
      </c>
      <c r="R430" s="2" t="str">
        <f>IF(H430="","   &lt;td&gt;&lt;/td&gt;",CONCATENATE("   &lt;td&gt;&lt;a href=""http://iagenweb.org/boards/",G430,"/obituaries/index.cgi?read=",H430,""" Target=""Obits""&gt;O&lt;/a&gt;&lt;/td&gt;"))</f>
        <v xml:space="preserve">   &lt;td&gt;&lt;/td&gt;</v>
      </c>
      <c r="S430" s="2" t="str">
        <f>IF(M430="","&lt;td&gt;&lt;/td&gt;",CONCATENATE("&lt;td&gt;&lt;a href=""http://iowawpagraves.org/view.php?id=",M430,""" target=""WPA""&gt;W&lt;/a&gt;&lt;/td&gt;"))</f>
        <v>&lt;td&gt;&lt;a href="http://iowawpagraves.org/view.php?id=214245" target="WPA"&gt;W&lt;/a&gt;&lt;/td&gt;</v>
      </c>
      <c r="T430" s="88" t="s">
        <v>119</v>
      </c>
      <c r="U430" s="89"/>
    </row>
    <row r="431" spans="1:21" x14ac:dyDescent="0.25">
      <c r="A431" s="59">
        <v>3607</v>
      </c>
      <c r="B431" s="60" t="s">
        <v>933</v>
      </c>
      <c r="C431" s="67" t="s">
        <v>303</v>
      </c>
      <c r="D431" s="62" t="s">
        <v>934</v>
      </c>
      <c r="E431" s="86"/>
      <c r="F431" s="1">
        <v>474390</v>
      </c>
      <c r="G431" s="36" t="s">
        <v>325</v>
      </c>
      <c r="H431" s="36">
        <v>66202</v>
      </c>
      <c r="I431" s="36"/>
      <c r="J431" s="36"/>
      <c r="K431" s="36"/>
      <c r="L431" s="36"/>
      <c r="M431" s="36"/>
      <c r="O431" s="2" t="str">
        <f>IF(A431="S",CONCATENATE(Y$1,MID(B431,1,1),Z$1),CONCATENATE("&lt;tr class=""style3"" &gt;",S431,Q431,R431,"&lt;td&gt;",P431,"&lt;/td&gt;&lt;td&gt;",C431,"&lt;/td&gt;&lt;td&gt;",D431,"&lt;/td&gt;&lt;td&gt;",E431,"&lt;/td&gt;"))</f>
        <v>&lt;tr class="style3" &gt;&lt;td&gt;&lt;/td&gt;&lt;td&gt;&lt;a href="http://iowagravestones.org/gs_view.php?id=474390" Target="GPP"&gt;P&lt;/a&gt;&lt;/td&gt;   &lt;td&gt;&lt;a href="http://iagenweb.org/boards/winneshiek/obituaries/index.cgi?read=66202" Target="Obits"&gt;O&lt;/a&gt;&lt;/td&gt;&lt;td&gt;Russell, Earl P.&lt;/td&gt;&lt;td&gt;Apr 19, 1901&lt;/td&gt;&lt;td&gt;1947&lt;/td&gt;&lt;td&gt;&lt;/td&gt;</v>
      </c>
      <c r="P431" s="88" t="str">
        <f>IF(I431="",B431,CONCATENATE("&lt;a href=""Web Pages/WP",I431,".htm""&gt;",B431,"&lt;img src=""zimages/cam.gif"" alt=""picture"" BORDER=0&gt;"))</f>
        <v>Russell, Earl P.</v>
      </c>
      <c r="Q431" s="2" t="str">
        <f>IF(F431="","&lt;td&gt;&lt;/td&gt;",CONCATENATE("&lt;td&gt;&lt;a href=""http://iowagravestones.org/gs_view.php?id=",F431,""" Target=""GPP""&gt;P&lt;/a&gt;&lt;/td&gt;"))</f>
        <v>&lt;td&gt;&lt;a href="http://iowagravestones.org/gs_view.php?id=474390" Target="GPP"&gt;P&lt;/a&gt;&lt;/td&gt;</v>
      </c>
      <c r="R431" s="2" t="str">
        <f>IF(H431="","   &lt;td&gt;&lt;/td&gt;",CONCATENATE("   &lt;td&gt;&lt;a href=""http://iagenweb.org/boards/",G431,"/obituaries/index.cgi?read=",H431,""" Target=""Obits""&gt;O&lt;/a&gt;&lt;/td&gt;"))</f>
        <v xml:space="preserve">   &lt;td&gt;&lt;a href="http://iagenweb.org/boards/winneshiek/obituaries/index.cgi?read=66202" Target="Obits"&gt;O&lt;/a&gt;&lt;/td&gt;</v>
      </c>
      <c r="S431" s="2" t="str">
        <f>IF(M431="","&lt;td&gt;&lt;/td&gt;",CONCATENATE("&lt;td&gt;&lt;a href=""http://iowawpagraves.org/view.php?id=",M431,""" target=""WPA""&gt;W&lt;/a&gt;&lt;/td&gt;"))</f>
        <v>&lt;td&gt;&lt;/td&gt;</v>
      </c>
      <c r="T431" s="88" t="s">
        <v>119</v>
      </c>
      <c r="U431" s="89"/>
    </row>
    <row r="432" spans="1:21" x14ac:dyDescent="0.25">
      <c r="A432" s="59">
        <v>3376</v>
      </c>
      <c r="B432" s="60" t="s">
        <v>935</v>
      </c>
      <c r="C432" s="59" t="s">
        <v>936</v>
      </c>
      <c r="D432" s="59" t="s">
        <v>937</v>
      </c>
      <c r="E432" s="63" t="s">
        <v>119</v>
      </c>
      <c r="F432" s="1">
        <v>473440</v>
      </c>
      <c r="G432" s="36"/>
      <c r="H432" s="36"/>
      <c r="I432" s="36"/>
      <c r="J432" s="36"/>
      <c r="K432" s="36"/>
      <c r="L432" s="36"/>
      <c r="M432" s="27">
        <v>214248</v>
      </c>
      <c r="O432" s="2" t="str">
        <f>IF(A432="S",CONCATENATE(Y$1,MID(B432,1,1),Z$1),CONCATENATE("&lt;tr class=""style3"" &gt;",S432,Q432,R432,"&lt;td&gt;",P432,"&lt;/td&gt;&lt;td&gt;",C432,"&lt;/td&gt;&lt;td&gt;",D432,"&lt;/td&gt;&lt;td&gt;",E432,"&lt;/td&gt;"))</f>
        <v>&lt;tr class="style3" &gt;&lt;td&gt;&lt;a href="http://iowawpagraves.org/view.php?id=214248" target="WPA"&gt;W&lt;/a&gt;&lt;/td&gt;&lt;td&gt;&lt;a href="http://iowagravestones.org/gs_view.php?id=473440" Target="GPP"&gt;P&lt;/a&gt;&lt;/td&gt;   &lt;td&gt;&lt;/td&gt;&lt;td&gt;Russell, Elizabeth&lt;/td&gt;&lt;td&gt;Dec 19, 1846&lt;/td&gt;&lt;td&gt;Aug 10, 1870&lt;/td&gt;&lt;td&gt; &lt;/td&gt;</v>
      </c>
      <c r="P432" s="88" t="str">
        <f>IF(I432="",B432,CONCATENATE("&lt;a href=""Web Pages/WP",I432,".htm""&gt;",B432,"&lt;img src=""zimages/cam.gif"" alt=""picture"" BORDER=0&gt;"))</f>
        <v>Russell, Elizabeth</v>
      </c>
      <c r="Q432" s="2" t="str">
        <f>IF(F432="","&lt;td&gt;&lt;/td&gt;",CONCATENATE("&lt;td&gt;&lt;a href=""http://iowagravestones.org/gs_view.php?id=",F432,""" Target=""GPP""&gt;P&lt;/a&gt;&lt;/td&gt;"))</f>
        <v>&lt;td&gt;&lt;a href="http://iowagravestones.org/gs_view.php?id=473440" Target="GPP"&gt;P&lt;/a&gt;&lt;/td&gt;</v>
      </c>
      <c r="R432" s="2" t="str">
        <f>IF(H432="","   &lt;td&gt;&lt;/td&gt;",CONCATENATE("   &lt;td&gt;&lt;a href=""http://iagenweb.org/boards/",G432,"/obituaries/index.cgi?read=",H432,""" Target=""Obits""&gt;O&lt;/a&gt;&lt;/td&gt;"))</f>
        <v xml:space="preserve">   &lt;td&gt;&lt;/td&gt;</v>
      </c>
      <c r="S432" s="2" t="str">
        <f>IF(M432="","&lt;td&gt;&lt;/td&gt;",CONCATENATE("&lt;td&gt;&lt;a href=""http://iowawpagraves.org/view.php?id=",M432,""" target=""WPA""&gt;W&lt;/a&gt;&lt;/td&gt;"))</f>
        <v>&lt;td&gt;&lt;a href="http://iowawpagraves.org/view.php?id=214248" target="WPA"&gt;W&lt;/a&gt;&lt;/td&gt;</v>
      </c>
      <c r="T432" s="88" t="s">
        <v>119</v>
      </c>
      <c r="U432" s="89"/>
    </row>
    <row r="433" spans="1:21" x14ac:dyDescent="0.25">
      <c r="A433" s="59">
        <v>3680</v>
      </c>
      <c r="B433" s="60" t="s">
        <v>938</v>
      </c>
      <c r="C433" s="59" t="s">
        <v>939</v>
      </c>
      <c r="D433" s="62" t="s">
        <v>940</v>
      </c>
      <c r="E433" s="86"/>
      <c r="F433" s="1">
        <v>474480</v>
      </c>
      <c r="G433" s="36"/>
      <c r="H433" s="36"/>
      <c r="I433" s="36"/>
      <c r="J433" s="36"/>
      <c r="K433" s="36"/>
      <c r="L433" s="36"/>
      <c r="M433" s="36"/>
      <c r="O433" s="2" t="str">
        <f>IF(A433="S",CONCATENATE(Y$1,MID(B433,1,1),Z$1),CONCATENATE("&lt;tr class=""style3"" &gt;",S433,Q433,R433,"&lt;td&gt;",P433,"&lt;/td&gt;&lt;td&gt;",C433,"&lt;/td&gt;&lt;td&gt;",D433,"&lt;/td&gt;&lt;td&gt;",E433,"&lt;/td&gt;"))</f>
        <v>&lt;tr class="style3" &gt;&lt;td&gt;&lt;/td&gt;&lt;td&gt;&lt;a href="http://iowagravestones.org/gs_view.php?id=474480" Target="GPP"&gt;P&lt;/a&gt;&lt;/td&gt;   &lt;td&gt;&lt;/td&gt;&lt;td&gt;Russell, Frances O.&lt;/td&gt;&lt;td&gt;Oct 12, 1868&lt;/td&gt;&lt;td&gt;May 31, 1960&lt;/td&gt;&lt;td&gt;&lt;/td&gt;</v>
      </c>
      <c r="P433" s="88" t="str">
        <f>IF(I433="",B433,CONCATENATE("&lt;a href=""Web Pages/WP",I433,".htm""&gt;",B433,"&lt;img src=""zimages/cam.gif"" alt=""picture"" BORDER=0&gt;"))</f>
        <v>Russell, Frances O.</v>
      </c>
      <c r="Q433" s="2" t="str">
        <f>IF(F433="","&lt;td&gt;&lt;/td&gt;",CONCATENATE("&lt;td&gt;&lt;a href=""http://iowagravestones.org/gs_view.php?id=",F433,""" Target=""GPP""&gt;P&lt;/a&gt;&lt;/td&gt;"))</f>
        <v>&lt;td&gt;&lt;a href="http://iowagravestones.org/gs_view.php?id=474480" Target="GPP"&gt;P&lt;/a&gt;&lt;/td&gt;</v>
      </c>
      <c r="R433" s="2" t="str">
        <f>IF(H433="","   &lt;td&gt;&lt;/td&gt;",CONCATENATE("   &lt;td&gt;&lt;a href=""http://iagenweb.org/boards/",G433,"/obituaries/index.cgi?read=",H433,""" Target=""Obits""&gt;O&lt;/a&gt;&lt;/td&gt;"))</f>
        <v xml:space="preserve">   &lt;td&gt;&lt;/td&gt;</v>
      </c>
      <c r="S433" s="2" t="str">
        <f>IF(M433="","&lt;td&gt;&lt;/td&gt;",CONCATENATE("&lt;td&gt;&lt;a href=""http://iowawpagraves.org/view.php?id=",M433,""" target=""WPA""&gt;W&lt;/a&gt;&lt;/td&gt;"))</f>
        <v>&lt;td&gt;&lt;/td&gt;</v>
      </c>
      <c r="T433" s="88" t="s">
        <v>119</v>
      </c>
      <c r="U433" s="89"/>
    </row>
    <row r="434" spans="1:21" x14ac:dyDescent="0.25">
      <c r="A434" s="59">
        <v>3607</v>
      </c>
      <c r="B434" s="60" t="s">
        <v>941</v>
      </c>
      <c r="C434" s="62" t="s">
        <v>78</v>
      </c>
      <c r="D434" s="62" t="s">
        <v>893</v>
      </c>
      <c r="E434" s="86"/>
      <c r="F434" s="1">
        <v>474389</v>
      </c>
      <c r="G434" s="36"/>
      <c r="H434" s="36"/>
      <c r="I434" s="36"/>
      <c r="J434" s="36"/>
      <c r="K434" s="36"/>
      <c r="L434" s="36"/>
      <c r="M434" s="36"/>
      <c r="O434" s="2" t="str">
        <f>IF(A434="S",CONCATENATE(Y$1,MID(B434,1,1),Z$1),CONCATENATE("&lt;tr class=""style3"" &gt;",S434,Q434,R434,"&lt;td&gt;",P434,"&lt;/td&gt;&lt;td&gt;",C434,"&lt;/td&gt;&lt;td&gt;",D434,"&lt;/td&gt;&lt;td&gt;",E434,"&lt;/td&gt;"))</f>
        <v>&lt;tr class="style3" &gt;&lt;td&gt;&lt;/td&gt;&lt;td&gt;&lt;a href="http://iowagravestones.org/gs_view.php?id=474389" Target="GPP"&gt;P&lt;/a&gt;&lt;/td&gt;   &lt;td&gt;&lt;/td&gt;&lt;td&gt;Russell, Hazel M.&lt;/td&gt;&lt;td&gt;1910&lt;/td&gt;&lt;td&gt;1945&lt;/td&gt;&lt;td&gt;&lt;/td&gt;</v>
      </c>
      <c r="P434" s="88" t="str">
        <f>IF(I434="",B434,CONCATENATE("&lt;a href=""Web Pages/WP",I434,".htm""&gt;",B434,"&lt;img src=""zimages/cam.gif"" alt=""picture"" BORDER=0&gt;"))</f>
        <v>Russell, Hazel M.</v>
      </c>
      <c r="Q434" s="2" t="str">
        <f>IF(F434="","&lt;td&gt;&lt;/td&gt;",CONCATENATE("&lt;td&gt;&lt;a href=""http://iowagravestones.org/gs_view.php?id=",F434,""" Target=""GPP""&gt;P&lt;/a&gt;&lt;/td&gt;"))</f>
        <v>&lt;td&gt;&lt;a href="http://iowagravestones.org/gs_view.php?id=474389" Target="GPP"&gt;P&lt;/a&gt;&lt;/td&gt;</v>
      </c>
      <c r="R434" s="2" t="str">
        <f>IF(H434="","   &lt;td&gt;&lt;/td&gt;",CONCATENATE("   &lt;td&gt;&lt;a href=""http://iagenweb.org/boards/",G434,"/obituaries/index.cgi?read=",H434,""" Target=""Obits""&gt;O&lt;/a&gt;&lt;/td&gt;"))</f>
        <v xml:space="preserve">   &lt;td&gt;&lt;/td&gt;</v>
      </c>
      <c r="S434" s="2" t="str">
        <f>IF(M434="","&lt;td&gt;&lt;/td&gt;",CONCATENATE("&lt;td&gt;&lt;a href=""http://iowawpagraves.org/view.php?id=",M434,""" target=""WPA""&gt;W&lt;/a&gt;&lt;/td&gt;"))</f>
        <v>&lt;td&gt;&lt;/td&gt;</v>
      </c>
      <c r="T434" s="88" t="s">
        <v>119</v>
      </c>
      <c r="U434" s="89"/>
    </row>
    <row r="435" spans="1:21" x14ac:dyDescent="0.25">
      <c r="A435" s="59">
        <v>3377</v>
      </c>
      <c r="B435" s="60" t="s">
        <v>352</v>
      </c>
      <c r="C435" s="59" t="s">
        <v>942</v>
      </c>
      <c r="D435" s="59" t="s">
        <v>1195</v>
      </c>
      <c r="E435" s="63" t="s">
        <v>119</v>
      </c>
      <c r="F435" s="1">
        <v>473441</v>
      </c>
      <c r="G435" s="36"/>
      <c r="H435" s="36"/>
      <c r="I435" s="36"/>
      <c r="J435" s="36"/>
      <c r="K435" s="36"/>
      <c r="L435" s="36"/>
      <c r="M435" s="27">
        <v>214247</v>
      </c>
      <c r="O435" s="2" t="str">
        <f>IF(A435="S",CONCATENATE(Y$1,MID(B435,1,1),Z$1),CONCATENATE("&lt;tr class=""style3"" &gt;",S435,Q435,R435,"&lt;td&gt;",P435,"&lt;/td&gt;&lt;td&gt;",C435,"&lt;/td&gt;&lt;td&gt;",D435,"&lt;/td&gt;&lt;td&gt;",E435,"&lt;/td&gt;"))</f>
        <v>&lt;tr class="style3" &gt;&lt;td&gt;&lt;a href="http://iowawpagraves.org/view.php?id=214247" target="WPA"&gt;W&lt;/a&gt;&lt;/td&gt;&lt;td&gt;&lt;a href="http://iowagravestones.org/gs_view.php?id=473441" Target="GPP"&gt;P&lt;/a&gt;&lt;/td&gt;   &lt;td&gt;&lt;/td&gt;&lt;td&gt;Russell, John&lt;/td&gt;&lt;td&gt;Oct 10, 1810&lt;/td&gt;&lt;td&gt;April 7, 1894&lt;/td&gt;&lt;td&gt; &lt;/td&gt;</v>
      </c>
      <c r="P435" s="88" t="str">
        <f>IF(I435="",B435,CONCATENATE("&lt;a href=""Web Pages/WP",I435,".htm""&gt;",B435,"&lt;img src=""zimages/cam.gif"" alt=""picture"" BORDER=0&gt;"))</f>
        <v>Russell, John</v>
      </c>
      <c r="Q435" s="2" t="str">
        <f>IF(F435="","&lt;td&gt;&lt;/td&gt;",CONCATENATE("&lt;td&gt;&lt;a href=""http://iowagravestones.org/gs_view.php?id=",F435,""" Target=""GPP""&gt;P&lt;/a&gt;&lt;/td&gt;"))</f>
        <v>&lt;td&gt;&lt;a href="http://iowagravestones.org/gs_view.php?id=473441" Target="GPP"&gt;P&lt;/a&gt;&lt;/td&gt;</v>
      </c>
      <c r="R435" s="2" t="str">
        <f>IF(H435="","   &lt;td&gt;&lt;/td&gt;",CONCATENATE("   &lt;td&gt;&lt;a href=""http://iagenweb.org/boards/",G435,"/obituaries/index.cgi?read=",H435,""" Target=""Obits""&gt;O&lt;/a&gt;&lt;/td&gt;"))</f>
        <v xml:space="preserve">   &lt;td&gt;&lt;/td&gt;</v>
      </c>
      <c r="S435" s="2" t="str">
        <f>IF(M435="","&lt;td&gt;&lt;/td&gt;",CONCATENATE("&lt;td&gt;&lt;a href=""http://iowawpagraves.org/view.php?id=",M435,""" target=""WPA""&gt;W&lt;/a&gt;&lt;/td&gt;"))</f>
        <v>&lt;td&gt;&lt;a href="http://iowawpagraves.org/view.php?id=214247" target="WPA"&gt;W&lt;/a&gt;&lt;/td&gt;</v>
      </c>
      <c r="T435" s="88" t="s">
        <v>119</v>
      </c>
      <c r="U435" s="89"/>
    </row>
    <row r="436" spans="1:21" x14ac:dyDescent="0.25">
      <c r="A436" s="59">
        <v>3680</v>
      </c>
      <c r="B436" s="60" t="s">
        <v>943</v>
      </c>
      <c r="C436" s="59" t="s">
        <v>944</v>
      </c>
      <c r="D436" s="62" t="s">
        <v>945</v>
      </c>
      <c r="E436" s="86"/>
      <c r="F436" s="1">
        <v>474481</v>
      </c>
      <c r="G436" s="36"/>
      <c r="H436" s="36"/>
      <c r="I436" s="36"/>
      <c r="J436" s="36"/>
      <c r="K436" s="36"/>
      <c r="L436" s="36"/>
      <c r="M436" s="36"/>
      <c r="O436" s="2" t="str">
        <f>IF(A436="S",CONCATENATE(Y$1,MID(B436,1,1),Z$1),CONCATENATE("&lt;tr class=""style3"" &gt;",S436,Q436,R436,"&lt;td&gt;",P436,"&lt;/td&gt;&lt;td&gt;",C436,"&lt;/td&gt;&lt;td&gt;",D436,"&lt;/td&gt;&lt;td&gt;",E436,"&lt;/td&gt;"))</f>
        <v>&lt;tr class="style3" &gt;&lt;td&gt;&lt;/td&gt;&lt;td&gt;&lt;a href="http://iowagravestones.org/gs_view.php?id=474481" Target="GPP"&gt;P&lt;/a&gt;&lt;/td&gt;   &lt;td&gt;&lt;/td&gt;&lt;td&gt;Russell, John E.&lt;/td&gt;&lt;td&gt;Jan 15, 1856&lt;/td&gt;&lt;td&gt;May 15, 1939&lt;/td&gt;&lt;td&gt;&lt;/td&gt;</v>
      </c>
      <c r="P436" s="88" t="str">
        <f>IF(I436="",B436,CONCATENATE("&lt;a href=""Web Pages/WP",I436,".htm""&gt;",B436,"&lt;img src=""zimages/cam.gif"" alt=""picture"" BORDER=0&gt;"))</f>
        <v>Russell, John E.</v>
      </c>
      <c r="Q436" s="2" t="str">
        <f>IF(F436="","&lt;td&gt;&lt;/td&gt;",CONCATENATE("&lt;td&gt;&lt;a href=""http://iowagravestones.org/gs_view.php?id=",F436,""" Target=""GPP""&gt;P&lt;/a&gt;&lt;/td&gt;"))</f>
        <v>&lt;td&gt;&lt;a href="http://iowagravestones.org/gs_view.php?id=474481" Target="GPP"&gt;P&lt;/a&gt;&lt;/td&gt;</v>
      </c>
      <c r="R436" s="2" t="str">
        <f>IF(H436="","   &lt;td&gt;&lt;/td&gt;",CONCATENATE("   &lt;td&gt;&lt;a href=""http://iagenweb.org/boards/",G436,"/obituaries/index.cgi?read=",H436,""" Target=""Obits""&gt;O&lt;/a&gt;&lt;/td&gt;"))</f>
        <v xml:space="preserve">   &lt;td&gt;&lt;/td&gt;</v>
      </c>
      <c r="S436" s="2" t="str">
        <f>IF(M436="","&lt;td&gt;&lt;/td&gt;",CONCATENATE("&lt;td&gt;&lt;a href=""http://iowawpagraves.org/view.php?id=",M436,""" target=""WPA""&gt;W&lt;/a&gt;&lt;/td&gt;"))</f>
        <v>&lt;td&gt;&lt;/td&gt;</v>
      </c>
      <c r="T436" s="88" t="s">
        <v>119</v>
      </c>
      <c r="U436" s="89"/>
    </row>
    <row r="437" spans="1:21" x14ac:dyDescent="0.25">
      <c r="A437" s="59">
        <v>3378</v>
      </c>
      <c r="B437" s="101" t="s">
        <v>946</v>
      </c>
      <c r="C437" s="59"/>
      <c r="D437" s="59"/>
      <c r="E437" s="63"/>
      <c r="F437" s="75">
        <v>473442</v>
      </c>
      <c r="G437" s="41"/>
      <c r="H437" s="41"/>
      <c r="I437" s="41"/>
      <c r="J437" s="41"/>
      <c r="K437" s="41"/>
      <c r="L437" s="41"/>
      <c r="M437" s="41"/>
      <c r="O437" s="2" t="str">
        <f>IF(A437="S",CONCATENATE(Y$1,MID(B437,1,1),Z$1),CONCATENATE("&lt;tr class=""style3"" &gt;",S437,Q437,R437,"&lt;td&gt;",P437,"&lt;/td&gt;&lt;td&gt;",C437,"&lt;/td&gt;&lt;td&gt;",D437,"&lt;/td&gt;&lt;td&gt;",E437,"&lt;/td&gt;"))</f>
        <v>&lt;tr class="style3" &gt;&lt;td&gt;&lt;/td&gt;&lt;td&gt;&lt;a href="http://iowagravestones.org/gs_view.php?id=473442" Target="GPP"&gt;P&lt;/a&gt;&lt;/td&gt;   &lt;td&gt;&lt;/td&gt;&lt;td&gt;Russell, John Family Stone&lt;/td&gt;&lt;td&gt;&lt;/td&gt;&lt;td&gt;&lt;/td&gt;&lt;td&gt;&lt;/td&gt;</v>
      </c>
      <c r="P437" s="88" t="str">
        <f>IF(I437="",B437,CONCATENATE("&lt;a href=""Web Pages/WP",I437,".htm""&gt;",B437,"&lt;img src=""zimages/cam.gif"" alt=""picture"" BORDER=0&gt;"))</f>
        <v>Russell, John Family Stone</v>
      </c>
      <c r="Q437" s="2" t="str">
        <f>IF(F437="","&lt;td&gt;&lt;/td&gt;",CONCATENATE("&lt;td&gt;&lt;a href=""http://iowagravestones.org/gs_view.php?id=",F437,""" Target=""GPP""&gt;P&lt;/a&gt;&lt;/td&gt;"))</f>
        <v>&lt;td&gt;&lt;a href="http://iowagravestones.org/gs_view.php?id=473442" Target="GPP"&gt;P&lt;/a&gt;&lt;/td&gt;</v>
      </c>
      <c r="R437" s="2" t="str">
        <f>IF(H437="","   &lt;td&gt;&lt;/td&gt;",CONCATENATE("   &lt;td&gt;&lt;a href=""http://iagenweb.org/boards/",G437,"/obituaries/index.cgi?read=",H437,""" Target=""Obits""&gt;O&lt;/a&gt;&lt;/td&gt;"))</f>
        <v xml:space="preserve">   &lt;td&gt;&lt;/td&gt;</v>
      </c>
      <c r="S437" s="2" t="str">
        <f>IF(M437="","&lt;td&gt;&lt;/td&gt;",CONCATENATE("&lt;td&gt;&lt;a href=""http://iowawpagraves.org/view.php?id=",M437,""" target=""WPA""&gt;W&lt;/a&gt;&lt;/td&gt;"))</f>
        <v>&lt;td&gt;&lt;/td&gt;</v>
      </c>
      <c r="T437" s="88" t="s">
        <v>119</v>
      </c>
      <c r="U437" s="89"/>
    </row>
    <row r="438" spans="1:21" x14ac:dyDescent="0.25">
      <c r="A438" s="59">
        <v>3380</v>
      </c>
      <c r="B438" s="60" t="s">
        <v>353</v>
      </c>
      <c r="C438" s="59" t="s">
        <v>947</v>
      </c>
      <c r="D438" s="62" t="s">
        <v>948</v>
      </c>
      <c r="E438" s="63" t="s">
        <v>119</v>
      </c>
      <c r="F438" s="1">
        <v>473444</v>
      </c>
      <c r="G438" s="36"/>
      <c r="H438" s="36"/>
      <c r="I438" s="36"/>
      <c r="J438" s="36"/>
      <c r="K438" s="36"/>
      <c r="L438" s="36"/>
      <c r="M438" s="27">
        <v>214242</v>
      </c>
      <c r="O438" s="2" t="str">
        <f>IF(A438="S",CONCATENATE(Y$1,MID(B438,1,1),Z$1),CONCATENATE("&lt;tr class=""style3"" &gt;",S438,Q438,R438,"&lt;td&gt;",P438,"&lt;/td&gt;&lt;td&gt;",C438,"&lt;/td&gt;&lt;td&gt;",D438,"&lt;/td&gt;&lt;td&gt;",E438,"&lt;/td&gt;"))</f>
        <v>&lt;tr class="style3" &gt;&lt;td&gt;&lt;a href="http://iowawpagraves.org/view.php?id=214242" target="WPA"&gt;W&lt;/a&gt;&lt;/td&gt;&lt;td&gt;&lt;a href="http://iowagravestones.org/gs_view.php?id=473444" Target="GPP"&gt;P&lt;/a&gt;&lt;/td&gt;   &lt;td&gt;&lt;/td&gt;&lt;td&gt;Russell, Thomas&lt;/td&gt;&lt;td&gt;Dec 27, 1848&lt;/td&gt;&lt;td&gt;June 9, 1913&lt;/td&gt;&lt;td&gt; &lt;/td&gt;</v>
      </c>
      <c r="P438" s="88" t="str">
        <f>IF(I438="",B438,CONCATENATE("&lt;a href=""Web Pages/WP",I438,".htm""&gt;",B438,"&lt;img src=""zimages/cam.gif"" alt=""picture"" BORDER=0&gt;"))</f>
        <v>Russell, Thomas</v>
      </c>
      <c r="Q438" s="2" t="str">
        <f>IF(F438="","&lt;td&gt;&lt;/td&gt;",CONCATENATE("&lt;td&gt;&lt;a href=""http://iowagravestones.org/gs_view.php?id=",F438,""" Target=""GPP""&gt;P&lt;/a&gt;&lt;/td&gt;"))</f>
        <v>&lt;td&gt;&lt;a href="http://iowagravestones.org/gs_view.php?id=473444" Target="GPP"&gt;P&lt;/a&gt;&lt;/td&gt;</v>
      </c>
      <c r="R438" s="2" t="str">
        <f>IF(H438="","   &lt;td&gt;&lt;/td&gt;",CONCATENATE("   &lt;td&gt;&lt;a href=""http://iagenweb.org/boards/",G438,"/obituaries/index.cgi?read=",H438,""" Target=""Obits""&gt;O&lt;/a&gt;&lt;/td&gt;"))</f>
        <v xml:space="preserve">   &lt;td&gt;&lt;/td&gt;</v>
      </c>
      <c r="S438" s="2" t="str">
        <f>IF(M438="","&lt;td&gt;&lt;/td&gt;",CONCATENATE("&lt;td&gt;&lt;a href=""http://iowawpagraves.org/view.php?id=",M438,""" target=""WPA""&gt;W&lt;/a&gt;&lt;/td&gt;"))</f>
        <v>&lt;td&gt;&lt;a href="http://iowawpagraves.org/view.php?id=214242" target="WPA"&gt;W&lt;/a&gt;&lt;/td&gt;</v>
      </c>
      <c r="T438" s="88" t="s">
        <v>119</v>
      </c>
      <c r="U438" s="89"/>
    </row>
    <row r="439" spans="1:21" ht="15.75" x14ac:dyDescent="0.25">
      <c r="A439" s="33" t="s">
        <v>1255</v>
      </c>
      <c r="B439" s="35" t="s">
        <v>35</v>
      </c>
      <c r="C439" s="34" t="s">
        <v>7</v>
      </c>
      <c r="D439" s="34" t="s">
        <v>8</v>
      </c>
      <c r="E439" s="85" t="s">
        <v>9</v>
      </c>
      <c r="F439" s="46"/>
      <c r="G439" s="46"/>
      <c r="H439" s="46"/>
      <c r="I439" s="46"/>
      <c r="J439" s="46"/>
      <c r="K439" s="46"/>
      <c r="L439" s="46"/>
      <c r="M439" s="46"/>
      <c r="O439" s="2" t="str">
        <f>IF(A439="S",CONCATENATE(Y$1,MID(B439,1,1),Z$1),CONCATENATE("&lt;tr class=""style3"" &gt;",S439,Q439,R439,"&lt;td&gt;",P439,"&lt;/td&gt;&lt;td&gt;",C439,"&lt;/td&gt;&lt;td&gt;",D439,"&lt;/td&gt;&lt;td&gt;",E439,"&lt;/td&gt;"))</f>
        <v>&lt;tr class="style2" &gt;&lt;td&gt;W&lt;/td&gt;&lt;td&gt;P&lt;/td&gt;&lt;td&gt;O&lt;/td&gt;&lt;td &gt;Surnames Starting with S&lt;/td&gt;&lt;td&gt;Birth Date&lt;/td&gt;&lt;td&gt;Death Date&lt;/td&gt;&lt;td&gt;Notes&lt;/td&gt;</v>
      </c>
      <c r="P439" s="88" t="str">
        <f>IF(I439="",B439,CONCATENATE("&lt;a href=""Web Pages/WP",I439,".htm""&gt;",B439,"&lt;img src=""zimages/cam.gif"" alt=""picture"" BORDER=0&gt;"))</f>
        <v>Saaa                            Names</v>
      </c>
      <c r="Q439" s="2" t="str">
        <f>IF(F439="","&lt;td&gt;&lt;/td&gt;",CONCATENATE("&lt;td&gt;&lt;a href=""http://iowagravestones.org/gs_view.php?id=",F439,""" Target=""GPP""&gt;P&lt;/a&gt;&lt;/td&gt;"))</f>
        <v>&lt;td&gt;&lt;/td&gt;</v>
      </c>
      <c r="R439" s="2" t="str">
        <f>IF(H439="","   &lt;td&gt;&lt;/td&gt;",CONCATENATE("   &lt;td&gt;&lt;a href=""http://iagenweb.org/boards/",G439,"/obituaries/index.cgi?read=",H439,""" Target=""Obits""&gt;O&lt;/a&gt;&lt;/td&gt;"))</f>
        <v xml:space="preserve">   &lt;td&gt;&lt;/td&gt;</v>
      </c>
      <c r="S439" s="2" t="str">
        <f>IF(M439="","&lt;td&gt;&lt;/td&gt;",CONCATENATE("&lt;td&gt;&lt;a href=""http://iowawpagraves.org/view.php?id=",M439,""" target=""WPA""&gt;W&lt;/a&gt;&lt;/td&gt;"))</f>
        <v>&lt;td&gt;&lt;/td&gt;</v>
      </c>
      <c r="T439" s="88" t="s">
        <v>119</v>
      </c>
      <c r="U439" s="89"/>
    </row>
    <row r="440" spans="1:21" x14ac:dyDescent="0.25">
      <c r="A440" s="59">
        <v>3742</v>
      </c>
      <c r="B440" s="60" t="s">
        <v>949</v>
      </c>
      <c r="C440" s="62" t="s">
        <v>231</v>
      </c>
      <c r="D440" s="62" t="s">
        <v>235</v>
      </c>
      <c r="E440" s="86"/>
      <c r="F440" s="1">
        <v>474575</v>
      </c>
      <c r="G440" s="36"/>
      <c r="H440" s="36"/>
      <c r="I440" s="36"/>
      <c r="J440" s="36"/>
      <c r="K440" s="36"/>
      <c r="L440" s="36"/>
      <c r="M440" s="36"/>
      <c r="O440" s="2" t="str">
        <f>IF(A440="S",CONCATENATE(Y$1,MID(B440,1,1),Z$1),CONCATENATE("&lt;tr class=""style3"" &gt;",S440,Q440,R440,"&lt;td&gt;",P440,"&lt;/td&gt;&lt;td&gt;",C440,"&lt;/td&gt;&lt;td&gt;",D440,"&lt;/td&gt;&lt;td&gt;",E440,"&lt;/td&gt;"))</f>
        <v>&lt;tr class="style3" &gt;&lt;td&gt;&lt;/td&gt;&lt;td&gt;&lt;a href="http://iowagravestones.org/gs_view.php?id=474575" Target="GPP"&gt;P&lt;/a&gt;&lt;/td&gt;   &lt;td&gt;&lt;/td&gt;&lt;td&gt;Sams, Etta L. (Banning)&lt;/td&gt;&lt;td&gt;1869&lt;/td&gt;&lt;td&gt;1897&lt;/td&gt;&lt;td&gt;&lt;/td&gt;</v>
      </c>
      <c r="P440" s="88" t="str">
        <f>IF(I440="",B440,CONCATENATE("&lt;a href=""Web Pages/WP",I440,".htm""&gt;",B440,"&lt;img src=""zimages/cam.gif"" alt=""picture"" BORDER=0&gt;"))</f>
        <v>Sams, Etta L. (Banning)</v>
      </c>
      <c r="Q440" s="2" t="str">
        <f>IF(F440="","&lt;td&gt;&lt;/td&gt;",CONCATENATE("&lt;td&gt;&lt;a href=""http://iowagravestones.org/gs_view.php?id=",F440,""" Target=""GPP""&gt;P&lt;/a&gt;&lt;/td&gt;"))</f>
        <v>&lt;td&gt;&lt;a href="http://iowagravestones.org/gs_view.php?id=474575" Target="GPP"&gt;P&lt;/a&gt;&lt;/td&gt;</v>
      </c>
      <c r="R440" s="2" t="str">
        <f>IF(H440="","   &lt;td&gt;&lt;/td&gt;",CONCATENATE("   &lt;td&gt;&lt;a href=""http://iagenweb.org/boards/",G440,"/obituaries/index.cgi?read=",H440,""" Target=""Obits""&gt;O&lt;/a&gt;&lt;/td&gt;"))</f>
        <v xml:space="preserve">   &lt;td&gt;&lt;/td&gt;</v>
      </c>
      <c r="S440" s="2" t="str">
        <f>IF(M440="","&lt;td&gt;&lt;/td&gt;",CONCATENATE("&lt;td&gt;&lt;a href=""http://iowawpagraves.org/view.php?id=",M440,""" target=""WPA""&gt;W&lt;/a&gt;&lt;/td&gt;"))</f>
        <v>&lt;td&gt;&lt;/td&gt;</v>
      </c>
      <c r="T440" s="88" t="s">
        <v>119</v>
      </c>
      <c r="U440" s="89"/>
    </row>
    <row r="441" spans="1:21" x14ac:dyDescent="0.25">
      <c r="A441" s="59">
        <v>3748</v>
      </c>
      <c r="B441" s="60" t="s">
        <v>950</v>
      </c>
      <c r="C441" s="59" t="s">
        <v>951</v>
      </c>
      <c r="D441" s="59" t="s">
        <v>952</v>
      </c>
      <c r="E441" s="63"/>
      <c r="F441" s="1">
        <v>474589</v>
      </c>
      <c r="G441" s="36"/>
      <c r="H441" s="36"/>
      <c r="I441" s="36"/>
      <c r="J441" s="36"/>
      <c r="K441" s="36"/>
      <c r="L441" s="36"/>
      <c r="M441" s="36"/>
      <c r="O441" s="2" t="str">
        <f>IF(A441="S",CONCATENATE(Y$1,MID(B441,1,1),Z$1),CONCATENATE("&lt;tr class=""style3"" &gt;",S441,Q441,R441,"&lt;td&gt;",P441,"&lt;/td&gt;&lt;td&gt;",C441,"&lt;/td&gt;&lt;td&gt;",D441,"&lt;/td&gt;&lt;td&gt;",E441,"&lt;/td&gt;"))</f>
        <v>&lt;tr class="style3" &gt;&lt;td&gt;&lt;/td&gt;&lt;td&gt;&lt;a href="http://iowagravestones.org/gs_view.php?id=474589" Target="GPP"&gt;P&lt;/a&gt;&lt;/td&gt;   &lt;td&gt;&lt;/td&gt;&lt;td&gt;Samuelson, Mary&lt;/td&gt;&lt;td&gt;July 14, 1872&lt;/td&gt;&lt;td&gt;Jan. 14, 1961&lt;/td&gt;&lt;td&gt;&lt;/td&gt;</v>
      </c>
      <c r="P441" s="88" t="str">
        <f>IF(I441="",B441,CONCATENATE("&lt;a href=""Web Pages/WP",I441,".htm""&gt;",B441,"&lt;img src=""zimages/cam.gif"" alt=""picture"" BORDER=0&gt;"))</f>
        <v>Samuelson, Mary</v>
      </c>
      <c r="Q441" s="2" t="str">
        <f>IF(F441="","&lt;td&gt;&lt;/td&gt;",CONCATENATE("&lt;td&gt;&lt;a href=""http://iowagravestones.org/gs_view.php?id=",F441,""" Target=""GPP""&gt;P&lt;/a&gt;&lt;/td&gt;"))</f>
        <v>&lt;td&gt;&lt;a href="http://iowagravestones.org/gs_view.php?id=474589" Target="GPP"&gt;P&lt;/a&gt;&lt;/td&gt;</v>
      </c>
      <c r="R441" s="2" t="str">
        <f>IF(H441="","   &lt;td&gt;&lt;/td&gt;",CONCATENATE("   &lt;td&gt;&lt;a href=""http://iagenweb.org/boards/",G441,"/obituaries/index.cgi?read=",H441,""" Target=""Obits""&gt;O&lt;/a&gt;&lt;/td&gt;"))</f>
        <v xml:space="preserve">   &lt;td&gt;&lt;/td&gt;</v>
      </c>
      <c r="S441" s="2" t="str">
        <f>IF(M441="","&lt;td&gt;&lt;/td&gt;",CONCATENATE("&lt;td&gt;&lt;a href=""http://iowawpagraves.org/view.php?id=",M441,""" target=""WPA""&gt;W&lt;/a&gt;&lt;/td&gt;"))</f>
        <v>&lt;td&gt;&lt;/td&gt;</v>
      </c>
      <c r="T441" s="88" t="s">
        <v>119</v>
      </c>
      <c r="U441" s="89"/>
    </row>
    <row r="442" spans="1:21" x14ac:dyDescent="0.25">
      <c r="A442" s="59">
        <v>3643</v>
      </c>
      <c r="B442" s="60" t="s">
        <v>354</v>
      </c>
      <c r="C442" s="62" t="s">
        <v>64</v>
      </c>
      <c r="D442" s="62" t="s">
        <v>89</v>
      </c>
      <c r="E442" s="63" t="s">
        <v>119</v>
      </c>
      <c r="F442" s="1">
        <v>474440</v>
      </c>
      <c r="G442" s="36"/>
      <c r="H442" s="36"/>
      <c r="I442" s="36"/>
      <c r="J442" s="36"/>
      <c r="K442" s="36"/>
      <c r="L442" s="36"/>
      <c r="M442" s="27">
        <v>214392</v>
      </c>
      <c r="O442" s="2" t="str">
        <f>IF(A442="S",CONCATENATE(Y$1,MID(B442,1,1),Z$1),CONCATENATE("&lt;tr class=""style3"" &gt;",S442,Q442,R442,"&lt;td&gt;",P442,"&lt;/td&gt;&lt;td&gt;",C442,"&lt;/td&gt;&lt;td&gt;",D442,"&lt;/td&gt;&lt;td&gt;",E442,"&lt;/td&gt;"))</f>
        <v>&lt;tr class="style3" &gt;&lt;td&gt;&lt;a href="http://iowawpagraves.org/view.php?id=214392" target="WPA"&gt;W&lt;/a&gt;&lt;/td&gt;&lt;td&gt;&lt;a href="http://iowagravestones.org/gs_view.php?id=474440" Target="GPP"&gt;P&lt;/a&gt;&lt;/td&gt;   &lt;td&gt;&lt;/td&gt;&lt;td&gt;Schank, Charles&lt;/td&gt;&lt;td&gt;1849&lt;/td&gt;&lt;td&gt;1933&lt;/td&gt;&lt;td&gt; &lt;/td&gt;</v>
      </c>
      <c r="P442" s="88" t="str">
        <f>IF(I442="",B442,CONCATENATE("&lt;a href=""Web Pages/WP",I442,".htm""&gt;",B442,"&lt;img src=""zimages/cam.gif"" alt=""picture"" BORDER=0&gt;"))</f>
        <v>Schank, Charles</v>
      </c>
      <c r="Q442" s="2" t="str">
        <f>IF(F442="","&lt;td&gt;&lt;/td&gt;",CONCATENATE("&lt;td&gt;&lt;a href=""http://iowagravestones.org/gs_view.php?id=",F442,""" Target=""GPP""&gt;P&lt;/a&gt;&lt;/td&gt;"))</f>
        <v>&lt;td&gt;&lt;a href="http://iowagravestones.org/gs_view.php?id=474440" Target="GPP"&gt;P&lt;/a&gt;&lt;/td&gt;</v>
      </c>
      <c r="R442" s="2" t="str">
        <f>IF(H442="","   &lt;td&gt;&lt;/td&gt;",CONCATENATE("   &lt;td&gt;&lt;a href=""http://iagenweb.org/boards/",G442,"/obituaries/index.cgi?read=",H442,""" Target=""Obits""&gt;O&lt;/a&gt;&lt;/td&gt;"))</f>
        <v xml:space="preserve">   &lt;td&gt;&lt;/td&gt;</v>
      </c>
      <c r="S442" s="2" t="str">
        <f>IF(M442="","&lt;td&gt;&lt;/td&gt;",CONCATENATE("&lt;td&gt;&lt;a href=""http://iowawpagraves.org/view.php?id=",M442,""" target=""WPA""&gt;W&lt;/a&gt;&lt;/td&gt;"))</f>
        <v>&lt;td&gt;&lt;a href="http://iowawpagraves.org/view.php?id=214392" target="WPA"&gt;W&lt;/a&gt;&lt;/td&gt;</v>
      </c>
      <c r="T442" s="88" t="s">
        <v>119</v>
      </c>
      <c r="U442" s="89"/>
    </row>
    <row r="443" spans="1:21" x14ac:dyDescent="0.25">
      <c r="A443" s="59">
        <v>3305</v>
      </c>
      <c r="B443" s="60" t="s">
        <v>1246</v>
      </c>
      <c r="C443" s="37" t="s">
        <v>285</v>
      </c>
      <c r="D443" s="39" t="s">
        <v>309</v>
      </c>
      <c r="E443" s="86"/>
      <c r="F443" s="1">
        <v>473246</v>
      </c>
      <c r="G443" s="36" t="s">
        <v>325</v>
      </c>
      <c r="H443" s="36">
        <v>52946</v>
      </c>
      <c r="I443" s="36"/>
      <c r="J443" s="36"/>
      <c r="K443" s="36"/>
      <c r="L443" s="36"/>
      <c r="M443" s="36"/>
      <c r="O443" s="2" t="str">
        <f>IF(A443="S",CONCATENATE(Y$1,MID(B443,1,1),Z$1),CONCATENATE("&lt;tr class=""style3"" &gt;",S443,Q443,R443,"&lt;td&gt;",P443,"&lt;/td&gt;&lt;td&gt;",C443,"&lt;/td&gt;&lt;td&gt;",D443,"&lt;/td&gt;&lt;td&gt;",E443,"&lt;/td&gt;"))</f>
        <v>&lt;tr class="style3" &gt;&lt;td&gt;&lt;/td&gt;&lt;td&gt;&lt;a href="http://iowagravestones.org/gs_view.php?id=473246" Target="GPP"&gt;P&lt;/a&gt;&lt;/td&gt;   &lt;td&gt;&lt;a href="http://iagenweb.org/boards/winneshiek/obituaries/index.cgi?read=52946" Target="Obits"&gt;O&lt;/a&gt;&lt;/td&gt;&lt;td&gt;Schave, Anna Marie (Lange)&lt;/td&gt;&lt;td&gt;Aug. 10, 1872&lt;/td&gt;&lt;td&gt;Jan 16, 1967&lt;/td&gt;&lt;td&gt;&lt;/td&gt;</v>
      </c>
      <c r="P443" s="88" t="str">
        <f>IF(I443="",B443,CONCATENATE("&lt;a href=""Web Pages/WP",I443,".htm""&gt;",B443,"&lt;img src=""zimages/cam.gif"" alt=""picture"" BORDER=0&gt;"))</f>
        <v>Schave, Anna Marie (Lange)</v>
      </c>
      <c r="Q443" s="2" t="str">
        <f>IF(F443="","&lt;td&gt;&lt;/td&gt;",CONCATENATE("&lt;td&gt;&lt;a href=""http://iowagravestones.org/gs_view.php?id=",F443,""" Target=""GPP""&gt;P&lt;/a&gt;&lt;/td&gt;"))</f>
        <v>&lt;td&gt;&lt;a href="http://iowagravestones.org/gs_view.php?id=473246" Target="GPP"&gt;P&lt;/a&gt;&lt;/td&gt;</v>
      </c>
      <c r="R443" s="2" t="str">
        <f>IF(H443="","   &lt;td&gt;&lt;/td&gt;",CONCATENATE("   &lt;td&gt;&lt;a href=""http://iagenweb.org/boards/",G443,"/obituaries/index.cgi?read=",H443,""" Target=""Obits""&gt;O&lt;/a&gt;&lt;/td&gt;"))</f>
        <v xml:space="preserve">   &lt;td&gt;&lt;a href="http://iagenweb.org/boards/winneshiek/obituaries/index.cgi?read=52946" Target="Obits"&gt;O&lt;/a&gt;&lt;/td&gt;</v>
      </c>
      <c r="S443" s="2" t="str">
        <f>IF(M443="","&lt;td&gt;&lt;/td&gt;",CONCATENATE("&lt;td&gt;&lt;a href=""http://iowawpagraves.org/view.php?id=",M443,""" target=""WPA""&gt;W&lt;/a&gt;&lt;/td&gt;"))</f>
        <v>&lt;td&gt;&lt;/td&gt;</v>
      </c>
      <c r="T443" s="88" t="s">
        <v>119</v>
      </c>
      <c r="U443" s="89"/>
    </row>
    <row r="444" spans="1:21" x14ac:dyDescent="0.25">
      <c r="A444" s="71">
        <v>3746</v>
      </c>
      <c r="B444" s="72" t="s">
        <v>431</v>
      </c>
      <c r="C444" s="67" t="s">
        <v>305</v>
      </c>
      <c r="D444" s="53" t="s">
        <v>315</v>
      </c>
      <c r="E444" s="63" t="s">
        <v>1226</v>
      </c>
      <c r="F444" s="28">
        <v>474586</v>
      </c>
      <c r="G444" s="55" t="s">
        <v>326</v>
      </c>
      <c r="H444" s="55">
        <v>70312</v>
      </c>
      <c r="I444" s="55"/>
      <c r="J444" s="55"/>
      <c r="K444" s="55"/>
      <c r="L444" s="55"/>
      <c r="M444" s="28">
        <v>214387</v>
      </c>
      <c r="O444" s="2" t="str">
        <f>IF(A444="S",CONCATENATE(Y$1,MID(B444,1,1),Z$1),CONCATENATE("&lt;tr class=""style3"" &gt;",S444,Q444,R444,"&lt;td&gt;",P444,"&lt;/td&gt;&lt;td&gt;",C444,"&lt;/td&gt;&lt;td&gt;",D444,"&lt;/td&gt;&lt;td&gt;",E444,"&lt;/td&gt;"))</f>
        <v>&lt;tr class="style3" &gt;&lt;td&gt;&lt;a href="http://iowawpagraves.org/view.php?id=214387" target="WPA"&gt;W&lt;/a&gt;&lt;/td&gt;&lt;td&gt;&lt;a href="http://iowagravestones.org/gs_view.php?id=474586" Target="GPP"&gt;P&lt;/a&gt;&lt;/td&gt;   &lt;td&gt;&lt;a href="http://iagenweb.org/boards/allamakee/obituaries/index.cgi?read=70312" Target="Obits"&gt;O&lt;/a&gt;&lt;/td&gt;&lt;td&gt;Schave, Elmer LeRoy&lt;/td&gt;&lt;td&gt;Sep 7, 1906&lt;/td&gt;&lt;td&gt;Oct 12, 1928&lt;/td&gt;&lt;td&gt; The WPA spelled Schave, Elmer LeRoy as Schane, Elmer&lt;/td&gt;</v>
      </c>
      <c r="P444" s="88" t="str">
        <f>IF(I444="",B444,CONCATENATE("&lt;a href=""Web Pages/WP",I444,".htm""&gt;",B444,"&lt;img src=""zimages/cam.gif"" alt=""picture"" BORDER=0&gt;"))</f>
        <v>Schave, Elmer LeRoy</v>
      </c>
      <c r="Q444" s="2" t="str">
        <f>IF(F444="","&lt;td&gt;&lt;/td&gt;",CONCATENATE("&lt;td&gt;&lt;a href=""http://iowagravestones.org/gs_view.php?id=",F444,""" Target=""GPP""&gt;P&lt;/a&gt;&lt;/td&gt;"))</f>
        <v>&lt;td&gt;&lt;a href="http://iowagravestones.org/gs_view.php?id=474586" Target="GPP"&gt;P&lt;/a&gt;&lt;/td&gt;</v>
      </c>
      <c r="R444" s="2" t="str">
        <f>IF(H444="","   &lt;td&gt;&lt;/td&gt;",CONCATENATE("   &lt;td&gt;&lt;a href=""http://iagenweb.org/boards/",G444,"/obituaries/index.cgi?read=",H444,""" Target=""Obits""&gt;O&lt;/a&gt;&lt;/td&gt;"))</f>
        <v xml:space="preserve">   &lt;td&gt;&lt;a href="http://iagenweb.org/boards/allamakee/obituaries/index.cgi?read=70312" Target="Obits"&gt;O&lt;/a&gt;&lt;/td&gt;</v>
      </c>
      <c r="S444" s="2" t="str">
        <f>IF(M444="","&lt;td&gt;&lt;/td&gt;",CONCATENATE("&lt;td&gt;&lt;a href=""http://iowawpagraves.org/view.php?id=",M444,""" target=""WPA""&gt;W&lt;/a&gt;&lt;/td&gt;"))</f>
        <v>&lt;td&gt;&lt;a href="http://iowawpagraves.org/view.php?id=214387" target="WPA"&gt;W&lt;/a&gt;&lt;/td&gt;</v>
      </c>
      <c r="T444" s="88" t="s">
        <v>119</v>
      </c>
      <c r="U444" s="89"/>
    </row>
    <row r="445" spans="1:21" x14ac:dyDescent="0.25">
      <c r="A445" s="71">
        <v>3745</v>
      </c>
      <c r="B445" s="72" t="s">
        <v>1196</v>
      </c>
      <c r="C445" s="73" t="s">
        <v>105</v>
      </c>
      <c r="D445" s="53" t="s">
        <v>313</v>
      </c>
      <c r="E445" s="87"/>
      <c r="F445" s="28">
        <v>474583</v>
      </c>
      <c r="G445" s="55" t="s">
        <v>326</v>
      </c>
      <c r="H445" s="55">
        <v>70312</v>
      </c>
      <c r="I445" s="55"/>
      <c r="J445" s="55"/>
      <c r="K445" s="55"/>
      <c r="L445" s="55"/>
      <c r="M445" s="55"/>
      <c r="O445" s="2" t="str">
        <f>IF(A445="S",CONCATENATE(Y$1,MID(B445,1,1),Z$1),CONCATENATE("&lt;tr class=""style3"" &gt;",S445,Q445,R445,"&lt;td&gt;",P445,"&lt;/td&gt;&lt;td&gt;",C445,"&lt;/td&gt;&lt;td&gt;",D445,"&lt;/td&gt;&lt;td&gt;",E445,"&lt;/td&gt;"))</f>
        <v>&lt;tr class="style3" &gt;&lt;td&gt;&lt;/td&gt;&lt;td&gt;&lt;a href="http://iowagravestones.org/gs_view.php?id=474583" Target="GPP"&gt;P&lt;/a&gt;&lt;/td&gt;   &lt;td&gt;&lt;a href="http://iagenweb.org/boards/allamakee/obituaries/index.cgi?read=70312" Target="Obits"&gt;O&lt;/a&gt;&lt;/td&gt;&lt;td&gt;Schave, Emma H. (Anderson)&lt;/td&gt;&lt;td&gt;1881&lt;/td&gt;&lt;td&gt;Mar 7, 1961&lt;/td&gt;&lt;td&gt;&lt;/td&gt;</v>
      </c>
      <c r="P445" s="88" t="str">
        <f>IF(I445="",B445,CONCATENATE("&lt;a href=""Web Pages/WP",I445,".htm""&gt;",B445,"&lt;img src=""zimages/cam.gif"" alt=""picture"" BORDER=0&gt;"))</f>
        <v>Schave, Emma H. (Anderson)</v>
      </c>
      <c r="Q445" s="2" t="str">
        <f>IF(F445="","&lt;td&gt;&lt;/td&gt;",CONCATENATE("&lt;td&gt;&lt;a href=""http://iowagravestones.org/gs_view.php?id=",F445,""" Target=""GPP""&gt;P&lt;/a&gt;&lt;/td&gt;"))</f>
        <v>&lt;td&gt;&lt;a href="http://iowagravestones.org/gs_view.php?id=474583" Target="GPP"&gt;P&lt;/a&gt;&lt;/td&gt;</v>
      </c>
      <c r="R445" s="2" t="str">
        <f>IF(H445="","   &lt;td&gt;&lt;/td&gt;",CONCATENATE("   &lt;td&gt;&lt;a href=""http://iagenweb.org/boards/",G445,"/obituaries/index.cgi?read=",H445,""" Target=""Obits""&gt;O&lt;/a&gt;&lt;/td&gt;"))</f>
        <v xml:space="preserve">   &lt;td&gt;&lt;a href="http://iagenweb.org/boards/allamakee/obituaries/index.cgi?read=70312" Target="Obits"&gt;O&lt;/a&gt;&lt;/td&gt;</v>
      </c>
      <c r="S445" s="2" t="str">
        <f>IF(M445="","&lt;td&gt;&lt;/td&gt;",CONCATENATE("&lt;td&gt;&lt;a href=""http://iowawpagraves.org/view.php?id=",M445,""" target=""WPA""&gt;W&lt;/a&gt;&lt;/td&gt;"))</f>
        <v>&lt;td&gt;&lt;/td&gt;</v>
      </c>
      <c r="T445" s="88" t="s">
        <v>119</v>
      </c>
      <c r="U445" s="89"/>
    </row>
    <row r="446" spans="1:21" x14ac:dyDescent="0.25">
      <c r="A446" s="59">
        <v>3744</v>
      </c>
      <c r="B446" s="60" t="s">
        <v>953</v>
      </c>
      <c r="C446" s="59" t="s">
        <v>954</v>
      </c>
      <c r="D446" s="59" t="s">
        <v>955</v>
      </c>
      <c r="E446" s="63" t="s">
        <v>1249</v>
      </c>
      <c r="F446" s="1">
        <v>474580</v>
      </c>
      <c r="G446" s="36"/>
      <c r="H446" s="36"/>
      <c r="I446" s="36"/>
      <c r="J446" s="36"/>
      <c r="K446" s="36"/>
      <c r="L446" s="36"/>
      <c r="M446" s="27">
        <v>214389</v>
      </c>
      <c r="O446" s="2" t="str">
        <f>IF(A446="S",CONCATENATE(Y$1,MID(B446,1,1),Z$1),CONCATENATE("&lt;tr class=""style3"" &gt;",S446,Q446,R446,"&lt;td&gt;",P446,"&lt;/td&gt;&lt;td&gt;",C446,"&lt;/td&gt;&lt;td&gt;",D446,"&lt;/td&gt;&lt;td&gt;",E446,"&lt;/td&gt;"))</f>
        <v>&lt;tr class="style3" &gt;&lt;td&gt;&lt;a href="http://iowawpagraves.org/view.php?id=214389" target="WPA"&gt;W&lt;/a&gt;&lt;/td&gt;&lt;td&gt;&lt;a href="http://iowagravestones.org/gs_view.php?id=474580" Target="GPP"&gt;P&lt;/a&gt;&lt;/td&gt;   &lt;td&gt;&lt;/td&gt;&lt;td&gt;Schave, Henry&lt;/td&gt;&lt;td&gt;Apr 26, 1840&lt;/td&gt;&lt;td&gt;June 13, 1896&lt;/td&gt;&lt;td&gt; The WPA spelled Schave, Henry as Schane, Merl&lt;/td&gt;</v>
      </c>
      <c r="P446" s="88" t="str">
        <f>IF(I446="",B446,CONCATENATE("&lt;a href=""Web Pages/WP",I446,".htm""&gt;",B446,"&lt;img src=""zimages/cam.gif"" alt=""picture"" BORDER=0&gt;"))</f>
        <v>Schave, Henry</v>
      </c>
      <c r="Q446" s="2" t="str">
        <f>IF(F446="","&lt;td&gt;&lt;/td&gt;",CONCATENATE("&lt;td&gt;&lt;a href=""http://iowagravestones.org/gs_view.php?id=",F446,""" Target=""GPP""&gt;P&lt;/a&gt;&lt;/td&gt;"))</f>
        <v>&lt;td&gt;&lt;a href="http://iowagravestones.org/gs_view.php?id=474580" Target="GPP"&gt;P&lt;/a&gt;&lt;/td&gt;</v>
      </c>
      <c r="R446" s="2" t="str">
        <f>IF(H446="","   &lt;td&gt;&lt;/td&gt;",CONCATENATE("   &lt;td&gt;&lt;a href=""http://iagenweb.org/boards/",G446,"/obituaries/index.cgi?read=",H446,""" Target=""Obits""&gt;O&lt;/a&gt;&lt;/td&gt;"))</f>
        <v xml:space="preserve">   &lt;td&gt;&lt;/td&gt;</v>
      </c>
      <c r="S446" s="2" t="str">
        <f>IF(M446="","&lt;td&gt;&lt;/td&gt;",CONCATENATE("&lt;td&gt;&lt;a href=""http://iowawpagraves.org/view.php?id=",M446,""" target=""WPA""&gt;W&lt;/a&gt;&lt;/td&gt;"))</f>
        <v>&lt;td&gt;&lt;a href="http://iowawpagraves.org/view.php?id=214389" target="WPA"&gt;W&lt;/a&gt;&lt;/td&gt;</v>
      </c>
      <c r="T446" s="88" t="s">
        <v>119</v>
      </c>
      <c r="U446" s="89"/>
    </row>
    <row r="447" spans="1:21" x14ac:dyDescent="0.25">
      <c r="A447" s="59">
        <v>3304</v>
      </c>
      <c r="B447" s="60" t="s">
        <v>956</v>
      </c>
      <c r="C447" s="59"/>
      <c r="D447" s="59"/>
      <c r="E447" s="63"/>
      <c r="F447" s="1">
        <v>473244</v>
      </c>
      <c r="G447" s="36"/>
      <c r="H447" s="36"/>
      <c r="I447" s="36"/>
      <c r="J447" s="36"/>
      <c r="K447" s="36"/>
      <c r="L447" s="36"/>
      <c r="M447" s="36"/>
      <c r="O447" s="2" t="str">
        <f>IF(A447="S",CONCATENATE(Y$1,MID(B447,1,1),Z$1),CONCATENATE("&lt;tr class=""style3"" &gt;",S447,Q447,R447,"&lt;td&gt;",P447,"&lt;/td&gt;&lt;td&gt;",C447,"&lt;/td&gt;&lt;td&gt;",D447,"&lt;/td&gt;&lt;td&gt;",E447,"&lt;/td&gt;"))</f>
        <v>&lt;tr class="style3" &gt;&lt;td&gt;&lt;/td&gt;&lt;td&gt;&lt;a href="http://iowagravestones.org/gs_view.php?id=473244" Target="GPP"&gt;P&lt;/a&gt;&lt;/td&gt;   &lt;td&gt;&lt;/td&gt;&lt;td&gt;Schave, Henry Family Stone&lt;/td&gt;&lt;td&gt;&lt;/td&gt;&lt;td&gt;&lt;/td&gt;&lt;td&gt;&lt;/td&gt;</v>
      </c>
      <c r="P447" s="88" t="str">
        <f>IF(I447="",B447,CONCATENATE("&lt;a href=""Web Pages/WP",I447,".htm""&gt;",B447,"&lt;img src=""zimages/cam.gif"" alt=""picture"" BORDER=0&gt;"))</f>
        <v>Schave, Henry Family Stone</v>
      </c>
      <c r="Q447" s="2" t="str">
        <f>IF(F447="","&lt;td&gt;&lt;/td&gt;",CONCATENATE("&lt;td&gt;&lt;a href=""http://iowagravestones.org/gs_view.php?id=",F447,""" Target=""GPP""&gt;P&lt;/a&gt;&lt;/td&gt;"))</f>
        <v>&lt;td&gt;&lt;a href="http://iowagravestones.org/gs_view.php?id=473244" Target="GPP"&gt;P&lt;/a&gt;&lt;/td&gt;</v>
      </c>
      <c r="R447" s="2" t="str">
        <f>IF(H447="","   &lt;td&gt;&lt;/td&gt;",CONCATENATE("   &lt;td&gt;&lt;a href=""http://iagenweb.org/boards/",G447,"/obituaries/index.cgi?read=",H447,""" Target=""Obits""&gt;O&lt;/a&gt;&lt;/td&gt;"))</f>
        <v xml:space="preserve">   &lt;td&gt;&lt;/td&gt;</v>
      </c>
      <c r="S447" s="2" t="str">
        <f>IF(M447="","&lt;td&gt;&lt;/td&gt;",CONCATENATE("&lt;td&gt;&lt;a href=""http://iowawpagraves.org/view.php?id=",M447,""" target=""WPA""&gt;W&lt;/a&gt;&lt;/td&gt;"))</f>
        <v>&lt;td&gt;&lt;/td&gt;</v>
      </c>
      <c r="T447" s="88" t="s">
        <v>119</v>
      </c>
      <c r="U447" s="89"/>
    </row>
    <row r="448" spans="1:21" x14ac:dyDescent="0.25">
      <c r="A448" s="59">
        <v>3306</v>
      </c>
      <c r="B448" s="60" t="s">
        <v>1248</v>
      </c>
      <c r="C448" s="37" t="s">
        <v>287</v>
      </c>
      <c r="D448" s="39" t="s">
        <v>310</v>
      </c>
      <c r="E448" s="86"/>
      <c r="F448" s="1">
        <v>473247</v>
      </c>
      <c r="G448" s="36" t="s">
        <v>325</v>
      </c>
      <c r="H448" s="36">
        <v>52947</v>
      </c>
      <c r="I448" s="36"/>
      <c r="J448" s="36"/>
      <c r="K448" s="36"/>
      <c r="L448" s="36"/>
      <c r="M448" s="36"/>
      <c r="O448" s="2" t="str">
        <f>IF(A448="S",CONCATENATE(Y$1,MID(B448,1,1),Z$1),CONCATENATE("&lt;tr class=""style3"" &gt;",S448,Q448,R448,"&lt;td&gt;",P448,"&lt;/td&gt;&lt;td&gt;",C448,"&lt;/td&gt;&lt;td&gt;",D448,"&lt;/td&gt;&lt;td&gt;",E448,"&lt;/td&gt;"))</f>
        <v>&lt;tr class="style3" &gt;&lt;td&gt;&lt;/td&gt;&lt;td&gt;&lt;a href="http://iowagravestones.org/gs_view.php?id=473247" Target="GPP"&gt;P&lt;/a&gt;&lt;/td&gt;   &lt;td&gt;&lt;a href="http://iagenweb.org/boards/winneshiek/obituaries/index.cgi?read=52947" Target="Obits"&gt;O&lt;/a&gt;&lt;/td&gt;&lt;td&gt;Schave, Henry John&lt;/td&gt;&lt;td&gt;May 11, 1870&lt;/td&gt;&lt;td&gt;Feb 10, 1950&lt;/td&gt;&lt;td&gt;&lt;/td&gt;</v>
      </c>
      <c r="P448" s="88" t="str">
        <f>IF(I448="",B448,CONCATENATE("&lt;a href=""Web Pages/WP",I448,".htm""&gt;",B448,"&lt;img src=""zimages/cam.gif"" alt=""picture"" BORDER=0&gt;"))</f>
        <v>Schave, Henry John</v>
      </c>
      <c r="Q448" s="2" t="str">
        <f>IF(F448="","&lt;td&gt;&lt;/td&gt;",CONCATENATE("&lt;td&gt;&lt;a href=""http://iowagravestones.org/gs_view.php?id=",F448,""" Target=""GPP""&gt;P&lt;/a&gt;&lt;/td&gt;"))</f>
        <v>&lt;td&gt;&lt;a href="http://iowagravestones.org/gs_view.php?id=473247" Target="GPP"&gt;P&lt;/a&gt;&lt;/td&gt;</v>
      </c>
      <c r="R448" s="2" t="str">
        <f>IF(H448="","   &lt;td&gt;&lt;/td&gt;",CONCATENATE("   &lt;td&gt;&lt;a href=""http://iagenweb.org/boards/",G448,"/obituaries/index.cgi?read=",H448,""" Target=""Obits""&gt;O&lt;/a&gt;&lt;/td&gt;"))</f>
        <v xml:space="preserve">   &lt;td&gt;&lt;a href="http://iagenweb.org/boards/winneshiek/obituaries/index.cgi?read=52947" Target="Obits"&gt;O&lt;/a&gt;&lt;/td&gt;</v>
      </c>
      <c r="S448" s="2" t="str">
        <f>IF(M448="","&lt;td&gt;&lt;/td&gt;",CONCATENATE("&lt;td&gt;&lt;a href=""http://iowawpagraves.org/view.php?id=",M448,""" target=""WPA""&gt;W&lt;/a&gt;&lt;/td&gt;"))</f>
        <v>&lt;td&gt;&lt;/td&gt;</v>
      </c>
      <c r="T448" s="88" t="s">
        <v>119</v>
      </c>
      <c r="U448" s="89"/>
    </row>
    <row r="449" spans="1:21" x14ac:dyDescent="0.25">
      <c r="A449" s="59">
        <v>3309</v>
      </c>
      <c r="B449" s="60" t="s">
        <v>957</v>
      </c>
      <c r="C449" s="38" t="s">
        <v>304</v>
      </c>
      <c r="D449" s="39" t="s">
        <v>311</v>
      </c>
      <c r="E449" s="86"/>
      <c r="F449" s="1">
        <v>473250</v>
      </c>
      <c r="G449" s="36" t="s">
        <v>325</v>
      </c>
      <c r="H449" s="36">
        <v>52948</v>
      </c>
      <c r="I449" s="36"/>
      <c r="J449" s="36"/>
      <c r="K449" s="36"/>
      <c r="L449" s="36"/>
      <c r="M449" s="36"/>
      <c r="O449" s="2" t="str">
        <f>IF(A449="S",CONCATENATE(Y$1,MID(B449,1,1),Z$1),CONCATENATE("&lt;tr class=""style3"" &gt;",S449,Q449,R449,"&lt;td&gt;",P449,"&lt;/td&gt;&lt;td&gt;",C449,"&lt;/td&gt;&lt;td&gt;",D449,"&lt;/td&gt;&lt;td&gt;",E449,"&lt;/td&gt;"))</f>
        <v>&lt;tr class="style3" &gt;&lt;td&gt;&lt;/td&gt;&lt;td&gt;&lt;a href="http://iowagravestones.org/gs_view.php?id=473250" Target="GPP"&gt;P&lt;/a&gt;&lt;/td&gt;   &lt;td&gt;&lt;a href="http://iagenweb.org/boards/winneshiek/obituaries/index.cgi?read=52948" Target="Obits"&gt;O&lt;/a&gt;&lt;/td&gt;&lt;td&gt;Schave, Leo F.&lt;/td&gt;&lt;td&gt;May 12, 1904&lt;/td&gt;&lt;td&gt;Sep 2, 1994&lt;/td&gt;&lt;td&gt;&lt;/td&gt;</v>
      </c>
      <c r="P449" s="88" t="str">
        <f>IF(I449="",B449,CONCATENATE("&lt;a href=""Web Pages/WP",I449,".htm""&gt;",B449,"&lt;img src=""zimages/cam.gif"" alt=""picture"" BORDER=0&gt;"))</f>
        <v>Schave, Leo F.</v>
      </c>
      <c r="Q449" s="2" t="str">
        <f>IF(F449="","&lt;td&gt;&lt;/td&gt;",CONCATENATE("&lt;td&gt;&lt;a href=""http://iowagravestones.org/gs_view.php?id=",F449,""" Target=""GPP""&gt;P&lt;/a&gt;&lt;/td&gt;"))</f>
        <v>&lt;td&gt;&lt;a href="http://iowagravestones.org/gs_view.php?id=473250" Target="GPP"&gt;P&lt;/a&gt;&lt;/td&gt;</v>
      </c>
      <c r="R449" s="2" t="str">
        <f>IF(H449="","   &lt;td&gt;&lt;/td&gt;",CONCATENATE("   &lt;td&gt;&lt;a href=""http://iagenweb.org/boards/",G449,"/obituaries/index.cgi?read=",H449,""" Target=""Obits""&gt;O&lt;/a&gt;&lt;/td&gt;"))</f>
        <v xml:space="preserve">   &lt;td&gt;&lt;a href="http://iagenweb.org/boards/winneshiek/obituaries/index.cgi?read=52948" Target="Obits"&gt;O&lt;/a&gt;&lt;/td&gt;</v>
      </c>
      <c r="S449" s="2" t="str">
        <f>IF(M449="","&lt;td&gt;&lt;/td&gt;",CONCATENATE("&lt;td&gt;&lt;a href=""http://iowawpagraves.org/view.php?id=",M449,""" target=""WPA""&gt;W&lt;/a&gt;&lt;/td&gt;"))</f>
        <v>&lt;td&gt;&lt;/td&gt;</v>
      </c>
      <c r="T449" s="88" t="s">
        <v>119</v>
      </c>
      <c r="U449" s="89"/>
    </row>
    <row r="450" spans="1:21" x14ac:dyDescent="0.25">
      <c r="A450" s="71">
        <v>3745</v>
      </c>
      <c r="B450" s="72" t="s">
        <v>432</v>
      </c>
      <c r="C450" s="73" t="s">
        <v>57</v>
      </c>
      <c r="D450" s="53" t="s">
        <v>316</v>
      </c>
      <c r="E450" s="63" t="s">
        <v>1227</v>
      </c>
      <c r="F450" s="28">
        <v>474584</v>
      </c>
      <c r="G450" s="55" t="s">
        <v>326</v>
      </c>
      <c r="H450" s="55">
        <v>70312</v>
      </c>
      <c r="I450" s="55"/>
      <c r="J450" s="55"/>
      <c r="K450" s="55"/>
      <c r="L450" s="55"/>
      <c r="M450" s="28">
        <v>214388</v>
      </c>
      <c r="O450" s="2" t="str">
        <f>IF(A450="S",CONCATENATE(Y$1,MID(B450,1,1),Z$1),CONCATENATE("&lt;tr class=""style3"" &gt;",S450,Q450,R450,"&lt;td&gt;",P450,"&lt;/td&gt;&lt;td&gt;",C450,"&lt;/td&gt;&lt;td&gt;",D450,"&lt;/td&gt;&lt;td&gt;",E450,"&lt;/td&gt;"))</f>
        <v>&lt;tr class="style3" &gt;&lt;td&gt;&lt;a href="http://iowawpagraves.org/view.php?id=214388" target="WPA"&gt;W&lt;/a&gt;&lt;/td&gt;&lt;td&gt;&lt;a href="http://iowagravestones.org/gs_view.php?id=474584" Target="GPP"&gt;P&lt;/a&gt;&lt;/td&gt;   &lt;td&gt;&lt;a href="http://iagenweb.org/boards/allamakee/obituaries/index.cgi?read=70312" Target="Obits"&gt;O&lt;/a&gt;&lt;/td&gt;&lt;td&gt;Schave, Louis Joseph&lt;/td&gt;&lt;td&gt;1882&lt;/td&gt;&lt;td&gt;Jan 4, 1928&lt;/td&gt;&lt;td&gt; The WPA spelled Schave, Louis Joseph as Schane, Louie J.&lt;/td&gt;</v>
      </c>
      <c r="P450" s="88" t="str">
        <f>IF(I450="",B450,CONCATENATE("&lt;a href=""Web Pages/WP",I450,".htm""&gt;",B450,"&lt;img src=""zimages/cam.gif"" alt=""picture"" BORDER=0&gt;"))</f>
        <v>Schave, Louis Joseph</v>
      </c>
      <c r="Q450" s="2" t="str">
        <f>IF(F450="","&lt;td&gt;&lt;/td&gt;",CONCATENATE("&lt;td&gt;&lt;a href=""http://iowagravestones.org/gs_view.php?id=",F450,""" Target=""GPP""&gt;P&lt;/a&gt;&lt;/td&gt;"))</f>
        <v>&lt;td&gt;&lt;a href="http://iowagravestones.org/gs_view.php?id=474584" Target="GPP"&gt;P&lt;/a&gt;&lt;/td&gt;</v>
      </c>
      <c r="R450" s="2" t="str">
        <f>IF(H450="","   &lt;td&gt;&lt;/td&gt;",CONCATENATE("   &lt;td&gt;&lt;a href=""http://iagenweb.org/boards/",G450,"/obituaries/index.cgi?read=",H450,""" Target=""Obits""&gt;O&lt;/a&gt;&lt;/td&gt;"))</f>
        <v xml:space="preserve">   &lt;td&gt;&lt;a href="http://iagenweb.org/boards/allamakee/obituaries/index.cgi?read=70312" Target="Obits"&gt;O&lt;/a&gt;&lt;/td&gt;</v>
      </c>
      <c r="S450" s="2" t="str">
        <f>IF(M450="","&lt;td&gt;&lt;/td&gt;",CONCATENATE("&lt;td&gt;&lt;a href=""http://iowawpagraves.org/view.php?id=",M450,""" target=""WPA""&gt;W&lt;/a&gt;&lt;/td&gt;"))</f>
        <v>&lt;td&gt;&lt;a href="http://iowawpagraves.org/view.php?id=214388" target="WPA"&gt;W&lt;/a&gt;&lt;/td&gt;</v>
      </c>
      <c r="T450" s="88" t="s">
        <v>119</v>
      </c>
      <c r="U450" s="89"/>
    </row>
    <row r="451" spans="1:21" x14ac:dyDescent="0.25">
      <c r="A451" s="59">
        <v>3307</v>
      </c>
      <c r="B451" s="60" t="s">
        <v>1247</v>
      </c>
      <c r="C451" s="37" t="s">
        <v>290</v>
      </c>
      <c r="D451" s="39" t="s">
        <v>312</v>
      </c>
      <c r="E451" s="86"/>
      <c r="F451" s="1">
        <v>473248</v>
      </c>
      <c r="G451" s="36" t="s">
        <v>325</v>
      </c>
      <c r="H451" s="36">
        <v>52947</v>
      </c>
      <c r="I451" s="36"/>
      <c r="J451" s="36"/>
      <c r="K451" s="36"/>
      <c r="L451" s="36"/>
      <c r="M451" s="36"/>
      <c r="O451" s="2" t="str">
        <f>IF(A451="S",CONCATENATE(Y$1,MID(B451,1,1),Z$1),CONCATENATE("&lt;tr class=""style3"" &gt;",S451,Q451,R451,"&lt;td&gt;",P451,"&lt;/td&gt;&lt;td&gt;",C451,"&lt;/td&gt;&lt;td&gt;",D451,"&lt;/td&gt;&lt;td&gt;",E451,"&lt;/td&gt;"))</f>
        <v>&lt;tr class="style3" &gt;&lt;td&gt;&lt;/td&gt;&lt;td&gt;&lt;a href="http://iowagravestones.org/gs_view.php?id=473248" Target="GPP"&gt;P&lt;/a&gt;&lt;/td&gt;   &lt;td&gt;&lt;a href="http://iagenweb.org/boards/winneshiek/obituaries/index.cgi?read=52947" Target="Obits"&gt;O&lt;/a&gt;&lt;/td&gt;&lt;td&gt;Schave, Lucille K. S.&lt;/td&gt;&lt;td&gt;Nov 21, 1896&lt;/td&gt;&lt;td&gt;Oct 1, 1964&lt;/td&gt;&lt;td&gt;&lt;/td&gt;</v>
      </c>
      <c r="P451" s="88" t="str">
        <f>IF(I451="",B451,CONCATENATE("&lt;a href=""Web Pages/WP",I451,".htm""&gt;",B451,"&lt;img src=""zimages/cam.gif"" alt=""picture"" BORDER=0&gt;"))</f>
        <v>Schave, Lucille K. S.</v>
      </c>
      <c r="Q451" s="2" t="str">
        <f>IF(F451="","&lt;td&gt;&lt;/td&gt;",CONCATENATE("&lt;td&gt;&lt;a href=""http://iowagravestones.org/gs_view.php?id=",F451,""" Target=""GPP""&gt;P&lt;/a&gt;&lt;/td&gt;"))</f>
        <v>&lt;td&gt;&lt;a href="http://iowagravestones.org/gs_view.php?id=473248" Target="GPP"&gt;P&lt;/a&gt;&lt;/td&gt;</v>
      </c>
      <c r="R451" s="2" t="str">
        <f>IF(H451="","   &lt;td&gt;&lt;/td&gt;",CONCATENATE("   &lt;td&gt;&lt;a href=""http://iagenweb.org/boards/",G451,"/obituaries/index.cgi?read=",H451,""" Target=""Obits""&gt;O&lt;/a&gt;&lt;/td&gt;"))</f>
        <v xml:space="preserve">   &lt;td&gt;&lt;a href="http://iagenweb.org/boards/winneshiek/obituaries/index.cgi?read=52947" Target="Obits"&gt;O&lt;/a&gt;&lt;/td&gt;</v>
      </c>
      <c r="S451" s="2" t="str">
        <f>IF(M451="","&lt;td&gt;&lt;/td&gt;",CONCATENATE("&lt;td&gt;&lt;a href=""http://iowawpagraves.org/view.php?id=",M451,""" target=""WPA""&gt;W&lt;/a&gt;&lt;/td&gt;"))</f>
        <v>&lt;td&gt;&lt;/td&gt;</v>
      </c>
      <c r="T451" s="88" t="s">
        <v>119</v>
      </c>
      <c r="U451" s="89"/>
    </row>
    <row r="452" spans="1:21" x14ac:dyDescent="0.25">
      <c r="A452" s="59">
        <v>3308</v>
      </c>
      <c r="B452" s="60" t="s">
        <v>958</v>
      </c>
      <c r="C452" s="51" t="s">
        <v>295</v>
      </c>
      <c r="D452" s="53" t="s">
        <v>317</v>
      </c>
      <c r="E452" s="63" t="s">
        <v>1228</v>
      </c>
      <c r="F452" s="1">
        <v>473249</v>
      </c>
      <c r="G452" s="36" t="s">
        <v>325</v>
      </c>
      <c r="H452" s="36">
        <v>52947</v>
      </c>
      <c r="I452" s="36"/>
      <c r="J452" s="36"/>
      <c r="K452" s="36"/>
      <c r="L452" s="36"/>
      <c r="M452" s="27">
        <v>214390</v>
      </c>
      <c r="O452" s="2" t="str">
        <f>IF(A452="S",CONCATENATE(Y$1,MID(B452,1,1),Z$1),CONCATENATE("&lt;tr class=""style3"" &gt;",S452,Q452,R452,"&lt;td&gt;",P452,"&lt;/td&gt;&lt;td&gt;",C452,"&lt;/td&gt;&lt;td&gt;",D452,"&lt;/td&gt;&lt;td&gt;",E452,"&lt;/td&gt;"))</f>
        <v>&lt;tr class="style3" &gt;&lt;td&gt;&lt;a href="http://iowawpagraves.org/view.php?id=214390" target="WPA"&gt;W&lt;/a&gt;&lt;/td&gt;&lt;td&gt;&lt;a href="http://iowagravestones.org/gs_view.php?id=473249" Target="GPP"&gt;P&lt;/a&gt;&lt;/td&gt;   &lt;td&gt;&lt;a href="http://iagenweb.org/boards/winneshiek/obituaries/index.cgi?read=52947" Target="Obits"&gt;O&lt;/a&gt;&lt;/td&gt;&lt;td&gt;Schave, Walter F.&lt;/td&gt;&lt;td&gt;Feb 26, 1894&lt;/td&gt;&lt;td&gt;Nov 3, 1915&lt;/td&gt;&lt;td&gt; The WPA spelled Schave, Walter F. as Schane, Walter&lt;/td&gt;</v>
      </c>
      <c r="P452" s="88" t="str">
        <f>IF(I452="",B452,CONCATENATE("&lt;a href=""Web Pages/WP",I452,".htm""&gt;",B452,"&lt;img src=""zimages/cam.gif"" alt=""picture"" BORDER=0&gt;"))</f>
        <v>Schave, Walter F.</v>
      </c>
      <c r="Q452" s="2" t="str">
        <f>IF(F452="","&lt;td&gt;&lt;/td&gt;",CONCATENATE("&lt;td&gt;&lt;a href=""http://iowagravestones.org/gs_view.php?id=",F452,""" Target=""GPP""&gt;P&lt;/a&gt;&lt;/td&gt;"))</f>
        <v>&lt;td&gt;&lt;a href="http://iowagravestones.org/gs_view.php?id=473249" Target="GPP"&gt;P&lt;/a&gt;&lt;/td&gt;</v>
      </c>
      <c r="R452" s="2" t="str">
        <f>IF(H452="","   &lt;td&gt;&lt;/td&gt;",CONCATENATE("   &lt;td&gt;&lt;a href=""http://iagenweb.org/boards/",G452,"/obituaries/index.cgi?read=",H452,""" Target=""Obits""&gt;O&lt;/a&gt;&lt;/td&gt;"))</f>
        <v xml:space="preserve">   &lt;td&gt;&lt;a href="http://iagenweb.org/boards/winneshiek/obituaries/index.cgi?read=52947" Target="Obits"&gt;O&lt;/a&gt;&lt;/td&gt;</v>
      </c>
      <c r="S452" s="2" t="str">
        <f>IF(M452="","&lt;td&gt;&lt;/td&gt;",CONCATENATE("&lt;td&gt;&lt;a href=""http://iowawpagraves.org/view.php?id=",M452,""" target=""WPA""&gt;W&lt;/a&gt;&lt;/td&gt;"))</f>
        <v>&lt;td&gt;&lt;a href="http://iowawpagraves.org/view.php?id=214390" target="WPA"&gt;W&lt;/a&gt;&lt;/td&gt;</v>
      </c>
      <c r="T452" s="88" t="s">
        <v>119</v>
      </c>
      <c r="U452" s="89"/>
    </row>
    <row r="453" spans="1:21" x14ac:dyDescent="0.25">
      <c r="A453" s="59">
        <v>3642</v>
      </c>
      <c r="B453" s="60" t="s">
        <v>959</v>
      </c>
      <c r="C453" s="59" t="s">
        <v>960</v>
      </c>
      <c r="D453" s="59" t="s">
        <v>961</v>
      </c>
      <c r="E453" s="63" t="s">
        <v>1251</v>
      </c>
      <c r="F453" s="1">
        <v>474439</v>
      </c>
      <c r="G453" s="36"/>
      <c r="H453" s="36"/>
      <c r="I453" s="36"/>
      <c r="J453" s="36"/>
      <c r="K453" s="36"/>
      <c r="L453" s="36"/>
      <c r="M453" s="27">
        <v>214391</v>
      </c>
      <c r="O453" s="2" t="str">
        <f>IF(A453="S",CONCATENATE(Y$1,MID(B453,1,1),Z$1),CONCATENATE("&lt;tr class=""style3"" &gt;",S453,Q453,R453,"&lt;td&gt;",P453,"&lt;/td&gt;&lt;td&gt;",C453,"&lt;/td&gt;&lt;td&gt;",D453,"&lt;/td&gt;&lt;td&gt;",E453,"&lt;/td&gt;"))</f>
        <v>&lt;tr class="style3" &gt;&lt;td&gt;&lt;a href="http://iowawpagraves.org/view.php?id=214391" target="WPA"&gt;W&lt;/a&gt;&lt;/td&gt;&lt;td&gt;&lt;a href="http://iowagravestones.org/gs_view.php?id=474439" Target="GPP"&gt;P&lt;/a&gt;&lt;/td&gt;   &lt;td&gt;&lt;/td&gt;&lt;td&gt;Schenck, August&lt;/td&gt;&lt;td&gt;Jan 22, 1817&lt;/td&gt;&lt;td&gt;Oct 27, 1892&lt;/td&gt;&lt;td&gt; The WPA spelled Schenck, August as Schank, Augusta&lt;/td&gt;</v>
      </c>
      <c r="P453" s="88" t="str">
        <f>IF(I453="",B453,CONCATENATE("&lt;a href=""Web Pages/WP",I453,".htm""&gt;",B453,"&lt;img src=""zimages/cam.gif"" alt=""picture"" BORDER=0&gt;"))</f>
        <v>Schenck, August</v>
      </c>
      <c r="Q453" s="2" t="str">
        <f>IF(F453="","&lt;td&gt;&lt;/td&gt;",CONCATENATE("&lt;td&gt;&lt;a href=""http://iowagravestones.org/gs_view.php?id=",F453,""" Target=""GPP""&gt;P&lt;/a&gt;&lt;/td&gt;"))</f>
        <v>&lt;td&gt;&lt;a href="http://iowagravestones.org/gs_view.php?id=474439" Target="GPP"&gt;P&lt;/a&gt;&lt;/td&gt;</v>
      </c>
      <c r="R453" s="2" t="str">
        <f>IF(H453="","   &lt;td&gt;&lt;/td&gt;",CONCATENATE("   &lt;td&gt;&lt;a href=""http://iagenweb.org/boards/",G453,"/obituaries/index.cgi?read=",H453,""" Target=""Obits""&gt;O&lt;/a&gt;&lt;/td&gt;"))</f>
        <v xml:space="preserve">   &lt;td&gt;&lt;/td&gt;</v>
      </c>
      <c r="S453" s="2" t="str">
        <f>IF(M453="","&lt;td&gt;&lt;/td&gt;",CONCATENATE("&lt;td&gt;&lt;a href=""http://iowawpagraves.org/view.php?id=",M453,""" target=""WPA""&gt;W&lt;/a&gt;&lt;/td&gt;"))</f>
        <v>&lt;td&gt;&lt;a href="http://iowawpagraves.org/view.php?id=214391" target="WPA"&gt;W&lt;/a&gt;&lt;/td&gt;</v>
      </c>
      <c r="T453" s="88" t="s">
        <v>119</v>
      </c>
      <c r="U453" s="89"/>
    </row>
    <row r="454" spans="1:21" x14ac:dyDescent="0.25">
      <c r="A454" s="59">
        <v>3641</v>
      </c>
      <c r="B454" s="60" t="s">
        <v>962</v>
      </c>
      <c r="C454" s="59" t="s">
        <v>963</v>
      </c>
      <c r="D454" s="59" t="s">
        <v>964</v>
      </c>
      <c r="E454" s="63" t="s">
        <v>1252</v>
      </c>
      <c r="F454" s="1">
        <v>474437</v>
      </c>
      <c r="G454" s="36"/>
      <c r="H454" s="36"/>
      <c r="I454" s="36"/>
      <c r="J454" s="36"/>
      <c r="K454" s="36"/>
      <c r="L454" s="36"/>
      <c r="M454" s="27">
        <v>214393</v>
      </c>
      <c r="O454" s="2" t="str">
        <f>IF(A454="S",CONCATENATE(Y$1,MID(B454,1,1),Z$1),CONCATENATE("&lt;tr class=""style3"" &gt;",S454,Q454,R454,"&lt;td&gt;",P454,"&lt;/td&gt;&lt;td&gt;",C454,"&lt;/td&gt;&lt;td&gt;",D454,"&lt;/td&gt;&lt;td&gt;",E454,"&lt;/td&gt;"))</f>
        <v>&lt;tr class="style3" &gt;&lt;td&gt;&lt;a href="http://iowawpagraves.org/view.php?id=214393" target="WPA"&gt;W&lt;/a&gt;&lt;/td&gt;&lt;td&gt;&lt;a href="http://iowagravestones.org/gs_view.php?id=474437" Target="GPP"&gt;P&lt;/a&gt;&lt;/td&gt;   &lt;td&gt;&lt;/td&gt;&lt;td&gt;Schenck, Friedrich&lt;/td&gt;&lt;td&gt;Apr 7, 1816&lt;/td&gt;&lt;td&gt;Mar 30, 1889&lt;/td&gt;&lt;td&gt; The WPA spelled Schenck, Friedrich as Schank, Friedrick&lt;/td&gt;</v>
      </c>
      <c r="P454" s="88" t="str">
        <f>IF(I454="",B454,CONCATENATE("&lt;a href=""Web Pages/WP",I454,".htm""&gt;",B454,"&lt;img src=""zimages/cam.gif"" alt=""picture"" BORDER=0&gt;"))</f>
        <v>Schenck, Friedrich</v>
      </c>
      <c r="Q454" s="2" t="str">
        <f>IF(F454="","&lt;td&gt;&lt;/td&gt;",CONCATENATE("&lt;td&gt;&lt;a href=""http://iowagravestones.org/gs_view.php?id=",F454,""" Target=""GPP""&gt;P&lt;/a&gt;&lt;/td&gt;"))</f>
        <v>&lt;td&gt;&lt;a href="http://iowagravestones.org/gs_view.php?id=474437" Target="GPP"&gt;P&lt;/a&gt;&lt;/td&gt;</v>
      </c>
      <c r="R454" s="2" t="str">
        <f>IF(H454="","   &lt;td&gt;&lt;/td&gt;",CONCATENATE("   &lt;td&gt;&lt;a href=""http://iagenweb.org/boards/",G454,"/obituaries/index.cgi?read=",H454,""" Target=""Obits""&gt;O&lt;/a&gt;&lt;/td&gt;"))</f>
        <v xml:space="preserve">   &lt;td&gt;&lt;/td&gt;</v>
      </c>
      <c r="S454" s="2" t="str">
        <f>IF(M454="","&lt;td&gt;&lt;/td&gt;",CONCATENATE("&lt;td&gt;&lt;a href=""http://iowawpagraves.org/view.php?id=",M454,""" target=""WPA""&gt;W&lt;/a&gt;&lt;/td&gt;"))</f>
        <v>&lt;td&gt;&lt;a href="http://iowawpagraves.org/view.php?id=214393" target="WPA"&gt;W&lt;/a&gt;&lt;/td&gt;</v>
      </c>
      <c r="T454" s="88" t="s">
        <v>119</v>
      </c>
      <c r="U454" s="89"/>
    </row>
    <row r="455" spans="1:21" x14ac:dyDescent="0.25">
      <c r="A455" s="59">
        <v>3565</v>
      </c>
      <c r="B455" s="60" t="s">
        <v>965</v>
      </c>
      <c r="C455" s="59" t="s">
        <v>1168</v>
      </c>
      <c r="D455" s="59" t="s">
        <v>966</v>
      </c>
      <c r="E455" s="63"/>
      <c r="F455" s="1">
        <v>474284</v>
      </c>
      <c r="G455" s="36"/>
      <c r="H455" s="36"/>
      <c r="I455" s="36"/>
      <c r="J455" s="36"/>
      <c r="K455" s="36"/>
      <c r="L455" s="36"/>
      <c r="M455" s="36"/>
      <c r="O455" s="2" t="str">
        <f>IF(A455="S",CONCATENATE(Y$1,MID(B455,1,1),Z$1),CONCATENATE("&lt;tr class=""style3"" &gt;",S455,Q455,R455,"&lt;td&gt;",P455,"&lt;/td&gt;&lt;td&gt;",C455,"&lt;/td&gt;&lt;td&gt;",D455,"&lt;/td&gt;&lt;td&gt;",E455,"&lt;/td&gt;"))</f>
        <v>&lt;tr class="style3" &gt;&lt;td&gt;&lt;/td&gt;&lt;td&gt;&lt;a href="http://iowagravestones.org/gs_view.php?id=474284" Target="GPP"&gt;P&lt;/a&gt;&lt;/td&gt;   &lt;td&gt;&lt;/td&gt;&lt;td&gt;Schoonmaker, ??ary&lt;/td&gt;&lt;td&gt;Jan 6, 1871&lt;/td&gt;&lt;td&gt;Jan 13, 1871&lt;/td&gt;&lt;td&gt;&lt;/td&gt;</v>
      </c>
      <c r="P455" s="88" t="str">
        <f>IF(I455="",B455,CONCATENATE("&lt;a href=""Web Pages/WP",I455,".htm""&gt;",B455,"&lt;img src=""zimages/cam.gif"" alt=""picture"" BORDER=0&gt;"))</f>
        <v>Schoonmaker, ??ary</v>
      </c>
      <c r="Q455" s="2" t="str">
        <f>IF(F455="","&lt;td&gt;&lt;/td&gt;",CONCATENATE("&lt;td&gt;&lt;a href=""http://iowagravestones.org/gs_view.php?id=",F455,""" Target=""GPP""&gt;P&lt;/a&gt;&lt;/td&gt;"))</f>
        <v>&lt;td&gt;&lt;a href="http://iowagravestones.org/gs_view.php?id=474284" Target="GPP"&gt;P&lt;/a&gt;&lt;/td&gt;</v>
      </c>
      <c r="R455" s="2" t="str">
        <f>IF(H455="","   &lt;td&gt;&lt;/td&gt;",CONCATENATE("   &lt;td&gt;&lt;a href=""http://iagenweb.org/boards/",G455,"/obituaries/index.cgi?read=",H455,""" Target=""Obits""&gt;O&lt;/a&gt;&lt;/td&gt;"))</f>
        <v xml:space="preserve">   &lt;td&gt;&lt;/td&gt;</v>
      </c>
      <c r="S455" s="2" t="str">
        <f>IF(M455="","&lt;td&gt;&lt;/td&gt;",CONCATENATE("&lt;td&gt;&lt;a href=""http://iowawpagraves.org/view.php?id=",M455,""" target=""WPA""&gt;W&lt;/a&gt;&lt;/td&gt;"))</f>
        <v>&lt;td&gt;&lt;/td&gt;</v>
      </c>
      <c r="T455" s="88" t="s">
        <v>119</v>
      </c>
      <c r="U455" s="89"/>
    </row>
    <row r="456" spans="1:21" x14ac:dyDescent="0.25">
      <c r="A456" s="37" t="s">
        <v>2</v>
      </c>
      <c r="B456" s="40" t="s">
        <v>433</v>
      </c>
      <c r="C456" s="37" t="s">
        <v>68</v>
      </c>
      <c r="D456" s="37" t="s">
        <v>150</v>
      </c>
      <c r="E456" s="63" t="s">
        <v>119</v>
      </c>
      <c r="F456" s="42"/>
      <c r="G456" s="42"/>
      <c r="H456" s="42"/>
      <c r="I456" s="42"/>
      <c r="J456" s="42"/>
      <c r="K456" s="42"/>
      <c r="L456" s="42"/>
      <c r="M456" s="27">
        <v>214474</v>
      </c>
      <c r="O456" s="2" t="str">
        <f>IF(A456="S",CONCATENATE(Y$1,MID(B456,1,1),Z$1),CONCATENATE("&lt;tr class=""style3"" &gt;",S456,Q456,R456,"&lt;td&gt;",P456,"&lt;/td&gt;&lt;td&gt;",C456,"&lt;/td&gt;&lt;td&gt;",D456,"&lt;/td&gt;&lt;td&gt;",E456,"&lt;/td&gt;"))</f>
        <v>&lt;tr class="style3" &gt;&lt;td&gt;&lt;a href="http://iowawpagraves.org/view.php?id=214474" target="WPA"&gt;W&lt;/a&gt;&lt;/td&gt;&lt;td&gt;&lt;/td&gt;   &lt;td&gt;&lt;/td&gt;&lt;td&gt;Schoonmaker, Daisy&lt;/td&gt;&lt;td&gt;1889&lt;/td&gt;&lt;td&gt;1907&lt;/td&gt;&lt;td&gt; &lt;/td&gt;</v>
      </c>
      <c r="P456" s="88" t="str">
        <f>IF(I456="",B456,CONCATENATE("&lt;a href=""Web Pages/WP",I456,".htm""&gt;",B456,"&lt;img src=""zimages/cam.gif"" alt=""picture"" BORDER=0&gt;"))</f>
        <v>Schoonmaker, Daisy</v>
      </c>
      <c r="Q456" s="2" t="str">
        <f>IF(F456="","&lt;td&gt;&lt;/td&gt;",CONCATENATE("&lt;td&gt;&lt;a href=""http://iowagravestones.org/gs_view.php?id=",F456,""" Target=""GPP""&gt;P&lt;/a&gt;&lt;/td&gt;"))</f>
        <v>&lt;td&gt;&lt;/td&gt;</v>
      </c>
      <c r="R456" s="2" t="str">
        <f>IF(H456="","   &lt;td&gt;&lt;/td&gt;",CONCATENATE("   &lt;td&gt;&lt;a href=""http://iagenweb.org/boards/",G456,"/obituaries/index.cgi?read=",H456,""" Target=""Obits""&gt;O&lt;/a&gt;&lt;/td&gt;"))</f>
        <v xml:space="preserve">   &lt;td&gt;&lt;/td&gt;</v>
      </c>
      <c r="S456" s="2" t="str">
        <f>IF(M456="","&lt;td&gt;&lt;/td&gt;",CONCATENATE("&lt;td&gt;&lt;a href=""http://iowawpagraves.org/view.php?id=",M456,""" target=""WPA""&gt;W&lt;/a&gt;&lt;/td&gt;"))</f>
        <v>&lt;td&gt;&lt;a href="http://iowawpagraves.org/view.php?id=214474" target="WPA"&gt;W&lt;/a&gt;&lt;/td&gt;</v>
      </c>
      <c r="T456" s="88" t="s">
        <v>119</v>
      </c>
      <c r="U456" s="89"/>
    </row>
    <row r="457" spans="1:21" x14ac:dyDescent="0.25">
      <c r="A457" s="59">
        <v>3568</v>
      </c>
      <c r="B457" s="60" t="s">
        <v>355</v>
      </c>
      <c r="C457" s="62" t="s">
        <v>148</v>
      </c>
      <c r="D457" s="62" t="s">
        <v>85</v>
      </c>
      <c r="E457" s="63" t="s">
        <v>119</v>
      </c>
      <c r="F457" s="1">
        <v>474286</v>
      </c>
      <c r="G457" s="36"/>
      <c r="H457" s="36"/>
      <c r="I457" s="36"/>
      <c r="J457" s="36"/>
      <c r="K457" s="36"/>
      <c r="L457" s="36"/>
      <c r="M457" s="27">
        <v>214475</v>
      </c>
      <c r="O457" s="2" t="str">
        <f>IF(A457="S",CONCATENATE(Y$1,MID(B457,1,1),Z$1),CONCATENATE("&lt;tr class=""style3"" &gt;",S457,Q457,R457,"&lt;td&gt;",P457,"&lt;/td&gt;&lt;td&gt;",C457,"&lt;/td&gt;&lt;td&gt;",D457,"&lt;/td&gt;&lt;td&gt;",E457,"&lt;/td&gt;"))</f>
        <v>&lt;tr class="style3" &gt;&lt;td&gt;&lt;a href="http://iowawpagraves.org/view.php?id=214475" target="WPA"&gt;W&lt;/a&gt;&lt;/td&gt;&lt;td&gt;&lt;a href="http://iowagravestones.org/gs_view.php?id=474286" Target="GPP"&gt;P&lt;/a&gt;&lt;/td&gt;   &lt;td&gt;&lt;/td&gt;&lt;td&gt;Schoonmaker, Ezra&lt;/td&gt;&lt;td&gt;1848&lt;/td&gt;&lt;td&gt;1901&lt;/td&gt;&lt;td&gt; &lt;/td&gt;</v>
      </c>
      <c r="P457" s="88" t="str">
        <f>IF(I457="",B457,CONCATENATE("&lt;a href=""Web Pages/WP",I457,".htm""&gt;",B457,"&lt;img src=""zimages/cam.gif"" alt=""picture"" BORDER=0&gt;"))</f>
        <v>Schoonmaker, Ezra</v>
      </c>
      <c r="Q457" s="2" t="str">
        <f>IF(F457="","&lt;td&gt;&lt;/td&gt;",CONCATENATE("&lt;td&gt;&lt;a href=""http://iowagravestones.org/gs_view.php?id=",F457,""" Target=""GPP""&gt;P&lt;/a&gt;&lt;/td&gt;"))</f>
        <v>&lt;td&gt;&lt;a href="http://iowagravestones.org/gs_view.php?id=474286" Target="GPP"&gt;P&lt;/a&gt;&lt;/td&gt;</v>
      </c>
      <c r="R457" s="2" t="str">
        <f>IF(H457="","   &lt;td&gt;&lt;/td&gt;",CONCATENATE("   &lt;td&gt;&lt;a href=""http://iagenweb.org/boards/",G457,"/obituaries/index.cgi?read=",H457,""" Target=""Obits""&gt;O&lt;/a&gt;&lt;/td&gt;"))</f>
        <v xml:space="preserve">   &lt;td&gt;&lt;/td&gt;</v>
      </c>
      <c r="S457" s="2" t="str">
        <f>IF(M457="","&lt;td&gt;&lt;/td&gt;",CONCATENATE("&lt;td&gt;&lt;a href=""http://iowawpagraves.org/view.php?id=",M457,""" target=""WPA""&gt;W&lt;/a&gt;&lt;/td&gt;"))</f>
        <v>&lt;td&gt;&lt;a href="http://iowawpagraves.org/view.php?id=214475" target="WPA"&gt;W&lt;/a&gt;&lt;/td&gt;</v>
      </c>
      <c r="T457" s="88" t="s">
        <v>119</v>
      </c>
      <c r="U457" s="89"/>
    </row>
    <row r="458" spans="1:21" x14ac:dyDescent="0.25">
      <c r="A458" s="59">
        <v>3724</v>
      </c>
      <c r="B458" s="60" t="s">
        <v>967</v>
      </c>
      <c r="C458" s="62" t="s">
        <v>168</v>
      </c>
      <c r="D458" s="62" t="s">
        <v>893</v>
      </c>
      <c r="E458" s="86"/>
      <c r="F458" s="1">
        <v>474545</v>
      </c>
      <c r="G458" s="36"/>
      <c r="H458" s="36"/>
      <c r="I458" s="36"/>
      <c r="J458" s="36"/>
      <c r="K458" s="36"/>
      <c r="L458" s="36"/>
      <c r="M458" s="36"/>
      <c r="O458" s="2" t="str">
        <f>IF(A458="S",CONCATENATE(Y$1,MID(B458,1,1),Z$1),CONCATENATE("&lt;tr class=""style3"" &gt;",S458,Q458,R458,"&lt;td&gt;",P458,"&lt;/td&gt;&lt;td&gt;",C458,"&lt;/td&gt;&lt;td&gt;",D458,"&lt;/td&gt;&lt;td&gt;",E458,"&lt;/td&gt;"))</f>
        <v>&lt;tr class="style3" &gt;&lt;td&gt;&lt;/td&gt;&lt;td&gt;&lt;a href="http://iowagravestones.org/gs_view.php?id=474545" Target="GPP"&gt;P&lt;/a&gt;&lt;/td&gt;   &lt;td&gt;&lt;/td&gt;&lt;td&gt;Schoonmaker, Grace E.&lt;/td&gt;&lt;td&gt;1878&lt;/td&gt;&lt;td&gt;1945&lt;/td&gt;&lt;td&gt;&lt;/td&gt;</v>
      </c>
      <c r="P458" s="88" t="str">
        <f>IF(I458="",B458,CONCATENATE("&lt;a href=""Web Pages/WP",I458,".htm""&gt;",B458,"&lt;img src=""zimages/cam.gif"" alt=""picture"" BORDER=0&gt;"))</f>
        <v>Schoonmaker, Grace E.</v>
      </c>
      <c r="Q458" s="2" t="str">
        <f>IF(F458="","&lt;td&gt;&lt;/td&gt;",CONCATENATE("&lt;td&gt;&lt;a href=""http://iowagravestones.org/gs_view.php?id=",F458,""" Target=""GPP""&gt;P&lt;/a&gt;&lt;/td&gt;"))</f>
        <v>&lt;td&gt;&lt;a href="http://iowagravestones.org/gs_view.php?id=474545" Target="GPP"&gt;P&lt;/a&gt;&lt;/td&gt;</v>
      </c>
      <c r="R458" s="2" t="str">
        <f>IF(H458="","   &lt;td&gt;&lt;/td&gt;",CONCATENATE("   &lt;td&gt;&lt;a href=""http://iagenweb.org/boards/",G458,"/obituaries/index.cgi?read=",H458,""" Target=""Obits""&gt;O&lt;/a&gt;&lt;/td&gt;"))</f>
        <v xml:space="preserve">   &lt;td&gt;&lt;/td&gt;</v>
      </c>
      <c r="S458" s="2" t="str">
        <f>IF(M458="","&lt;td&gt;&lt;/td&gt;",CONCATENATE("&lt;td&gt;&lt;a href=""http://iowawpagraves.org/view.php?id=",M458,""" target=""WPA""&gt;W&lt;/a&gt;&lt;/td&gt;"))</f>
        <v>&lt;td&gt;&lt;/td&gt;</v>
      </c>
      <c r="T458" s="88" t="s">
        <v>119</v>
      </c>
      <c r="U458" s="89"/>
    </row>
    <row r="459" spans="1:21" x14ac:dyDescent="0.25">
      <c r="A459" s="59">
        <v>3568</v>
      </c>
      <c r="B459" s="60" t="s">
        <v>968</v>
      </c>
      <c r="C459" s="62" t="s">
        <v>108</v>
      </c>
      <c r="D459" s="62" t="s">
        <v>92</v>
      </c>
      <c r="E459" s="63" t="s">
        <v>119</v>
      </c>
      <c r="F459" s="1">
        <v>474287</v>
      </c>
      <c r="G459" s="36"/>
      <c r="H459" s="36"/>
      <c r="I459" s="36"/>
      <c r="J459" s="36"/>
      <c r="K459" s="36"/>
      <c r="L459" s="36"/>
      <c r="M459" s="27">
        <v>214476</v>
      </c>
      <c r="O459" s="2" t="str">
        <f>IF(A459="S",CONCATENATE(Y$1,MID(B459,1,1),Z$1),CONCATENATE("&lt;tr class=""style3"" &gt;",S459,Q459,R459,"&lt;td&gt;",P459,"&lt;/td&gt;&lt;td&gt;",C459,"&lt;/td&gt;&lt;td&gt;",D459,"&lt;/td&gt;&lt;td&gt;",E459,"&lt;/td&gt;"))</f>
        <v>&lt;tr class="style3" &gt;&lt;td&gt;&lt;a href="http://iowawpagraves.org/view.php?id=214476" target="WPA"&gt;W&lt;/a&gt;&lt;/td&gt;&lt;td&gt;&lt;a href="http://iowagravestones.org/gs_view.php?id=474287" Target="GPP"&gt;P&lt;/a&gt;&lt;/td&gt;   &lt;td&gt;&lt;/td&gt;&lt;td&gt;Schoonmaker, Iola Jane&lt;/td&gt;&lt;td&gt;1853&lt;/td&gt;&lt;td&gt;1914&lt;/td&gt;&lt;td&gt; &lt;/td&gt;</v>
      </c>
      <c r="P459" s="88" t="str">
        <f>IF(I459="",B459,CONCATENATE("&lt;a href=""Web Pages/WP",I459,".htm""&gt;",B459,"&lt;img src=""zimages/cam.gif"" alt=""picture"" BORDER=0&gt;"))</f>
        <v>Schoonmaker, Iola Jane</v>
      </c>
      <c r="Q459" s="2" t="str">
        <f>IF(F459="","&lt;td&gt;&lt;/td&gt;",CONCATENATE("&lt;td&gt;&lt;a href=""http://iowagravestones.org/gs_view.php?id=",F459,""" Target=""GPP""&gt;P&lt;/a&gt;&lt;/td&gt;"))</f>
        <v>&lt;td&gt;&lt;a href="http://iowagravestones.org/gs_view.php?id=474287" Target="GPP"&gt;P&lt;/a&gt;&lt;/td&gt;</v>
      </c>
      <c r="R459" s="2" t="str">
        <f>IF(H459="","   &lt;td&gt;&lt;/td&gt;",CONCATENATE("   &lt;td&gt;&lt;a href=""http://iagenweb.org/boards/",G459,"/obituaries/index.cgi?read=",H459,""" Target=""Obits""&gt;O&lt;/a&gt;&lt;/td&gt;"))</f>
        <v xml:space="preserve">   &lt;td&gt;&lt;/td&gt;</v>
      </c>
      <c r="S459" s="2" t="str">
        <f>IF(M459="","&lt;td&gt;&lt;/td&gt;",CONCATENATE("&lt;td&gt;&lt;a href=""http://iowawpagraves.org/view.php?id=",M459,""" target=""WPA""&gt;W&lt;/a&gt;&lt;/td&gt;"))</f>
        <v>&lt;td&gt;&lt;a href="http://iowawpagraves.org/view.php?id=214476" target="WPA"&gt;W&lt;/a&gt;&lt;/td&gt;</v>
      </c>
      <c r="T459" s="88" t="s">
        <v>119</v>
      </c>
      <c r="U459" s="89"/>
    </row>
    <row r="460" spans="1:21" x14ac:dyDescent="0.25">
      <c r="A460" s="59">
        <v>3551</v>
      </c>
      <c r="B460" s="60" t="s">
        <v>434</v>
      </c>
      <c r="C460" s="59" t="s">
        <v>969</v>
      </c>
      <c r="D460" s="59" t="s">
        <v>162</v>
      </c>
      <c r="E460" s="63" t="s">
        <v>119</v>
      </c>
      <c r="F460" s="1">
        <v>474265</v>
      </c>
      <c r="G460" s="36"/>
      <c r="H460" s="36"/>
      <c r="I460" s="36"/>
      <c r="J460" s="36"/>
      <c r="K460" s="36"/>
      <c r="L460" s="36"/>
      <c r="M460" s="27">
        <v>214477</v>
      </c>
      <c r="O460" s="2" t="str">
        <f>IF(A460="S",CONCATENATE(Y$1,MID(B460,1,1),Z$1),CONCATENATE("&lt;tr class=""style3"" &gt;",S460,Q460,R460,"&lt;td&gt;",P460,"&lt;/td&gt;&lt;td&gt;",C460,"&lt;/td&gt;&lt;td&gt;",D460,"&lt;/td&gt;&lt;td&gt;",E460,"&lt;/td&gt;"))</f>
        <v>&lt;tr class="style3" &gt;&lt;td&gt;&lt;a href="http://iowawpagraves.org/view.php?id=214477" target="WPA"&gt;W&lt;/a&gt;&lt;/td&gt;&lt;td&gt;&lt;a href="http://iowagravestones.org/gs_view.php?id=474265" Target="GPP"&gt;P&lt;/a&gt;&lt;/td&gt;   &lt;td&gt;&lt;/td&gt;&lt;td&gt;Schoonmaker, Katie&lt;/td&gt;&lt;td&gt;Aug 18, 1868&lt;/td&gt;&lt;td&gt;May 26, 1895&lt;/td&gt;&lt;td&gt; &lt;/td&gt;</v>
      </c>
      <c r="P460" s="88" t="str">
        <f>IF(I460="",B460,CONCATENATE("&lt;a href=""Web Pages/WP",I460,".htm""&gt;",B460,"&lt;img src=""zimages/cam.gif"" alt=""picture"" BORDER=0&gt;"))</f>
        <v>Schoonmaker, Katie</v>
      </c>
      <c r="Q460" s="2" t="str">
        <f>IF(F460="","&lt;td&gt;&lt;/td&gt;",CONCATENATE("&lt;td&gt;&lt;a href=""http://iowagravestones.org/gs_view.php?id=",F460,""" Target=""GPP""&gt;P&lt;/a&gt;&lt;/td&gt;"))</f>
        <v>&lt;td&gt;&lt;a href="http://iowagravestones.org/gs_view.php?id=474265" Target="GPP"&gt;P&lt;/a&gt;&lt;/td&gt;</v>
      </c>
      <c r="R460" s="2" t="str">
        <f>IF(H460="","   &lt;td&gt;&lt;/td&gt;",CONCATENATE("   &lt;td&gt;&lt;a href=""http://iagenweb.org/boards/",G460,"/obituaries/index.cgi?read=",H460,""" Target=""Obits""&gt;O&lt;/a&gt;&lt;/td&gt;"))</f>
        <v xml:space="preserve">   &lt;td&gt;&lt;/td&gt;</v>
      </c>
      <c r="S460" s="2" t="str">
        <f>IF(M460="","&lt;td&gt;&lt;/td&gt;",CONCATENATE("&lt;td&gt;&lt;a href=""http://iowawpagraves.org/view.php?id=",M460,""" target=""WPA""&gt;W&lt;/a&gt;&lt;/td&gt;"))</f>
        <v>&lt;td&gt;&lt;a href="http://iowawpagraves.org/view.php?id=214477" target="WPA"&gt;W&lt;/a&gt;&lt;/td&gt;</v>
      </c>
      <c r="T460" s="88" t="s">
        <v>119</v>
      </c>
      <c r="U460" s="89"/>
    </row>
    <row r="461" spans="1:21" x14ac:dyDescent="0.25">
      <c r="A461" s="59">
        <v>3726</v>
      </c>
      <c r="B461" s="60" t="s">
        <v>970</v>
      </c>
      <c r="C461" s="62" t="s">
        <v>85</v>
      </c>
      <c r="D461" s="59"/>
      <c r="E461" s="63"/>
      <c r="F461" s="1">
        <v>474547</v>
      </c>
      <c r="G461" s="36"/>
      <c r="H461" s="36"/>
      <c r="I461" s="36"/>
      <c r="J461" s="36"/>
      <c r="K461" s="36"/>
      <c r="L461" s="36"/>
      <c r="M461" s="36"/>
      <c r="O461" s="2" t="str">
        <f>IF(A461="S",CONCATENATE(Y$1,MID(B461,1,1),Z$1),CONCATENATE("&lt;tr class=""style3"" &gt;",S461,Q461,R461,"&lt;td&gt;",P461,"&lt;/td&gt;&lt;td&gt;",C461,"&lt;/td&gt;&lt;td&gt;",D461,"&lt;/td&gt;&lt;td&gt;",E461,"&lt;/td&gt;"))</f>
        <v>&lt;tr class="style3" &gt;&lt;td&gt;&lt;/td&gt;&lt;td&gt;&lt;a href="http://iowagravestones.org/gs_view.php?id=474547" Target="GPP"&gt;P&lt;/a&gt;&lt;/td&gt;   &lt;td&gt;&lt;/td&gt;&lt;td&gt;Schoonmaker, Max F.&lt;/td&gt;&lt;td&gt;1901&lt;/td&gt;&lt;td&gt;&lt;/td&gt;&lt;td&gt;&lt;/td&gt;</v>
      </c>
      <c r="P461" s="88" t="str">
        <f>IF(I461="",B461,CONCATENATE("&lt;a href=""Web Pages/WP",I461,".htm""&gt;",B461,"&lt;img src=""zimages/cam.gif"" alt=""picture"" BORDER=0&gt;"))</f>
        <v>Schoonmaker, Max F.</v>
      </c>
      <c r="Q461" s="2" t="str">
        <f>IF(F461="","&lt;td&gt;&lt;/td&gt;",CONCATENATE("&lt;td&gt;&lt;a href=""http://iowagravestones.org/gs_view.php?id=",F461,""" Target=""GPP""&gt;P&lt;/a&gt;&lt;/td&gt;"))</f>
        <v>&lt;td&gt;&lt;a href="http://iowagravestones.org/gs_view.php?id=474547" Target="GPP"&gt;P&lt;/a&gt;&lt;/td&gt;</v>
      </c>
      <c r="R461" s="2" t="str">
        <f>IF(H461="","   &lt;td&gt;&lt;/td&gt;",CONCATENATE("   &lt;td&gt;&lt;a href=""http://iagenweb.org/boards/",G461,"/obituaries/index.cgi?read=",H461,""" Target=""Obits""&gt;O&lt;/a&gt;&lt;/td&gt;"))</f>
        <v xml:space="preserve">   &lt;td&gt;&lt;/td&gt;</v>
      </c>
      <c r="S461" s="2" t="str">
        <f>IF(M461="","&lt;td&gt;&lt;/td&gt;",CONCATENATE("&lt;td&gt;&lt;a href=""http://iowawpagraves.org/view.php?id=",M461,""" target=""WPA""&gt;W&lt;/a&gt;&lt;/td&gt;"))</f>
        <v>&lt;td&gt;&lt;/td&gt;</v>
      </c>
      <c r="T461" s="88" t="s">
        <v>119</v>
      </c>
      <c r="U461" s="89"/>
    </row>
    <row r="462" spans="1:21" x14ac:dyDescent="0.25">
      <c r="A462" s="59">
        <v>3648</v>
      </c>
      <c r="B462" s="60" t="s">
        <v>356</v>
      </c>
      <c r="C462" s="62" t="s">
        <v>163</v>
      </c>
      <c r="D462" s="62" t="s">
        <v>164</v>
      </c>
      <c r="E462" s="63" t="s">
        <v>119</v>
      </c>
      <c r="F462" s="1">
        <v>474445</v>
      </c>
      <c r="G462" s="36"/>
      <c r="H462" s="36"/>
      <c r="I462" s="36"/>
      <c r="J462" s="36"/>
      <c r="K462" s="36"/>
      <c r="L462" s="36"/>
      <c r="M462" s="27">
        <v>214478</v>
      </c>
      <c r="O462" s="2" t="str">
        <f>IF(A462="S",CONCATENATE(Y$1,MID(B462,1,1),Z$1),CONCATENATE("&lt;tr class=""style3"" &gt;",S462,Q462,R462,"&lt;td&gt;",P462,"&lt;/td&gt;&lt;td&gt;",C462,"&lt;/td&gt;&lt;td&gt;",D462,"&lt;/td&gt;&lt;td&gt;",E462,"&lt;/td&gt;"))</f>
        <v>&lt;tr class="style3" &gt;&lt;td&gt;&lt;a href="http://iowawpagraves.org/view.php?id=214478" target="WPA"&gt;W&lt;/a&gt;&lt;/td&gt;&lt;td&gt;&lt;a href="http://iowagravestones.org/gs_view.php?id=474445" Target="GPP"&gt;P&lt;/a&gt;&lt;/td&gt;   &lt;td&gt;&lt;/td&gt;&lt;td&gt;Schoonmaker, Myra&lt;/td&gt;&lt;td&gt;1868&lt;/td&gt;&lt;td&gt;1922&lt;/td&gt;&lt;td&gt; &lt;/td&gt;</v>
      </c>
      <c r="P462" s="88" t="str">
        <f>IF(I462="",B462,CONCATENATE("&lt;a href=""Web Pages/WP",I462,".htm""&gt;",B462,"&lt;img src=""zimages/cam.gif"" alt=""picture"" BORDER=0&gt;"))</f>
        <v>Schoonmaker, Myra</v>
      </c>
      <c r="Q462" s="2" t="str">
        <f>IF(F462="","&lt;td&gt;&lt;/td&gt;",CONCATENATE("&lt;td&gt;&lt;a href=""http://iowagravestones.org/gs_view.php?id=",F462,""" Target=""GPP""&gt;P&lt;/a&gt;&lt;/td&gt;"))</f>
        <v>&lt;td&gt;&lt;a href="http://iowagravestones.org/gs_view.php?id=474445" Target="GPP"&gt;P&lt;/a&gt;&lt;/td&gt;</v>
      </c>
      <c r="R462" s="2" t="str">
        <f>IF(H462="","   &lt;td&gt;&lt;/td&gt;",CONCATENATE("   &lt;td&gt;&lt;a href=""http://iagenweb.org/boards/",G462,"/obituaries/index.cgi?read=",H462,""" Target=""Obits""&gt;O&lt;/a&gt;&lt;/td&gt;"))</f>
        <v xml:space="preserve">   &lt;td&gt;&lt;/td&gt;</v>
      </c>
      <c r="S462" s="2" t="str">
        <f>IF(M462="","&lt;td&gt;&lt;/td&gt;",CONCATENATE("&lt;td&gt;&lt;a href=""http://iowawpagraves.org/view.php?id=",M462,""" target=""WPA""&gt;W&lt;/a&gt;&lt;/td&gt;"))</f>
        <v>&lt;td&gt;&lt;a href="http://iowawpagraves.org/view.php?id=214478" target="WPA"&gt;W&lt;/a&gt;&lt;/td&gt;</v>
      </c>
      <c r="T462" s="88" t="s">
        <v>119</v>
      </c>
      <c r="U462" s="89"/>
    </row>
    <row r="463" spans="1:21" x14ac:dyDescent="0.25">
      <c r="A463" s="59">
        <v>3366</v>
      </c>
      <c r="B463" s="60" t="s">
        <v>117</v>
      </c>
      <c r="C463" s="62" t="s">
        <v>165</v>
      </c>
      <c r="D463" s="62" t="s">
        <v>109</v>
      </c>
      <c r="E463" s="63" t="s">
        <v>119</v>
      </c>
      <c r="F463" s="1">
        <v>473387</v>
      </c>
      <c r="G463" s="36"/>
      <c r="H463" s="36"/>
      <c r="I463" s="36"/>
      <c r="J463" s="36"/>
      <c r="K463" s="36"/>
      <c r="L463" s="36"/>
      <c r="M463" s="27">
        <v>214479</v>
      </c>
      <c r="O463" s="2" t="str">
        <f>IF(A463="S",CONCATENATE(Y$1,MID(B463,1,1),Z$1),CONCATENATE("&lt;tr class=""style3"" &gt;",S463,Q463,R463,"&lt;td&gt;",P463,"&lt;/td&gt;&lt;td&gt;",C463,"&lt;/td&gt;&lt;td&gt;",D463,"&lt;/td&gt;&lt;td&gt;",E463,"&lt;/td&gt;"))</f>
        <v>&lt;tr class="style3" &gt;&lt;td&gt;&lt;a href="http://iowawpagraves.org/view.php?id=214479" target="WPA"&gt;W&lt;/a&gt;&lt;/td&gt;&lt;td&gt;&lt;a href="http://iowagravestones.org/gs_view.php?id=473387" Target="GPP"&gt;P&lt;/a&gt;&lt;/td&gt;   &lt;td&gt;&lt;/td&gt;&lt;td&gt;Schoonmaker, Nelson&lt;/td&gt;&lt;td&gt;1839&lt;/td&gt;&lt;td&gt;1920&lt;/td&gt;&lt;td&gt; &lt;/td&gt;</v>
      </c>
      <c r="P463" s="88" t="str">
        <f>IF(I463="",B463,CONCATENATE("&lt;a href=""Web Pages/WP",I463,".htm""&gt;",B463,"&lt;img src=""zimages/cam.gif"" alt=""picture"" BORDER=0&gt;"))</f>
        <v>Schoonmaker, Nelson</v>
      </c>
      <c r="Q463" s="2" t="str">
        <f>IF(F463="","&lt;td&gt;&lt;/td&gt;",CONCATENATE("&lt;td&gt;&lt;a href=""http://iowagravestones.org/gs_view.php?id=",F463,""" Target=""GPP""&gt;P&lt;/a&gt;&lt;/td&gt;"))</f>
        <v>&lt;td&gt;&lt;a href="http://iowagravestones.org/gs_view.php?id=473387" Target="GPP"&gt;P&lt;/a&gt;&lt;/td&gt;</v>
      </c>
      <c r="R463" s="2" t="str">
        <f>IF(H463="","   &lt;td&gt;&lt;/td&gt;",CONCATENATE("   &lt;td&gt;&lt;a href=""http://iagenweb.org/boards/",G463,"/obituaries/index.cgi?read=",H463,""" Target=""Obits""&gt;O&lt;/a&gt;&lt;/td&gt;"))</f>
        <v xml:space="preserve">   &lt;td&gt;&lt;/td&gt;</v>
      </c>
      <c r="S463" s="2" t="str">
        <f>IF(M463="","&lt;td&gt;&lt;/td&gt;",CONCATENATE("&lt;td&gt;&lt;a href=""http://iowawpagraves.org/view.php?id=",M463,""" target=""WPA""&gt;W&lt;/a&gt;&lt;/td&gt;"))</f>
        <v>&lt;td&gt;&lt;a href="http://iowawpagraves.org/view.php?id=214479" target="WPA"&gt;W&lt;/a&gt;&lt;/td&gt;</v>
      </c>
      <c r="T463" s="88" t="s">
        <v>119</v>
      </c>
      <c r="U463" s="89"/>
    </row>
    <row r="464" spans="1:21" x14ac:dyDescent="0.25">
      <c r="A464" s="59">
        <v>3647</v>
      </c>
      <c r="B464" s="60" t="s">
        <v>118</v>
      </c>
      <c r="C464" s="62" t="s">
        <v>166</v>
      </c>
      <c r="D464" s="62" t="s">
        <v>100</v>
      </c>
      <c r="E464" s="63" t="s">
        <v>119</v>
      </c>
      <c r="F464" s="1">
        <v>474444</v>
      </c>
      <c r="G464" s="36"/>
      <c r="H464" s="36"/>
      <c r="I464" s="36"/>
      <c r="J464" s="36"/>
      <c r="K464" s="36"/>
      <c r="L464" s="36"/>
      <c r="M464" s="27">
        <v>214480</v>
      </c>
      <c r="O464" s="2" t="str">
        <f>IF(A464="S",CONCATENATE(Y$1,MID(B464,1,1),Z$1),CONCATENATE("&lt;tr class=""style3"" &gt;",S464,Q464,R464,"&lt;td&gt;",P464,"&lt;/td&gt;&lt;td&gt;",C464,"&lt;/td&gt;&lt;td&gt;",D464,"&lt;/td&gt;&lt;td&gt;",E464,"&lt;/td&gt;"))</f>
        <v>&lt;tr class="style3" &gt;&lt;td&gt;&lt;a href="http://iowawpagraves.org/view.php?id=214480" target="WPA"&gt;W&lt;/a&gt;&lt;/td&gt;&lt;td&gt;&lt;a href="http://iowagravestones.org/gs_view.php?id=474444" Target="GPP"&gt;P&lt;/a&gt;&lt;/td&gt;   &lt;td&gt;&lt;/td&gt;&lt;td&gt;Schoonmaker, Newton&lt;/td&gt;&lt;td&gt;1859&lt;/td&gt;&lt;td&gt;1937&lt;/td&gt;&lt;td&gt; &lt;/td&gt;</v>
      </c>
      <c r="P464" s="88" t="str">
        <f>IF(I464="",B464,CONCATENATE("&lt;a href=""Web Pages/WP",I464,".htm""&gt;",B464,"&lt;img src=""zimages/cam.gif"" alt=""picture"" BORDER=0&gt;"))</f>
        <v>Schoonmaker, Newton</v>
      </c>
      <c r="Q464" s="2" t="str">
        <f>IF(F464="","&lt;td&gt;&lt;/td&gt;",CONCATENATE("&lt;td&gt;&lt;a href=""http://iowagravestones.org/gs_view.php?id=",F464,""" Target=""GPP""&gt;P&lt;/a&gt;&lt;/td&gt;"))</f>
        <v>&lt;td&gt;&lt;a href="http://iowagravestones.org/gs_view.php?id=474444" Target="GPP"&gt;P&lt;/a&gt;&lt;/td&gt;</v>
      </c>
      <c r="R464" s="2" t="str">
        <f>IF(H464="","   &lt;td&gt;&lt;/td&gt;",CONCATENATE("   &lt;td&gt;&lt;a href=""http://iagenweb.org/boards/",G464,"/obituaries/index.cgi?read=",H464,""" Target=""Obits""&gt;O&lt;/a&gt;&lt;/td&gt;"))</f>
        <v xml:space="preserve">   &lt;td&gt;&lt;/td&gt;</v>
      </c>
      <c r="S464" s="2" t="str">
        <f>IF(M464="","&lt;td&gt;&lt;/td&gt;",CONCATENATE("&lt;td&gt;&lt;a href=""http://iowawpagraves.org/view.php?id=",M464,""" target=""WPA""&gt;W&lt;/a&gt;&lt;/td&gt;"))</f>
        <v>&lt;td&gt;&lt;a href="http://iowawpagraves.org/view.php?id=214480" target="WPA"&gt;W&lt;/a&gt;&lt;/td&gt;</v>
      </c>
      <c r="T464" s="88" t="s">
        <v>119</v>
      </c>
      <c r="U464" s="89"/>
    </row>
    <row r="465" spans="1:21" x14ac:dyDescent="0.25">
      <c r="A465" s="59">
        <v>3644</v>
      </c>
      <c r="B465" s="60" t="s">
        <v>971</v>
      </c>
      <c r="C465" s="59"/>
      <c r="D465" s="59"/>
      <c r="E465" s="63"/>
      <c r="F465" s="1">
        <v>474441</v>
      </c>
      <c r="G465" s="36"/>
      <c r="H465" s="36"/>
      <c r="I465" s="36"/>
      <c r="J465" s="36"/>
      <c r="K465" s="36"/>
      <c r="L465" s="36"/>
      <c r="M465" s="36"/>
      <c r="O465" s="2" t="str">
        <f>IF(A465="S",CONCATENATE(Y$1,MID(B465,1,1),Z$1),CONCATENATE("&lt;tr class=""style3"" &gt;",S465,Q465,R465,"&lt;td&gt;",P465,"&lt;/td&gt;&lt;td&gt;",C465,"&lt;/td&gt;&lt;td&gt;",D465,"&lt;/td&gt;&lt;td&gt;",E465,"&lt;/td&gt;"))</f>
        <v>&lt;tr class="style3" &gt;&lt;td&gt;&lt;/td&gt;&lt;td&gt;&lt;a href="http://iowagravestones.org/gs_view.php?id=474441" Target="GPP"&gt;P&lt;/a&gt;&lt;/td&gt;   &lt;td&gt;&lt;/td&gt;&lt;td&gt;Schoonmaker, Newton Family Stone&lt;/td&gt;&lt;td&gt;&lt;/td&gt;&lt;td&gt;&lt;/td&gt;&lt;td&gt;&lt;/td&gt;</v>
      </c>
      <c r="P465" s="88" t="str">
        <f>IF(I465="",B465,CONCATENATE("&lt;a href=""Web Pages/WP",I465,".htm""&gt;",B465,"&lt;img src=""zimages/cam.gif"" alt=""picture"" BORDER=0&gt;"))</f>
        <v>Schoonmaker, Newton Family Stone</v>
      </c>
      <c r="Q465" s="2" t="str">
        <f>IF(F465="","&lt;td&gt;&lt;/td&gt;",CONCATENATE("&lt;td&gt;&lt;a href=""http://iowagravestones.org/gs_view.php?id=",F465,""" Target=""GPP""&gt;P&lt;/a&gt;&lt;/td&gt;"))</f>
        <v>&lt;td&gt;&lt;a href="http://iowagravestones.org/gs_view.php?id=474441" Target="GPP"&gt;P&lt;/a&gt;&lt;/td&gt;</v>
      </c>
      <c r="R465" s="2" t="str">
        <f>IF(H465="","   &lt;td&gt;&lt;/td&gt;",CONCATENATE("   &lt;td&gt;&lt;a href=""http://iagenweb.org/boards/",G465,"/obituaries/index.cgi?read=",H465,""" Target=""Obits""&gt;O&lt;/a&gt;&lt;/td&gt;"))</f>
        <v xml:space="preserve">   &lt;td&gt;&lt;/td&gt;</v>
      </c>
      <c r="S465" s="2" t="str">
        <f>IF(M465="","&lt;td&gt;&lt;/td&gt;",CONCATENATE("&lt;td&gt;&lt;a href=""http://iowawpagraves.org/view.php?id=",M465,""" target=""WPA""&gt;W&lt;/a&gt;&lt;/td&gt;"))</f>
        <v>&lt;td&gt;&lt;/td&gt;</v>
      </c>
      <c r="T465" s="88" t="s">
        <v>119</v>
      </c>
      <c r="U465" s="89"/>
    </row>
    <row r="466" spans="1:21" x14ac:dyDescent="0.25">
      <c r="A466" s="59">
        <v>3569</v>
      </c>
      <c r="B466" s="60" t="s">
        <v>972</v>
      </c>
      <c r="C466" s="59" t="s">
        <v>1169</v>
      </c>
      <c r="D466" s="59" t="s">
        <v>973</v>
      </c>
      <c r="E466" s="63" t="s">
        <v>119</v>
      </c>
      <c r="F466" s="1">
        <v>474666</v>
      </c>
      <c r="G466" s="36"/>
      <c r="H466" s="36"/>
      <c r="I466" s="36"/>
      <c r="J466" s="36"/>
      <c r="K466" s="36"/>
      <c r="L466" s="36"/>
      <c r="M466" s="27">
        <v>214481</v>
      </c>
      <c r="O466" s="2" t="str">
        <f>IF(A466="S",CONCATENATE(Y$1,MID(B466,1,1),Z$1),CONCATENATE("&lt;tr class=""style3"" &gt;",S466,Q466,R466,"&lt;td&gt;",P466,"&lt;/td&gt;&lt;td&gt;",C466,"&lt;/td&gt;&lt;td&gt;",D466,"&lt;/td&gt;&lt;td&gt;",E466,"&lt;/td&gt;"))</f>
        <v>&lt;tr class="style3" &gt;&lt;td&gt;&lt;a href="http://iowawpagraves.org/view.php?id=214481" target="WPA"&gt;W&lt;/a&gt;&lt;/td&gt;&lt;td&gt;&lt;a href="http://iowagravestones.org/gs_view.php?id=474666" Target="GPP"&gt;P&lt;/a&gt;&lt;/td&gt;   &lt;td&gt;&lt;/td&gt;&lt;td&gt;Schoonmaker, Rebecca&lt;/td&gt;&lt;td&gt;July 9, 1814&lt;/td&gt;&lt;td&gt;May 2, 1878&lt;/td&gt;&lt;td&gt; &lt;/td&gt;</v>
      </c>
      <c r="P466" s="88" t="str">
        <f>IF(I466="",B466,CONCATENATE("&lt;a href=""Web Pages/WP",I466,".htm""&gt;",B466,"&lt;img src=""zimages/cam.gif"" alt=""picture"" BORDER=0&gt;"))</f>
        <v>Schoonmaker, Rebecca</v>
      </c>
      <c r="Q466" s="2" t="str">
        <f>IF(F466="","&lt;td&gt;&lt;/td&gt;",CONCATENATE("&lt;td&gt;&lt;a href=""http://iowagravestones.org/gs_view.php?id=",F466,""" Target=""GPP""&gt;P&lt;/a&gt;&lt;/td&gt;"))</f>
        <v>&lt;td&gt;&lt;a href="http://iowagravestones.org/gs_view.php?id=474666" Target="GPP"&gt;P&lt;/a&gt;&lt;/td&gt;</v>
      </c>
      <c r="R466" s="2" t="str">
        <f>IF(H466="","   &lt;td&gt;&lt;/td&gt;",CONCATENATE("   &lt;td&gt;&lt;a href=""http://iagenweb.org/boards/",G466,"/obituaries/index.cgi?read=",H466,""" Target=""Obits""&gt;O&lt;/a&gt;&lt;/td&gt;"))</f>
        <v xml:space="preserve">   &lt;td&gt;&lt;/td&gt;</v>
      </c>
      <c r="S466" s="2" t="str">
        <f>IF(M466="","&lt;td&gt;&lt;/td&gt;",CONCATENATE("&lt;td&gt;&lt;a href=""http://iowawpagraves.org/view.php?id=",M466,""" target=""WPA""&gt;W&lt;/a&gt;&lt;/td&gt;"))</f>
        <v>&lt;td&gt;&lt;a href="http://iowawpagraves.org/view.php?id=214481" target="WPA"&gt;W&lt;/a&gt;&lt;/td&gt;</v>
      </c>
      <c r="T466" s="88" t="s">
        <v>119</v>
      </c>
      <c r="U466" s="89"/>
    </row>
    <row r="467" spans="1:21" x14ac:dyDescent="0.25">
      <c r="A467" s="59">
        <v>3650</v>
      </c>
      <c r="B467" s="60" t="s">
        <v>974</v>
      </c>
      <c r="C467" s="62" t="s">
        <v>86</v>
      </c>
      <c r="D467" s="62" t="s">
        <v>223</v>
      </c>
      <c r="E467" s="86"/>
      <c r="F467" s="1">
        <v>474446</v>
      </c>
      <c r="G467" s="36"/>
      <c r="H467" s="36"/>
      <c r="I467" s="36"/>
      <c r="J467" s="36"/>
      <c r="K467" s="36"/>
      <c r="L467" s="36"/>
      <c r="M467" s="36"/>
      <c r="O467" s="2" t="str">
        <f>IF(A467="S",CONCATENATE(Y$1,MID(B467,1,1),Z$1),CONCATENATE("&lt;tr class=""style3"" &gt;",S467,Q467,R467,"&lt;td&gt;",P467,"&lt;/td&gt;&lt;td&gt;",C467,"&lt;/td&gt;&lt;td&gt;",D467,"&lt;/td&gt;&lt;td&gt;",E467,"&lt;/td&gt;"))</f>
        <v>&lt;tr class="style3" &gt;&lt;td&gt;&lt;/td&gt;&lt;td&gt;&lt;a href="http://iowagravestones.org/gs_view.php?id=474446" Target="GPP"&gt;P&lt;/a&gt;&lt;/td&gt;   &lt;td&gt;&lt;/td&gt;&lt;td&gt;Schoonmaker, Ruby&lt;/td&gt;&lt;td&gt;1893&lt;/td&gt;&lt;td&gt;1899&lt;/td&gt;&lt;td&gt;&lt;/td&gt;</v>
      </c>
      <c r="P467" s="88" t="str">
        <f>IF(I467="",B467,CONCATENATE("&lt;a href=""Web Pages/WP",I467,".htm""&gt;",B467,"&lt;img src=""zimages/cam.gif"" alt=""picture"" BORDER=0&gt;"))</f>
        <v>Schoonmaker, Ruby</v>
      </c>
      <c r="Q467" s="2" t="str">
        <f>IF(F467="","&lt;td&gt;&lt;/td&gt;",CONCATENATE("&lt;td&gt;&lt;a href=""http://iowagravestones.org/gs_view.php?id=",F467,""" Target=""GPP""&gt;P&lt;/a&gt;&lt;/td&gt;"))</f>
        <v>&lt;td&gt;&lt;a href="http://iowagravestones.org/gs_view.php?id=474446" Target="GPP"&gt;P&lt;/a&gt;&lt;/td&gt;</v>
      </c>
      <c r="R467" s="2" t="str">
        <f>IF(H467="","   &lt;td&gt;&lt;/td&gt;",CONCATENATE("   &lt;td&gt;&lt;a href=""http://iagenweb.org/boards/",G467,"/obituaries/index.cgi?read=",H467,""" Target=""Obits""&gt;O&lt;/a&gt;&lt;/td&gt;"))</f>
        <v xml:space="preserve">   &lt;td&gt;&lt;/td&gt;</v>
      </c>
      <c r="S467" s="2" t="str">
        <f>IF(M467="","&lt;td&gt;&lt;/td&gt;",CONCATENATE("&lt;td&gt;&lt;a href=""http://iowawpagraves.org/view.php?id=",M467,""" target=""WPA""&gt;W&lt;/a&gt;&lt;/td&gt;"))</f>
        <v>&lt;td&gt;&lt;/td&gt;</v>
      </c>
      <c r="T467" s="88" t="s">
        <v>119</v>
      </c>
      <c r="U467" s="89"/>
    </row>
    <row r="468" spans="1:21" x14ac:dyDescent="0.25">
      <c r="A468" s="59">
        <v>3567</v>
      </c>
      <c r="B468" s="60" t="s">
        <v>975</v>
      </c>
      <c r="C468" s="59">
        <v>1884</v>
      </c>
      <c r="D468" s="59" t="s">
        <v>976</v>
      </c>
      <c r="E468" s="63"/>
      <c r="F468" s="1">
        <v>474285</v>
      </c>
      <c r="G468" s="36"/>
      <c r="H468" s="36"/>
      <c r="I468" s="36"/>
      <c r="J468" s="36"/>
      <c r="K468" s="36"/>
      <c r="L468" s="36"/>
      <c r="M468" s="36"/>
      <c r="O468" s="2" t="str">
        <f>IF(A468="S",CONCATENATE(Y$1,MID(B468,1,1),Z$1),CONCATENATE("&lt;tr class=""style3"" &gt;",S468,Q468,R468,"&lt;td&gt;",P468,"&lt;/td&gt;&lt;td&gt;",C468,"&lt;/td&gt;&lt;td&gt;",D468,"&lt;/td&gt;&lt;td&gt;",E468,"&lt;/td&gt;"))</f>
        <v>&lt;tr class="style3" &gt;&lt;td&gt;&lt;/td&gt;&lt;td&gt;&lt;a href="http://iowagravestones.org/gs_view.php?id=474285" Target="GPP"&gt;P&lt;/a&gt;&lt;/td&gt;   &lt;td&gt;&lt;/td&gt;&lt;td&gt;Schoonmaker, Rufus H.&lt;/td&gt;&lt;td&gt;1884&lt;/td&gt;&lt;td&gt;Oct 13, 1888&lt;/td&gt;&lt;td&gt;&lt;/td&gt;</v>
      </c>
      <c r="P468" s="88" t="str">
        <f>IF(I468="",B468,CONCATENATE("&lt;a href=""Web Pages/WP",I468,".htm""&gt;",B468,"&lt;img src=""zimages/cam.gif"" alt=""picture"" BORDER=0&gt;"))</f>
        <v>Schoonmaker, Rufus H.</v>
      </c>
      <c r="Q468" s="2" t="str">
        <f>IF(F468="","&lt;td&gt;&lt;/td&gt;",CONCATENATE("&lt;td&gt;&lt;a href=""http://iowagravestones.org/gs_view.php?id=",F468,""" Target=""GPP""&gt;P&lt;/a&gt;&lt;/td&gt;"))</f>
        <v>&lt;td&gt;&lt;a href="http://iowagravestones.org/gs_view.php?id=474285" Target="GPP"&gt;P&lt;/a&gt;&lt;/td&gt;</v>
      </c>
      <c r="R468" s="2" t="str">
        <f>IF(H468="","   &lt;td&gt;&lt;/td&gt;",CONCATENATE("   &lt;td&gt;&lt;a href=""http://iagenweb.org/boards/",G468,"/obituaries/index.cgi?read=",H468,""" Target=""Obits""&gt;O&lt;/a&gt;&lt;/td&gt;"))</f>
        <v xml:space="preserve">   &lt;td&gt;&lt;/td&gt;</v>
      </c>
      <c r="S468" s="2" t="str">
        <f>IF(M468="","&lt;td&gt;&lt;/td&gt;",CONCATENATE("&lt;td&gt;&lt;a href=""http://iowawpagraves.org/view.php?id=",M468,""" target=""WPA""&gt;W&lt;/a&gt;&lt;/td&gt;"))</f>
        <v>&lt;td&gt;&lt;/td&gt;</v>
      </c>
      <c r="T468" s="88" t="s">
        <v>119</v>
      </c>
      <c r="U468" s="89"/>
    </row>
    <row r="469" spans="1:21" x14ac:dyDescent="0.25">
      <c r="A469" s="59">
        <v>3550</v>
      </c>
      <c r="B469" s="60" t="s">
        <v>977</v>
      </c>
      <c r="C469" s="59" t="s">
        <v>1170</v>
      </c>
      <c r="D469" s="59" t="s">
        <v>978</v>
      </c>
      <c r="E469" s="63" t="s">
        <v>119</v>
      </c>
      <c r="F469" s="1">
        <v>474264</v>
      </c>
      <c r="G469" s="36"/>
      <c r="H469" s="36"/>
      <c r="I469" s="36"/>
      <c r="J469" s="36"/>
      <c r="K469" s="36"/>
      <c r="L469" s="36"/>
      <c r="M469" s="36">
        <v>214483</v>
      </c>
      <c r="O469" s="2" t="str">
        <f>IF(A469="S",CONCATENATE(Y$1,MID(B469,1,1),Z$1),CONCATENATE("&lt;tr class=""style3"" &gt;",S469,Q469,R469,"&lt;td&gt;",P469,"&lt;/td&gt;&lt;td&gt;",C469,"&lt;/td&gt;&lt;td&gt;",D469,"&lt;/td&gt;&lt;td&gt;",E469,"&lt;/td&gt;"))</f>
        <v>&lt;tr class="style3" &gt;&lt;td&gt;&lt;a href="http://iowawpagraves.org/view.php?id=214483" target="WPA"&gt;W&lt;/a&gt;&lt;/td&gt;&lt;td&gt;&lt;a href="http://iowagravestones.org/gs_view.php?id=474264" Target="GPP"&gt;P&lt;/a&gt;&lt;/td&gt;   &lt;td&gt;&lt;/td&gt;&lt;td&gt;Schoonmaker, Susa G.&lt;/td&gt;&lt;td&gt;Feb 10, 1840&lt;/td&gt;&lt;td&gt;June 21, 1876&lt;/td&gt;&lt;td&gt; &lt;/td&gt;</v>
      </c>
      <c r="P469" s="88" t="str">
        <f>IF(I469="",B469,CONCATENATE("&lt;a href=""Web Pages/WP",I469,".htm""&gt;",B469,"&lt;img src=""zimages/cam.gif"" alt=""picture"" BORDER=0&gt;"))</f>
        <v>Schoonmaker, Susa G.</v>
      </c>
      <c r="Q469" s="2" t="str">
        <f>IF(F469="","&lt;td&gt;&lt;/td&gt;",CONCATENATE("&lt;td&gt;&lt;a href=""http://iowagravestones.org/gs_view.php?id=",F469,""" Target=""GPP""&gt;P&lt;/a&gt;&lt;/td&gt;"))</f>
        <v>&lt;td&gt;&lt;a href="http://iowagravestones.org/gs_view.php?id=474264" Target="GPP"&gt;P&lt;/a&gt;&lt;/td&gt;</v>
      </c>
      <c r="R469" s="2" t="str">
        <f>IF(H469="","   &lt;td&gt;&lt;/td&gt;",CONCATENATE("   &lt;td&gt;&lt;a href=""http://iagenweb.org/boards/",G469,"/obituaries/index.cgi?read=",H469,""" Target=""Obits""&gt;O&lt;/a&gt;&lt;/td&gt;"))</f>
        <v xml:space="preserve">   &lt;td&gt;&lt;/td&gt;</v>
      </c>
      <c r="S469" s="2" t="str">
        <f>IF(M469="","&lt;td&gt;&lt;/td&gt;",CONCATENATE("&lt;td&gt;&lt;a href=""http://iowawpagraves.org/view.php?id=",M469,""" target=""WPA""&gt;W&lt;/a&gt;&lt;/td&gt;"))</f>
        <v>&lt;td&gt;&lt;a href="http://iowawpagraves.org/view.php?id=214483" target="WPA"&gt;W&lt;/a&gt;&lt;/td&gt;</v>
      </c>
      <c r="T469" s="88" t="s">
        <v>119</v>
      </c>
      <c r="U469" s="89"/>
    </row>
    <row r="470" spans="1:21" x14ac:dyDescent="0.25">
      <c r="A470" s="59">
        <v>3552</v>
      </c>
      <c r="B470" s="60" t="s">
        <v>435</v>
      </c>
      <c r="C470" s="59"/>
      <c r="D470" s="59"/>
      <c r="E470" s="63" t="s">
        <v>119</v>
      </c>
      <c r="F470" s="1">
        <v>474266</v>
      </c>
      <c r="G470" s="36"/>
      <c r="H470" s="36"/>
      <c r="I470" s="36"/>
      <c r="J470" s="36"/>
      <c r="K470" s="36"/>
      <c r="L470" s="36"/>
      <c r="M470" s="27">
        <v>214484</v>
      </c>
      <c r="O470" s="2" t="str">
        <f>IF(A470="S",CONCATENATE(Y$1,MID(B470,1,1),Z$1),CONCATENATE("&lt;tr class=""style3"" &gt;",S470,Q470,R470,"&lt;td&gt;",P470,"&lt;/td&gt;&lt;td&gt;",C470,"&lt;/td&gt;&lt;td&gt;",D470,"&lt;/td&gt;&lt;td&gt;",E470,"&lt;/td&gt;"))</f>
        <v>&lt;tr class="style3" &gt;&lt;td&gt;&lt;a href="http://iowawpagraves.org/view.php?id=214484" target="WPA"&gt;W&lt;/a&gt;&lt;/td&gt;&lt;td&gt;&lt;a href="http://iowagravestones.org/gs_view.php?id=474266" Target="GPP"&gt;P&lt;/a&gt;&lt;/td&gt;   &lt;td&gt;&lt;/td&gt;&lt;td&gt;Schoonmaker, Susie&lt;/td&gt;&lt;td&gt;&lt;/td&gt;&lt;td&gt;&lt;/td&gt;&lt;td&gt; &lt;/td&gt;</v>
      </c>
      <c r="P470" s="88" t="str">
        <f>IF(I470="",B470,CONCATENATE("&lt;a href=""Web Pages/WP",I470,".htm""&gt;",B470,"&lt;img src=""zimages/cam.gif"" alt=""picture"" BORDER=0&gt;"))</f>
        <v>Schoonmaker, Susie</v>
      </c>
      <c r="Q470" s="2" t="str">
        <f>IF(F470="","&lt;td&gt;&lt;/td&gt;",CONCATENATE("&lt;td&gt;&lt;a href=""http://iowagravestones.org/gs_view.php?id=",F470,""" Target=""GPP""&gt;P&lt;/a&gt;&lt;/td&gt;"))</f>
        <v>&lt;td&gt;&lt;a href="http://iowagravestones.org/gs_view.php?id=474266" Target="GPP"&gt;P&lt;/a&gt;&lt;/td&gt;</v>
      </c>
      <c r="R470" s="2" t="str">
        <f>IF(H470="","   &lt;td&gt;&lt;/td&gt;",CONCATENATE("   &lt;td&gt;&lt;a href=""http://iagenweb.org/boards/",G470,"/obituaries/index.cgi?read=",H470,""" Target=""Obits""&gt;O&lt;/a&gt;&lt;/td&gt;"))</f>
        <v xml:space="preserve">   &lt;td&gt;&lt;/td&gt;</v>
      </c>
      <c r="S470" s="2" t="str">
        <f>IF(M470="","&lt;td&gt;&lt;/td&gt;",CONCATENATE("&lt;td&gt;&lt;a href=""http://iowawpagraves.org/view.php?id=",M470,""" target=""WPA""&gt;W&lt;/a&gt;&lt;/td&gt;"))</f>
        <v>&lt;td&gt;&lt;a href="http://iowawpagraves.org/view.php?id=214484" target="WPA"&gt;W&lt;/a&gt;&lt;/td&gt;</v>
      </c>
      <c r="T470" s="88" t="s">
        <v>119</v>
      </c>
      <c r="U470" s="89"/>
    </row>
    <row r="471" spans="1:21" x14ac:dyDescent="0.25">
      <c r="A471" s="59">
        <v>3570</v>
      </c>
      <c r="B471" s="60" t="s">
        <v>436</v>
      </c>
      <c r="C471" s="59" t="s">
        <v>979</v>
      </c>
      <c r="D471" s="59" t="s">
        <v>980</v>
      </c>
      <c r="E471" s="63" t="s">
        <v>119</v>
      </c>
      <c r="F471" s="1">
        <v>474288</v>
      </c>
      <c r="G471" s="36"/>
      <c r="H471" s="36"/>
      <c r="I471" s="36"/>
      <c r="J471" s="36"/>
      <c r="K471" s="36"/>
      <c r="L471" s="36"/>
      <c r="M471" s="27">
        <v>214485</v>
      </c>
      <c r="O471" s="2" t="str">
        <f>IF(A471="S",CONCATENATE(Y$1,MID(B471,1,1),Z$1),CONCATENATE("&lt;tr class=""style3"" &gt;",S471,Q471,R471,"&lt;td&gt;",P471,"&lt;/td&gt;&lt;td&gt;",C471,"&lt;/td&gt;&lt;td&gt;",D471,"&lt;/td&gt;&lt;td&gt;",E471,"&lt;/td&gt;"))</f>
        <v>&lt;tr class="style3" &gt;&lt;td&gt;&lt;a href="http://iowawpagraves.org/view.php?id=214485" target="WPA"&gt;W&lt;/a&gt;&lt;/td&gt;&lt;td&gt;&lt;a href="http://iowagravestones.org/gs_view.php?id=474288" Target="GPP"&gt;P&lt;/a&gt;&lt;/td&gt;   &lt;td&gt;&lt;/td&gt;&lt;td&gt;Schoonmaker, W. F.&lt;/td&gt;&lt;td&gt;Mar 17, 1815&lt;/td&gt;&lt;td&gt;Nov 27, 1880&lt;/td&gt;&lt;td&gt; &lt;/td&gt;</v>
      </c>
      <c r="P471" s="88" t="str">
        <f>IF(I471="",B471,CONCATENATE("&lt;a href=""Web Pages/WP",I471,".htm""&gt;",B471,"&lt;img src=""zimages/cam.gif"" alt=""picture"" BORDER=0&gt;"))</f>
        <v>Schoonmaker, W. F.</v>
      </c>
      <c r="Q471" s="2" t="str">
        <f>IF(F471="","&lt;td&gt;&lt;/td&gt;",CONCATENATE("&lt;td&gt;&lt;a href=""http://iowagravestones.org/gs_view.php?id=",F471,""" Target=""GPP""&gt;P&lt;/a&gt;&lt;/td&gt;"))</f>
        <v>&lt;td&gt;&lt;a href="http://iowagravestones.org/gs_view.php?id=474288" Target="GPP"&gt;P&lt;/a&gt;&lt;/td&gt;</v>
      </c>
      <c r="R471" s="2" t="str">
        <f>IF(H471="","   &lt;td&gt;&lt;/td&gt;",CONCATENATE("   &lt;td&gt;&lt;a href=""http://iagenweb.org/boards/",G471,"/obituaries/index.cgi?read=",H471,""" Target=""Obits""&gt;O&lt;/a&gt;&lt;/td&gt;"))</f>
        <v xml:space="preserve">   &lt;td&gt;&lt;/td&gt;</v>
      </c>
      <c r="S471" s="2" t="str">
        <f>IF(M471="","&lt;td&gt;&lt;/td&gt;",CONCATENATE("&lt;td&gt;&lt;a href=""http://iowawpagraves.org/view.php?id=",M471,""" target=""WPA""&gt;W&lt;/a&gt;&lt;/td&gt;"))</f>
        <v>&lt;td&gt;&lt;a href="http://iowawpagraves.org/view.php?id=214485" target="WPA"&gt;W&lt;/a&gt;&lt;/td&gt;</v>
      </c>
      <c r="T471" s="88" t="s">
        <v>119</v>
      </c>
      <c r="U471" s="89"/>
    </row>
    <row r="472" spans="1:21" x14ac:dyDescent="0.25">
      <c r="A472" s="59">
        <v>3571</v>
      </c>
      <c r="B472" s="60" t="s">
        <v>981</v>
      </c>
      <c r="C472" s="59"/>
      <c r="D472" s="59"/>
      <c r="E472" s="63"/>
      <c r="F472" s="1">
        <v>474289</v>
      </c>
      <c r="G472" s="36"/>
      <c r="H472" s="36"/>
      <c r="I472" s="36"/>
      <c r="J472" s="36"/>
      <c r="K472" s="36"/>
      <c r="L472" s="36"/>
      <c r="M472" s="36"/>
      <c r="O472" s="2" t="str">
        <f>IF(A472="S",CONCATENATE(Y$1,MID(B472,1,1),Z$1),CONCATENATE("&lt;tr class=""style3"" &gt;",S472,Q472,R472,"&lt;td&gt;",P472,"&lt;/td&gt;&lt;td&gt;",C472,"&lt;/td&gt;&lt;td&gt;",D472,"&lt;/td&gt;&lt;td&gt;",E472,"&lt;/td&gt;"))</f>
        <v>&lt;tr class="style3" &gt;&lt;td&gt;&lt;/td&gt;&lt;td&gt;&lt;a href="http://iowagravestones.org/gs_view.php?id=474289" Target="GPP"&gt;P&lt;/a&gt;&lt;/td&gt;   &lt;td&gt;&lt;/td&gt;&lt;td&gt;Schoonmaker, W. F. Family Stone&lt;/td&gt;&lt;td&gt;&lt;/td&gt;&lt;td&gt;&lt;/td&gt;&lt;td&gt;&lt;/td&gt;</v>
      </c>
      <c r="P472" s="88" t="str">
        <f>IF(I472="",B472,CONCATENATE("&lt;a href=""Web Pages/WP",I472,".htm""&gt;",B472,"&lt;img src=""zimages/cam.gif"" alt=""picture"" BORDER=0&gt;"))</f>
        <v>Schoonmaker, W. F. Family Stone</v>
      </c>
      <c r="Q472" s="2" t="str">
        <f>IF(F472="","&lt;td&gt;&lt;/td&gt;",CONCATENATE("&lt;td&gt;&lt;a href=""http://iowagravestones.org/gs_view.php?id=",F472,""" Target=""GPP""&gt;P&lt;/a&gt;&lt;/td&gt;"))</f>
        <v>&lt;td&gt;&lt;a href="http://iowagravestones.org/gs_view.php?id=474289" Target="GPP"&gt;P&lt;/a&gt;&lt;/td&gt;</v>
      </c>
      <c r="R472" s="2" t="str">
        <f>IF(H472="","   &lt;td&gt;&lt;/td&gt;",CONCATENATE("   &lt;td&gt;&lt;a href=""http://iagenweb.org/boards/",G472,"/obituaries/index.cgi?read=",H472,""" Target=""Obits""&gt;O&lt;/a&gt;&lt;/td&gt;"))</f>
        <v xml:space="preserve">   &lt;td&gt;&lt;/td&gt;</v>
      </c>
      <c r="S472" s="2" t="str">
        <f>IF(M472="","&lt;td&gt;&lt;/td&gt;",CONCATENATE("&lt;td&gt;&lt;a href=""http://iowawpagraves.org/view.php?id=",M472,""" target=""WPA""&gt;W&lt;/a&gt;&lt;/td&gt;"))</f>
        <v>&lt;td&gt;&lt;/td&gt;</v>
      </c>
      <c r="T472" s="88" t="s">
        <v>119</v>
      </c>
      <c r="U472" s="89"/>
    </row>
    <row r="473" spans="1:21" x14ac:dyDescent="0.25">
      <c r="A473" s="59">
        <v>3725</v>
      </c>
      <c r="B473" s="60" t="s">
        <v>982</v>
      </c>
      <c r="C473" s="62" t="s">
        <v>646</v>
      </c>
      <c r="D473" s="62" t="s">
        <v>983</v>
      </c>
      <c r="E473" s="86"/>
      <c r="F473" s="1">
        <v>474546</v>
      </c>
      <c r="G473" s="36"/>
      <c r="H473" s="36"/>
      <c r="I473" s="36"/>
      <c r="J473" s="36"/>
      <c r="K473" s="36"/>
      <c r="L473" s="36"/>
      <c r="M473" s="36"/>
      <c r="O473" s="2" t="str">
        <f>IF(A473="S",CONCATENATE(Y$1,MID(B473,1,1),Z$1),CONCATENATE("&lt;tr class=""style3"" &gt;",S473,Q473,R473,"&lt;td&gt;",P473,"&lt;/td&gt;&lt;td&gt;",C473,"&lt;/td&gt;&lt;td&gt;",D473,"&lt;/td&gt;&lt;td&gt;",E473,"&lt;/td&gt;"))</f>
        <v>&lt;tr class="style3" &gt;&lt;td&gt;&lt;/td&gt;&lt;td&gt;&lt;a href="http://iowagravestones.org/gs_view.php?id=474546" Target="GPP"&gt;P&lt;/a&gt;&lt;/td&gt;   &lt;td&gt;&lt;/td&gt;&lt;td&gt;Schoonmaker, William F.&lt;/td&gt;&lt;td&gt;1875&lt;/td&gt;&lt;td&gt;1951&lt;/td&gt;&lt;td&gt;&lt;/td&gt;</v>
      </c>
      <c r="P473" s="88" t="str">
        <f>IF(I473="",B473,CONCATENATE("&lt;a href=""Web Pages/WP",I473,".htm""&gt;",B473,"&lt;img src=""zimages/cam.gif"" alt=""picture"" BORDER=0&gt;"))</f>
        <v>Schoonmaker, William F.</v>
      </c>
      <c r="Q473" s="2" t="str">
        <f>IF(F473="","&lt;td&gt;&lt;/td&gt;",CONCATENATE("&lt;td&gt;&lt;a href=""http://iowagravestones.org/gs_view.php?id=",F473,""" Target=""GPP""&gt;P&lt;/a&gt;&lt;/td&gt;"))</f>
        <v>&lt;td&gt;&lt;a href="http://iowagravestones.org/gs_view.php?id=474546" Target="GPP"&gt;P&lt;/a&gt;&lt;/td&gt;</v>
      </c>
      <c r="R473" s="2" t="str">
        <f>IF(H473="","   &lt;td&gt;&lt;/td&gt;",CONCATENATE("   &lt;td&gt;&lt;a href=""http://iagenweb.org/boards/",G473,"/obituaries/index.cgi?read=",H473,""" Target=""Obits""&gt;O&lt;/a&gt;&lt;/td&gt;"))</f>
        <v xml:space="preserve">   &lt;td&gt;&lt;/td&gt;</v>
      </c>
      <c r="S473" s="2" t="str">
        <f>IF(M473="","&lt;td&gt;&lt;/td&gt;",CONCATENATE("&lt;td&gt;&lt;a href=""http://iowawpagraves.org/view.php?id=",M473,""" target=""WPA""&gt;W&lt;/a&gt;&lt;/td&gt;"))</f>
        <v>&lt;td&gt;&lt;/td&gt;</v>
      </c>
      <c r="T473" s="88" t="s">
        <v>119</v>
      </c>
      <c r="U473" s="89"/>
    </row>
    <row r="474" spans="1:21" x14ac:dyDescent="0.25">
      <c r="A474" s="59">
        <v>3723</v>
      </c>
      <c r="B474" s="60" t="s">
        <v>984</v>
      </c>
      <c r="C474" s="59"/>
      <c r="D474" s="59"/>
      <c r="E474" s="63"/>
      <c r="F474" s="1">
        <v>474543</v>
      </c>
      <c r="G474" s="36"/>
      <c r="H474" s="36"/>
      <c r="I474" s="36"/>
      <c r="J474" s="36"/>
      <c r="K474" s="36"/>
      <c r="L474" s="36"/>
      <c r="M474" s="36"/>
      <c r="O474" s="2" t="str">
        <f>IF(A474="S",CONCATENATE(Y$1,MID(B474,1,1),Z$1),CONCATENATE("&lt;tr class=""style3"" &gt;",S474,Q474,R474,"&lt;td&gt;",P474,"&lt;/td&gt;&lt;td&gt;",C474,"&lt;/td&gt;&lt;td&gt;",D474,"&lt;/td&gt;&lt;td&gt;",E474,"&lt;/td&gt;"))</f>
        <v>&lt;tr class="style3" &gt;&lt;td&gt;&lt;/td&gt;&lt;td&gt;&lt;a href="http://iowagravestones.org/gs_view.php?id=474543" Target="GPP"&gt;P&lt;/a&gt;&lt;/td&gt;   &lt;td&gt;&lt;/td&gt;&lt;td&gt;Schoonmaker, William Family Stone&lt;/td&gt;&lt;td&gt;&lt;/td&gt;&lt;td&gt;&lt;/td&gt;&lt;td&gt;&lt;/td&gt;</v>
      </c>
      <c r="P474" s="88" t="str">
        <f>IF(I474="",B474,CONCATENATE("&lt;a href=""Web Pages/WP",I474,".htm""&gt;",B474,"&lt;img src=""zimages/cam.gif"" alt=""picture"" BORDER=0&gt;"))</f>
        <v>Schoonmaker, William Family Stone</v>
      </c>
      <c r="Q474" s="2" t="str">
        <f>IF(F474="","&lt;td&gt;&lt;/td&gt;",CONCATENATE("&lt;td&gt;&lt;a href=""http://iowagravestones.org/gs_view.php?id=",F474,""" Target=""GPP""&gt;P&lt;/a&gt;&lt;/td&gt;"))</f>
        <v>&lt;td&gt;&lt;a href="http://iowagravestones.org/gs_view.php?id=474543" Target="GPP"&gt;P&lt;/a&gt;&lt;/td&gt;</v>
      </c>
      <c r="R474" s="2" t="str">
        <f>IF(H474="","   &lt;td&gt;&lt;/td&gt;",CONCATENATE("   &lt;td&gt;&lt;a href=""http://iagenweb.org/boards/",G474,"/obituaries/index.cgi?read=",H474,""" Target=""Obits""&gt;O&lt;/a&gt;&lt;/td&gt;"))</f>
        <v xml:space="preserve">   &lt;td&gt;&lt;/td&gt;</v>
      </c>
      <c r="S474" s="2" t="str">
        <f>IF(M474="","&lt;td&gt;&lt;/td&gt;",CONCATENATE("&lt;td&gt;&lt;a href=""http://iowawpagraves.org/view.php?id=",M474,""" target=""WPA""&gt;W&lt;/a&gt;&lt;/td&gt;"))</f>
        <v>&lt;td&gt;&lt;/td&gt;</v>
      </c>
      <c r="T474" s="88" t="s">
        <v>119</v>
      </c>
      <c r="U474" s="89"/>
    </row>
    <row r="475" spans="1:21" x14ac:dyDescent="0.25">
      <c r="A475" s="59">
        <v>3669</v>
      </c>
      <c r="B475" s="60" t="s">
        <v>985</v>
      </c>
      <c r="C475" s="62" t="s">
        <v>204</v>
      </c>
      <c r="D475" s="62" t="s">
        <v>983</v>
      </c>
      <c r="E475" s="86"/>
      <c r="F475" s="1">
        <v>474466</v>
      </c>
      <c r="G475" s="36"/>
      <c r="H475" s="36"/>
      <c r="I475" s="36"/>
      <c r="J475" s="36"/>
      <c r="K475" s="36"/>
      <c r="L475" s="36"/>
      <c r="M475" s="36"/>
      <c r="O475" s="2" t="str">
        <f>IF(A475="S",CONCATENATE(Y$1,MID(B475,1,1),Z$1),CONCATENATE("&lt;tr class=""style3"" &gt;",S475,Q475,R475,"&lt;td&gt;",P475,"&lt;/td&gt;&lt;td&gt;",C475,"&lt;/td&gt;&lt;td&gt;",D475,"&lt;/td&gt;&lt;td&gt;",E475,"&lt;/td&gt;"))</f>
        <v>&lt;tr class="style3" &gt;&lt;td&gt;&lt;/td&gt;&lt;td&gt;&lt;a href="http://iowagravestones.org/gs_view.php?id=474466" Target="GPP"&gt;P&lt;/a&gt;&lt;/td&gt;   &lt;td&gt;&lt;/td&gt;&lt;td&gt;Schopp, Charles B.&lt;/td&gt;&lt;td&gt;1891&lt;/td&gt;&lt;td&gt;1951&lt;/td&gt;&lt;td&gt;&lt;/td&gt;</v>
      </c>
      <c r="P475" s="88" t="str">
        <f>IF(I475="",B475,CONCATENATE("&lt;a href=""Web Pages/WP",I475,".htm""&gt;",B475,"&lt;img src=""zimages/cam.gif"" alt=""picture"" BORDER=0&gt;"))</f>
        <v>Schopp, Charles B.</v>
      </c>
      <c r="Q475" s="2" t="str">
        <f>IF(F475="","&lt;td&gt;&lt;/td&gt;",CONCATENATE("&lt;td&gt;&lt;a href=""http://iowagravestones.org/gs_view.php?id=",F475,""" Target=""GPP""&gt;P&lt;/a&gt;&lt;/td&gt;"))</f>
        <v>&lt;td&gt;&lt;a href="http://iowagravestones.org/gs_view.php?id=474466" Target="GPP"&gt;P&lt;/a&gt;&lt;/td&gt;</v>
      </c>
      <c r="R475" s="2" t="str">
        <f>IF(H475="","   &lt;td&gt;&lt;/td&gt;",CONCATENATE("   &lt;td&gt;&lt;a href=""http://iagenweb.org/boards/",G475,"/obituaries/index.cgi?read=",H475,""" Target=""Obits""&gt;O&lt;/a&gt;&lt;/td&gt;"))</f>
        <v xml:space="preserve">   &lt;td&gt;&lt;/td&gt;</v>
      </c>
      <c r="S475" s="2" t="str">
        <f>IF(M475="","&lt;td&gt;&lt;/td&gt;",CONCATENATE("&lt;td&gt;&lt;a href=""http://iowawpagraves.org/view.php?id=",M475,""" target=""WPA""&gt;W&lt;/a&gt;&lt;/td&gt;"))</f>
        <v>&lt;td&gt;&lt;/td&gt;</v>
      </c>
      <c r="T475" s="88" t="s">
        <v>119</v>
      </c>
      <c r="U475" s="89"/>
    </row>
    <row r="476" spans="1:21" x14ac:dyDescent="0.25">
      <c r="A476" s="71">
        <v>3669</v>
      </c>
      <c r="B476" s="52" t="s">
        <v>296</v>
      </c>
      <c r="C476" s="51" t="s">
        <v>297</v>
      </c>
      <c r="D476" s="51" t="s">
        <v>298</v>
      </c>
      <c r="E476" s="66"/>
      <c r="F476" s="28">
        <v>474467</v>
      </c>
      <c r="G476" s="55" t="s">
        <v>325</v>
      </c>
      <c r="H476" s="55">
        <v>54571</v>
      </c>
      <c r="I476" s="55"/>
      <c r="J476" s="55"/>
      <c r="K476" s="55"/>
      <c r="L476" s="55"/>
      <c r="M476" s="55"/>
      <c r="O476" s="2" t="str">
        <f>IF(A476="S",CONCATENATE(Y$1,MID(B476,1,1),Z$1),CONCATENATE("&lt;tr class=""style3"" &gt;",S476,Q476,R476,"&lt;td&gt;",P476,"&lt;/td&gt;&lt;td&gt;",C476,"&lt;/td&gt;&lt;td&gt;",D476,"&lt;/td&gt;&lt;td&gt;",E476,"&lt;/td&gt;"))</f>
        <v>&lt;tr class="style3" &gt;&lt;td&gt;&lt;/td&gt;&lt;td&gt;&lt;a href="http://iowagravestones.org/gs_view.php?id=474467" Target="GPP"&gt;P&lt;/a&gt;&lt;/td&gt;   &lt;td&gt;&lt;a href="http://iagenweb.org/boards/winneshiek/obituaries/index.cgi?read=54571" Target="Obits"&gt;O&lt;/a&gt;&lt;/td&gt;&lt;td&gt;Schopp, Dorothy Marian (Dean)&lt;/td&gt;&lt;td&gt;Feb 12, 1898&lt;/td&gt;&lt;td&gt;Dec. 28, 1985 &lt;/td&gt;&lt;td&gt;&lt;/td&gt;</v>
      </c>
      <c r="P476" s="88" t="str">
        <f>IF(I476="",B476,CONCATENATE("&lt;a href=""Web Pages/WP",I476,".htm""&gt;",B476,"&lt;img src=""zimages/cam.gif"" alt=""picture"" BORDER=0&gt;"))</f>
        <v>Schopp, Dorothy Marian (Dean)</v>
      </c>
      <c r="Q476" s="2" t="str">
        <f>IF(F476="","&lt;td&gt;&lt;/td&gt;",CONCATENATE("&lt;td&gt;&lt;a href=""http://iowagravestones.org/gs_view.php?id=",F476,""" Target=""GPP""&gt;P&lt;/a&gt;&lt;/td&gt;"))</f>
        <v>&lt;td&gt;&lt;a href="http://iowagravestones.org/gs_view.php?id=474467" Target="GPP"&gt;P&lt;/a&gt;&lt;/td&gt;</v>
      </c>
      <c r="R476" s="2" t="str">
        <f>IF(H476="","   &lt;td&gt;&lt;/td&gt;",CONCATENATE("   &lt;td&gt;&lt;a href=""http://iagenweb.org/boards/",G476,"/obituaries/index.cgi?read=",H476,""" Target=""Obits""&gt;O&lt;/a&gt;&lt;/td&gt;"))</f>
        <v xml:space="preserve">   &lt;td&gt;&lt;a href="http://iagenweb.org/boards/winneshiek/obituaries/index.cgi?read=54571" Target="Obits"&gt;O&lt;/a&gt;&lt;/td&gt;</v>
      </c>
      <c r="S476" s="2" t="str">
        <f>IF(M476="","&lt;td&gt;&lt;/td&gt;",CONCATENATE("&lt;td&gt;&lt;a href=""http://iowawpagraves.org/view.php?id=",M476,""" target=""WPA""&gt;W&lt;/a&gt;&lt;/td&gt;"))</f>
        <v>&lt;td&gt;&lt;/td&gt;</v>
      </c>
      <c r="T476" s="88" t="s">
        <v>119</v>
      </c>
      <c r="U476" s="89"/>
    </row>
    <row r="477" spans="1:21" x14ac:dyDescent="0.25">
      <c r="A477" s="59">
        <v>3527</v>
      </c>
      <c r="B477" s="60" t="s">
        <v>986</v>
      </c>
      <c r="C477" s="59" t="s">
        <v>987</v>
      </c>
      <c r="D477" s="59" t="s">
        <v>987</v>
      </c>
      <c r="E477" s="63"/>
      <c r="F477" s="1">
        <v>474233</v>
      </c>
      <c r="G477" s="36"/>
      <c r="H477" s="36"/>
      <c r="I477" s="36"/>
      <c r="J477" s="36"/>
      <c r="K477" s="36"/>
      <c r="L477" s="36"/>
      <c r="M477" s="36"/>
      <c r="O477" s="2" t="str">
        <f>IF(A477="S",CONCATENATE(Y$1,MID(B477,1,1),Z$1),CONCATENATE("&lt;tr class=""style3"" &gt;",S477,Q477,R477,"&lt;td&gt;",P477,"&lt;/td&gt;&lt;td&gt;",C477,"&lt;/td&gt;&lt;td&gt;",D477,"&lt;/td&gt;&lt;td&gt;",E477,"&lt;/td&gt;"))</f>
        <v>&lt;tr class="style3" &gt;&lt;td&gt;&lt;/td&gt;&lt;td&gt;&lt;a href="http://iowagravestones.org/gs_view.php?id=474233" Target="GPP"&gt;P&lt;/a&gt;&lt;/td&gt;   &lt;td&gt;&lt;/td&gt;&lt;td&gt;Schopp, Infant Daughter&lt;/td&gt;&lt;td&gt;Sep. 1, 1933&lt;/td&gt;&lt;td&gt;Sep. 1, 1933&lt;/td&gt;&lt;td&gt;&lt;/td&gt;</v>
      </c>
      <c r="P477" s="88" t="str">
        <f>IF(I477="",B477,CONCATENATE("&lt;a href=""Web Pages/WP",I477,".htm""&gt;",B477,"&lt;img src=""zimages/cam.gif"" alt=""picture"" BORDER=0&gt;"))</f>
        <v>Schopp, Infant Daughter</v>
      </c>
      <c r="Q477" s="2" t="str">
        <f>IF(F477="","&lt;td&gt;&lt;/td&gt;",CONCATENATE("&lt;td&gt;&lt;a href=""http://iowagravestones.org/gs_view.php?id=",F477,""" Target=""GPP""&gt;P&lt;/a&gt;&lt;/td&gt;"))</f>
        <v>&lt;td&gt;&lt;a href="http://iowagravestones.org/gs_view.php?id=474233" Target="GPP"&gt;P&lt;/a&gt;&lt;/td&gt;</v>
      </c>
      <c r="R477" s="2" t="str">
        <f>IF(H477="","   &lt;td&gt;&lt;/td&gt;",CONCATENATE("   &lt;td&gt;&lt;a href=""http://iagenweb.org/boards/",G477,"/obituaries/index.cgi?read=",H477,""" Target=""Obits""&gt;O&lt;/a&gt;&lt;/td&gt;"))</f>
        <v xml:space="preserve">   &lt;td&gt;&lt;/td&gt;</v>
      </c>
      <c r="S477" s="2" t="str">
        <f>IF(M477="","&lt;td&gt;&lt;/td&gt;",CONCATENATE("&lt;td&gt;&lt;a href=""http://iowawpagraves.org/view.php?id=",M477,""" target=""WPA""&gt;W&lt;/a&gt;&lt;/td&gt;"))</f>
        <v>&lt;td&gt;&lt;/td&gt;</v>
      </c>
      <c r="T477" s="88" t="s">
        <v>119</v>
      </c>
      <c r="U477" s="89"/>
    </row>
    <row r="478" spans="1:21" x14ac:dyDescent="0.25">
      <c r="A478" s="37" t="s">
        <v>2</v>
      </c>
      <c r="B478" s="40" t="s">
        <v>437</v>
      </c>
      <c r="C478" s="37" t="s">
        <v>169</v>
      </c>
      <c r="D478" s="37" t="s">
        <v>169</v>
      </c>
      <c r="E478" s="63" t="s">
        <v>119</v>
      </c>
      <c r="F478" s="42"/>
      <c r="G478" s="42"/>
      <c r="H478" s="42"/>
      <c r="I478" s="42"/>
      <c r="J478" s="42"/>
      <c r="K478" s="42"/>
      <c r="L478" s="42"/>
      <c r="M478" s="27">
        <v>214536</v>
      </c>
      <c r="O478" s="2" t="str">
        <f>IF(A478="S",CONCATENATE(Y$1,MID(B478,1,1),Z$1),CONCATENATE("&lt;tr class=""style3"" &gt;",S478,Q478,R478,"&lt;td&gt;",P478,"&lt;/td&gt;&lt;td&gt;",C478,"&lt;/td&gt;&lt;td&gt;",D478,"&lt;/td&gt;&lt;td&gt;",E478,"&lt;/td&gt;"))</f>
        <v>&lt;tr class="style3" &gt;&lt;td&gt;&lt;a href="http://iowawpagraves.org/view.php?id=214536" target="WPA"&gt;W&lt;/a&gt;&lt;/td&gt;&lt;td&gt;&lt;/td&gt;   &lt;td&gt;&lt;/td&gt;&lt;td&gt;Scofield, (father)&lt;/td&gt;&lt;td&gt;date, no&lt;/td&gt;&lt;td&gt;date, no&lt;/td&gt;&lt;td&gt; &lt;/td&gt;</v>
      </c>
      <c r="P478" s="88" t="str">
        <f>IF(I478="",B478,CONCATENATE("&lt;a href=""Web Pages/WP",I478,".htm""&gt;",B478,"&lt;img src=""zimages/cam.gif"" alt=""picture"" BORDER=0&gt;"))</f>
        <v>Scofield, (father)</v>
      </c>
      <c r="Q478" s="2" t="str">
        <f>IF(F478="","&lt;td&gt;&lt;/td&gt;",CONCATENATE("&lt;td&gt;&lt;a href=""http://iowagravestones.org/gs_view.php?id=",F478,""" Target=""GPP""&gt;P&lt;/a&gt;&lt;/td&gt;"))</f>
        <v>&lt;td&gt;&lt;/td&gt;</v>
      </c>
      <c r="R478" s="2" t="str">
        <f>IF(H478="","   &lt;td&gt;&lt;/td&gt;",CONCATENATE("   &lt;td&gt;&lt;a href=""http://iagenweb.org/boards/",G478,"/obituaries/index.cgi?read=",H478,""" Target=""Obits""&gt;O&lt;/a&gt;&lt;/td&gt;"))</f>
        <v xml:space="preserve">   &lt;td&gt;&lt;/td&gt;</v>
      </c>
      <c r="S478" s="2" t="str">
        <f>IF(M478="","&lt;td&gt;&lt;/td&gt;",CONCATENATE("&lt;td&gt;&lt;a href=""http://iowawpagraves.org/view.php?id=",M478,""" target=""WPA""&gt;W&lt;/a&gt;&lt;/td&gt;"))</f>
        <v>&lt;td&gt;&lt;a href="http://iowawpagraves.org/view.php?id=214536" target="WPA"&gt;W&lt;/a&gt;&lt;/td&gt;</v>
      </c>
      <c r="T478" s="88" t="s">
        <v>119</v>
      </c>
      <c r="U478" s="89"/>
    </row>
    <row r="479" spans="1:21" x14ac:dyDescent="0.25">
      <c r="A479" s="59">
        <v>3711</v>
      </c>
      <c r="B479" s="60" t="s">
        <v>357</v>
      </c>
      <c r="C479" s="62" t="s">
        <v>72</v>
      </c>
      <c r="D479" s="62" t="s">
        <v>170</v>
      </c>
      <c r="E479" s="63" t="s">
        <v>119</v>
      </c>
      <c r="F479" s="1">
        <v>474527</v>
      </c>
      <c r="G479" s="36"/>
      <c r="H479" s="36"/>
      <c r="I479" s="36"/>
      <c r="J479" s="36"/>
      <c r="K479" s="36"/>
      <c r="L479" s="36"/>
      <c r="M479" s="27">
        <v>214537</v>
      </c>
      <c r="O479" s="2" t="str">
        <f>IF(A479="S",CONCATENATE(Y$1,MID(B479,1,1),Z$1),CONCATENATE("&lt;tr class=""style3"" &gt;",S479,Q479,R479,"&lt;td&gt;",P479,"&lt;/td&gt;&lt;td&gt;",C479,"&lt;/td&gt;&lt;td&gt;",D479,"&lt;/td&gt;&lt;td&gt;",E479,"&lt;/td&gt;"))</f>
        <v>&lt;tr class="style3" &gt;&lt;td&gt;&lt;a href="http://iowawpagraves.org/view.php?id=214537" target="WPA"&gt;W&lt;/a&gt;&lt;/td&gt;&lt;td&gt;&lt;a href="http://iowagravestones.org/gs_view.php?id=474527" Target="GPP"&gt;P&lt;/a&gt;&lt;/td&gt;   &lt;td&gt;&lt;/td&gt;&lt;td&gt;Scofield, Nancy&lt;/td&gt;&lt;td&gt;1852&lt;/td&gt;&lt;td&gt;1902&lt;/td&gt;&lt;td&gt; &lt;/td&gt;</v>
      </c>
      <c r="P479" s="88" t="str">
        <f>IF(I479="",B479,CONCATENATE("&lt;a href=""Web Pages/WP",I479,".htm""&gt;",B479,"&lt;img src=""zimages/cam.gif"" alt=""picture"" BORDER=0&gt;"))</f>
        <v>Scofield, Nancy</v>
      </c>
      <c r="Q479" s="2" t="str">
        <f>IF(F479="","&lt;td&gt;&lt;/td&gt;",CONCATENATE("&lt;td&gt;&lt;a href=""http://iowagravestones.org/gs_view.php?id=",F479,""" Target=""GPP""&gt;P&lt;/a&gt;&lt;/td&gt;"))</f>
        <v>&lt;td&gt;&lt;a href="http://iowagravestones.org/gs_view.php?id=474527" Target="GPP"&gt;P&lt;/a&gt;&lt;/td&gt;</v>
      </c>
      <c r="R479" s="2" t="str">
        <f>IF(H479="","   &lt;td&gt;&lt;/td&gt;",CONCATENATE("   &lt;td&gt;&lt;a href=""http://iagenweb.org/boards/",G479,"/obituaries/index.cgi?read=",H479,""" Target=""Obits""&gt;O&lt;/a&gt;&lt;/td&gt;"))</f>
        <v xml:space="preserve">   &lt;td&gt;&lt;/td&gt;</v>
      </c>
      <c r="S479" s="2" t="str">
        <f>IF(M479="","&lt;td&gt;&lt;/td&gt;",CONCATENATE("&lt;td&gt;&lt;a href=""http://iowawpagraves.org/view.php?id=",M479,""" target=""WPA""&gt;W&lt;/a&gt;&lt;/td&gt;"))</f>
        <v>&lt;td&gt;&lt;a href="http://iowawpagraves.org/view.php?id=214537" target="WPA"&gt;W&lt;/a&gt;&lt;/td&gt;</v>
      </c>
      <c r="T479" s="88" t="s">
        <v>119</v>
      </c>
      <c r="U479" s="89"/>
    </row>
    <row r="480" spans="1:21" x14ac:dyDescent="0.25">
      <c r="A480" s="71">
        <v>3426</v>
      </c>
      <c r="B480" s="52" t="s">
        <v>254</v>
      </c>
      <c r="C480" s="73" t="s">
        <v>149</v>
      </c>
      <c r="D480" s="73" t="s">
        <v>171</v>
      </c>
      <c r="E480" s="63" t="s">
        <v>119</v>
      </c>
      <c r="F480" s="28">
        <v>474876</v>
      </c>
      <c r="G480" s="55"/>
      <c r="H480" s="55"/>
      <c r="I480" s="55"/>
      <c r="J480" s="55"/>
      <c r="K480" s="55"/>
      <c r="L480" s="55"/>
      <c r="M480" s="28">
        <v>214630</v>
      </c>
      <c r="O480" s="2" t="str">
        <f>IF(A480="S",CONCATENATE(Y$1,MID(B480,1,1),Z$1),CONCATENATE("&lt;tr class=""style3"" &gt;",S480,Q480,R480,"&lt;td&gt;",P480,"&lt;/td&gt;&lt;td&gt;",C480,"&lt;/td&gt;&lt;td&gt;",D480,"&lt;/td&gt;&lt;td&gt;",E480,"&lt;/td&gt;"))</f>
        <v>&lt;tr class="style3" &gt;&lt;td&gt;&lt;a href="http://iowawpagraves.org/view.php?id=214630" target="WPA"&gt;W&lt;/a&gt;&lt;/td&gt;&lt;td&gt;&lt;a href="http://iowagravestones.org/gs_view.php?id=474876" Target="GPP"&gt;P&lt;/a&gt;&lt;/td&gt;   &lt;td&gt;&lt;/td&gt;&lt;td&gt;Shackelton, Charles&lt;/td&gt;&lt;td&gt;1834&lt;/td&gt;&lt;td&gt;1908&lt;/td&gt;&lt;td&gt; &lt;/td&gt;</v>
      </c>
      <c r="P480" s="88" t="str">
        <f>IF(I480="",B480,CONCATENATE("&lt;a href=""Web Pages/WP",I480,".htm""&gt;",B480,"&lt;img src=""zimages/cam.gif"" alt=""picture"" BORDER=0&gt;"))</f>
        <v>Shackelton, Charles</v>
      </c>
      <c r="Q480" s="2" t="str">
        <f>IF(F480="","&lt;td&gt;&lt;/td&gt;",CONCATENATE("&lt;td&gt;&lt;a href=""http://iowagravestones.org/gs_view.php?id=",F480,""" Target=""GPP""&gt;P&lt;/a&gt;&lt;/td&gt;"))</f>
        <v>&lt;td&gt;&lt;a href="http://iowagravestones.org/gs_view.php?id=474876" Target="GPP"&gt;P&lt;/a&gt;&lt;/td&gt;</v>
      </c>
      <c r="R480" s="2" t="str">
        <f>IF(H480="","   &lt;td&gt;&lt;/td&gt;",CONCATENATE("   &lt;td&gt;&lt;a href=""http://iagenweb.org/boards/",G480,"/obituaries/index.cgi?read=",H480,""" Target=""Obits""&gt;O&lt;/a&gt;&lt;/td&gt;"))</f>
        <v xml:space="preserve">   &lt;td&gt;&lt;/td&gt;</v>
      </c>
      <c r="S480" s="2" t="str">
        <f>IF(M480="","&lt;td&gt;&lt;/td&gt;",CONCATENATE("&lt;td&gt;&lt;a href=""http://iowawpagraves.org/view.php?id=",M480,""" target=""WPA""&gt;W&lt;/a&gt;&lt;/td&gt;"))</f>
        <v>&lt;td&gt;&lt;a href="http://iowawpagraves.org/view.php?id=214630" target="WPA"&gt;W&lt;/a&gt;&lt;/td&gt;</v>
      </c>
      <c r="T480" s="88" t="s">
        <v>119</v>
      </c>
      <c r="U480" s="89"/>
    </row>
    <row r="481" spans="1:21" x14ac:dyDescent="0.25">
      <c r="A481" s="59">
        <v>3426</v>
      </c>
      <c r="B481" s="60" t="s">
        <v>255</v>
      </c>
      <c r="C481" s="62" t="s">
        <v>115</v>
      </c>
      <c r="D481" s="62" t="s">
        <v>160</v>
      </c>
      <c r="E481" s="63" t="s">
        <v>1225</v>
      </c>
      <c r="F481" s="1">
        <v>474877</v>
      </c>
      <c r="G481" s="36"/>
      <c r="H481" s="36"/>
      <c r="I481" s="36"/>
      <c r="J481" s="36"/>
      <c r="K481" s="36"/>
      <c r="L481" s="36"/>
      <c r="M481" s="27">
        <v>214385</v>
      </c>
      <c r="O481" s="2" t="str">
        <f>IF(A481="S",CONCATENATE(Y$1,MID(B481,1,1),Z$1),CONCATENATE("&lt;tr class=""style3"" &gt;",S481,Q481,R481,"&lt;td&gt;",P481,"&lt;/td&gt;&lt;td&gt;",C481,"&lt;/td&gt;&lt;td&gt;",D481,"&lt;/td&gt;&lt;td&gt;",E481,"&lt;/td&gt;"))</f>
        <v>&lt;tr class="style3" &gt;&lt;td&gt;&lt;a href="http://iowawpagraves.org/view.php?id=214385" target="WPA"&gt;W&lt;/a&gt;&lt;/td&gt;&lt;td&gt;&lt;a href="http://iowagravestones.org/gs_view.php?id=474877" Target="GPP"&gt;P&lt;/a&gt;&lt;/td&gt;   &lt;td&gt;&lt;/td&gt;&lt;td&gt;Shackelton, Edgar&lt;/td&gt;&lt;td&gt;1871&lt;/td&gt;&lt;td&gt;1892&lt;/td&gt;&lt;td&gt; The WPA spelled Shackelton, Edgar as Schackelton, Edgar &lt;/td&gt;</v>
      </c>
      <c r="P481" s="88" t="str">
        <f>IF(I481="",B481,CONCATENATE("&lt;a href=""Web Pages/WP",I481,".htm""&gt;",B481,"&lt;img src=""zimages/cam.gif"" alt=""picture"" BORDER=0&gt;"))</f>
        <v>Shackelton, Edgar</v>
      </c>
      <c r="Q481" s="2" t="str">
        <f>IF(F481="","&lt;td&gt;&lt;/td&gt;",CONCATENATE("&lt;td&gt;&lt;a href=""http://iowagravestones.org/gs_view.php?id=",F481,""" Target=""GPP""&gt;P&lt;/a&gt;&lt;/td&gt;"))</f>
        <v>&lt;td&gt;&lt;a href="http://iowagravestones.org/gs_view.php?id=474877" Target="GPP"&gt;P&lt;/a&gt;&lt;/td&gt;</v>
      </c>
      <c r="R481" s="2" t="str">
        <f>IF(H481="","   &lt;td&gt;&lt;/td&gt;",CONCATENATE("   &lt;td&gt;&lt;a href=""http://iagenweb.org/boards/",G481,"/obituaries/index.cgi?read=",H481,""" Target=""Obits""&gt;O&lt;/a&gt;&lt;/td&gt;"))</f>
        <v xml:space="preserve">   &lt;td&gt;&lt;/td&gt;</v>
      </c>
      <c r="S481" s="2" t="str">
        <f>IF(M481="","&lt;td&gt;&lt;/td&gt;",CONCATENATE("&lt;td&gt;&lt;a href=""http://iowawpagraves.org/view.php?id=",M481,""" target=""WPA""&gt;W&lt;/a&gt;&lt;/td&gt;"))</f>
        <v>&lt;td&gt;&lt;a href="http://iowawpagraves.org/view.php?id=214385" target="WPA"&gt;W&lt;/a&gt;&lt;/td&gt;</v>
      </c>
      <c r="T481" s="88" t="s">
        <v>119</v>
      </c>
      <c r="U481" s="89"/>
    </row>
    <row r="482" spans="1:21" x14ac:dyDescent="0.25">
      <c r="A482" s="59">
        <v>3426</v>
      </c>
      <c r="B482" s="60" t="s">
        <v>256</v>
      </c>
      <c r="C482" s="59"/>
      <c r="D482" s="59"/>
      <c r="E482" s="63"/>
      <c r="F482" s="1">
        <v>474878</v>
      </c>
      <c r="G482" s="36"/>
      <c r="H482" s="36"/>
      <c r="I482" s="36"/>
      <c r="J482" s="36"/>
      <c r="K482" s="36"/>
      <c r="L482" s="36"/>
      <c r="M482" s="36"/>
      <c r="O482" s="2" t="str">
        <f>IF(A482="S",CONCATENATE(Y$1,MID(B482,1,1),Z$1),CONCATENATE("&lt;tr class=""style3"" &gt;",S482,Q482,R482,"&lt;td&gt;",P482,"&lt;/td&gt;&lt;td&gt;",C482,"&lt;/td&gt;&lt;td&gt;",D482,"&lt;/td&gt;&lt;td&gt;",E482,"&lt;/td&gt;"))</f>
        <v>&lt;tr class="style3" &gt;&lt;td&gt;&lt;/td&gt;&lt;td&gt;&lt;a href="http://iowagravestones.org/gs_view.php?id=474878" Target="GPP"&gt;P&lt;/a&gt;&lt;/td&gt;   &lt;td&gt;&lt;/td&gt;&lt;td&gt;Shackelton, Elzie&lt;/td&gt;&lt;td&gt;&lt;/td&gt;&lt;td&gt;&lt;/td&gt;&lt;td&gt;&lt;/td&gt;</v>
      </c>
      <c r="P482" s="88" t="str">
        <f>IF(I482="",B482,CONCATENATE("&lt;a href=""Web Pages/WP",I482,".htm""&gt;",B482,"&lt;img src=""zimages/cam.gif"" alt=""picture"" BORDER=0&gt;"))</f>
        <v>Shackelton, Elzie</v>
      </c>
      <c r="Q482" s="2" t="str">
        <f>IF(F482="","&lt;td&gt;&lt;/td&gt;",CONCATENATE("&lt;td&gt;&lt;a href=""http://iowagravestones.org/gs_view.php?id=",F482,""" Target=""GPP""&gt;P&lt;/a&gt;&lt;/td&gt;"))</f>
        <v>&lt;td&gt;&lt;a href="http://iowagravestones.org/gs_view.php?id=474878" Target="GPP"&gt;P&lt;/a&gt;&lt;/td&gt;</v>
      </c>
      <c r="R482" s="2" t="str">
        <f>IF(H482="","   &lt;td&gt;&lt;/td&gt;",CONCATENATE("   &lt;td&gt;&lt;a href=""http://iagenweb.org/boards/",G482,"/obituaries/index.cgi?read=",H482,""" Target=""Obits""&gt;O&lt;/a&gt;&lt;/td&gt;"))</f>
        <v xml:space="preserve">   &lt;td&gt;&lt;/td&gt;</v>
      </c>
      <c r="S482" s="2" t="str">
        <f>IF(M482="","&lt;td&gt;&lt;/td&gt;",CONCATENATE("&lt;td&gt;&lt;a href=""http://iowawpagraves.org/view.php?id=",M482,""" target=""WPA""&gt;W&lt;/a&gt;&lt;/td&gt;"))</f>
        <v>&lt;td&gt;&lt;/td&gt;</v>
      </c>
      <c r="T482" s="88" t="s">
        <v>119</v>
      </c>
      <c r="U482" s="89"/>
    </row>
    <row r="483" spans="1:21" x14ac:dyDescent="0.25">
      <c r="A483" s="59">
        <v>3425</v>
      </c>
      <c r="B483" s="60" t="s">
        <v>988</v>
      </c>
      <c r="C483" s="59"/>
      <c r="D483" s="59" t="s">
        <v>989</v>
      </c>
      <c r="E483" s="63"/>
      <c r="F483" s="1">
        <v>473507</v>
      </c>
      <c r="G483" s="36"/>
      <c r="H483" s="36"/>
      <c r="I483" s="36"/>
      <c r="J483" s="36"/>
      <c r="K483" s="36"/>
      <c r="L483" s="36"/>
      <c r="M483" s="36"/>
      <c r="O483" s="2" t="str">
        <f>IF(A483="S",CONCATENATE(Y$1,MID(B483,1,1),Z$1),CONCATENATE("&lt;tr class=""style3"" &gt;",S483,Q483,R483,"&lt;td&gt;",P483,"&lt;/td&gt;&lt;td&gt;",C483,"&lt;/td&gt;&lt;td&gt;",D483,"&lt;/td&gt;&lt;td&gt;",E483,"&lt;/td&gt;"))</f>
        <v>&lt;tr class="style3" &gt;&lt;td&gt;&lt;/td&gt;&lt;td&gt;&lt;a href="http://iowagravestones.org/gs_view.php?id=473507" Target="GPP"&gt;P&lt;/a&gt;&lt;/td&gt;   &lt;td&gt;&lt;/td&gt;&lt;td&gt;Shackelton, Elzie L.&lt;/td&gt;&lt;td&gt;&lt;/td&gt;&lt;td&gt;Aug. 15, 18?9&lt;/td&gt;&lt;td&gt;&lt;/td&gt;</v>
      </c>
      <c r="P483" s="88" t="str">
        <f>IF(I483="",B483,CONCATENATE("&lt;a href=""Web Pages/WP",I483,".htm""&gt;",B483,"&lt;img src=""zimages/cam.gif"" alt=""picture"" BORDER=0&gt;"))</f>
        <v>Shackelton, Elzie L.</v>
      </c>
      <c r="Q483" s="2" t="str">
        <f>IF(F483="","&lt;td&gt;&lt;/td&gt;",CONCATENATE("&lt;td&gt;&lt;a href=""http://iowagravestones.org/gs_view.php?id=",F483,""" Target=""GPP""&gt;P&lt;/a&gt;&lt;/td&gt;"))</f>
        <v>&lt;td&gt;&lt;a href="http://iowagravestones.org/gs_view.php?id=473507" Target="GPP"&gt;P&lt;/a&gt;&lt;/td&gt;</v>
      </c>
      <c r="R483" s="2" t="str">
        <f>IF(H483="","   &lt;td&gt;&lt;/td&gt;",CONCATENATE("   &lt;td&gt;&lt;a href=""http://iagenweb.org/boards/",G483,"/obituaries/index.cgi?read=",H483,""" Target=""Obits""&gt;O&lt;/a&gt;&lt;/td&gt;"))</f>
        <v xml:space="preserve">   &lt;td&gt;&lt;/td&gt;</v>
      </c>
      <c r="S483" s="2" t="str">
        <f>IF(M483="","&lt;td&gt;&lt;/td&gt;",CONCATENATE("&lt;td&gt;&lt;a href=""http://iowawpagraves.org/view.php?id=",M483,""" target=""WPA""&gt;W&lt;/a&gt;&lt;/td&gt;"))</f>
        <v>&lt;td&gt;&lt;/td&gt;</v>
      </c>
      <c r="T483" s="88" t="s">
        <v>119</v>
      </c>
      <c r="U483" s="89"/>
    </row>
    <row r="484" spans="1:21" x14ac:dyDescent="0.25">
      <c r="A484" s="59">
        <v>3621</v>
      </c>
      <c r="B484" s="60" t="s">
        <v>358</v>
      </c>
      <c r="C484" s="62" t="s">
        <v>101</v>
      </c>
      <c r="D484" s="62" t="s">
        <v>172</v>
      </c>
      <c r="E484" s="63" t="s">
        <v>119</v>
      </c>
      <c r="F484" s="75">
        <v>474406</v>
      </c>
      <c r="G484" s="41"/>
      <c r="H484" s="41"/>
      <c r="I484" s="41"/>
      <c r="J484" s="41"/>
      <c r="K484" s="41"/>
      <c r="L484" s="41"/>
      <c r="M484" s="27">
        <v>214683</v>
      </c>
      <c r="O484" s="2" t="str">
        <f>IF(A484="S",CONCATENATE(Y$1,MID(B484,1,1),Z$1),CONCATENATE("&lt;tr class=""style3"" &gt;",S484,Q484,R484,"&lt;td&gt;",P484,"&lt;/td&gt;&lt;td&gt;",C484,"&lt;/td&gt;&lt;td&gt;",D484,"&lt;/td&gt;&lt;td&gt;",E484,"&lt;/td&gt;"))</f>
        <v>&lt;tr class="style3" &gt;&lt;td&gt;&lt;a href="http://iowawpagraves.org/view.php?id=214683" target="WPA"&gt;W&lt;/a&gt;&lt;/td&gt;&lt;td&gt;&lt;a href="http://iowagravestones.org/gs_view.php?id=474406" Target="GPP"&gt;P&lt;/a&gt;&lt;/td&gt;   &lt;td&gt;&lt;/td&gt;&lt;td&gt;Sherman, Clark&lt;/td&gt;&lt;td&gt;1854&lt;/td&gt;&lt;td&gt;1935&lt;/td&gt;&lt;td&gt; &lt;/td&gt;</v>
      </c>
      <c r="P484" s="88" t="str">
        <f>IF(I484="",B484,CONCATENATE("&lt;a href=""Web Pages/WP",I484,".htm""&gt;",B484,"&lt;img src=""zimages/cam.gif"" alt=""picture"" BORDER=0&gt;"))</f>
        <v>Sherman, Clark</v>
      </c>
      <c r="Q484" s="2" t="str">
        <f>IF(F484="","&lt;td&gt;&lt;/td&gt;",CONCATENATE("&lt;td&gt;&lt;a href=""http://iowagravestones.org/gs_view.php?id=",F484,""" Target=""GPP""&gt;P&lt;/a&gt;&lt;/td&gt;"))</f>
        <v>&lt;td&gt;&lt;a href="http://iowagravestones.org/gs_view.php?id=474406" Target="GPP"&gt;P&lt;/a&gt;&lt;/td&gt;</v>
      </c>
      <c r="R484" s="2" t="str">
        <f>IF(H484="","   &lt;td&gt;&lt;/td&gt;",CONCATENATE("   &lt;td&gt;&lt;a href=""http://iagenweb.org/boards/",G484,"/obituaries/index.cgi?read=",H484,""" Target=""Obits""&gt;O&lt;/a&gt;&lt;/td&gt;"))</f>
        <v xml:space="preserve">   &lt;td&gt;&lt;/td&gt;</v>
      </c>
      <c r="S484" s="2" t="str">
        <f>IF(M484="","&lt;td&gt;&lt;/td&gt;",CONCATENATE("&lt;td&gt;&lt;a href=""http://iowawpagraves.org/view.php?id=",M484,""" target=""WPA""&gt;W&lt;/a&gt;&lt;/td&gt;"))</f>
        <v>&lt;td&gt;&lt;a href="http://iowawpagraves.org/view.php?id=214683" target="WPA"&gt;W&lt;/a&gt;&lt;/td&gt;</v>
      </c>
      <c r="T484" s="88" t="s">
        <v>119</v>
      </c>
      <c r="U484" s="89"/>
    </row>
    <row r="485" spans="1:21" x14ac:dyDescent="0.25">
      <c r="A485" s="59">
        <v>3619</v>
      </c>
      <c r="B485" s="60" t="s">
        <v>990</v>
      </c>
      <c r="C485" s="62" t="s">
        <v>173</v>
      </c>
      <c r="D485" s="62" t="s">
        <v>73</v>
      </c>
      <c r="E485" s="63" t="s">
        <v>119</v>
      </c>
      <c r="F485" s="1">
        <v>474403</v>
      </c>
      <c r="G485" s="36"/>
      <c r="H485" s="36"/>
      <c r="I485" s="36"/>
      <c r="J485" s="36"/>
      <c r="K485" s="36"/>
      <c r="L485" s="36"/>
      <c r="M485" s="27">
        <v>214684</v>
      </c>
      <c r="O485" s="2" t="str">
        <f>IF(A485="S",CONCATENATE(Y$1,MID(B485,1,1),Z$1),CONCATENATE("&lt;tr class=""style3"" &gt;",S485,Q485,R485,"&lt;td&gt;",P485,"&lt;/td&gt;&lt;td&gt;",C485,"&lt;/td&gt;&lt;td&gt;",D485,"&lt;/td&gt;&lt;td&gt;",E485,"&lt;/td&gt;"))</f>
        <v>&lt;tr class="style3" &gt;&lt;td&gt;&lt;a href="http://iowawpagraves.org/view.php?id=214684" target="WPA"&gt;W&lt;/a&gt;&lt;/td&gt;&lt;td&gt;&lt;a href="http://iowagravestones.org/gs_view.php?id=474403" Target="GPP"&gt;P&lt;/a&gt;&lt;/td&gt;   &lt;td&gt;&lt;/td&gt;&lt;td&gt;Sherman, Geo. W.&lt;/td&gt;&lt;td&gt;1846&lt;/td&gt;&lt;td&gt;1936&lt;/td&gt;&lt;td&gt; &lt;/td&gt;</v>
      </c>
      <c r="P485" s="88" t="str">
        <f>IF(I485="",B485,CONCATENATE("&lt;a href=""Web Pages/WP",I485,".htm""&gt;",B485,"&lt;img src=""zimages/cam.gif"" alt=""picture"" BORDER=0&gt;"))</f>
        <v>Sherman, Geo. W.</v>
      </c>
      <c r="Q485" s="2" t="str">
        <f>IF(F485="","&lt;td&gt;&lt;/td&gt;",CONCATENATE("&lt;td&gt;&lt;a href=""http://iowagravestones.org/gs_view.php?id=",F485,""" Target=""GPP""&gt;P&lt;/a&gt;&lt;/td&gt;"))</f>
        <v>&lt;td&gt;&lt;a href="http://iowagravestones.org/gs_view.php?id=474403" Target="GPP"&gt;P&lt;/a&gt;&lt;/td&gt;</v>
      </c>
      <c r="R485" s="2" t="str">
        <f>IF(H485="","   &lt;td&gt;&lt;/td&gt;",CONCATENATE("   &lt;td&gt;&lt;a href=""http://iagenweb.org/boards/",G485,"/obituaries/index.cgi?read=",H485,""" Target=""Obits""&gt;O&lt;/a&gt;&lt;/td&gt;"))</f>
        <v xml:space="preserve">   &lt;td&gt;&lt;/td&gt;</v>
      </c>
      <c r="S485" s="2" t="str">
        <f>IF(M485="","&lt;td&gt;&lt;/td&gt;",CONCATENATE("&lt;td&gt;&lt;a href=""http://iowawpagraves.org/view.php?id=",M485,""" target=""WPA""&gt;W&lt;/a&gt;&lt;/td&gt;"))</f>
        <v>&lt;td&gt;&lt;a href="http://iowawpagraves.org/view.php?id=214684" target="WPA"&gt;W&lt;/a&gt;&lt;/td&gt;</v>
      </c>
      <c r="T485" s="88" t="s">
        <v>119</v>
      </c>
      <c r="U485" s="89"/>
    </row>
    <row r="486" spans="1:21" x14ac:dyDescent="0.25">
      <c r="A486" s="37" t="s">
        <v>2</v>
      </c>
      <c r="B486" s="40" t="s">
        <v>359</v>
      </c>
      <c r="C486" s="37" t="s">
        <v>167</v>
      </c>
      <c r="D486" s="37" t="s">
        <v>78</v>
      </c>
      <c r="E486" s="63" t="s">
        <v>119</v>
      </c>
      <c r="F486" s="42"/>
      <c r="G486" s="42"/>
      <c r="H486" s="42"/>
      <c r="I486" s="42"/>
      <c r="J486" s="42"/>
      <c r="K486" s="42"/>
      <c r="L486" s="42"/>
      <c r="M486" s="27">
        <v>214685</v>
      </c>
      <c r="O486" s="2" t="str">
        <f>IF(A486="S",CONCATENATE(Y$1,MID(B486,1,1),Z$1),CONCATENATE("&lt;tr class=""style3"" &gt;",S486,Q486,R486,"&lt;td&gt;",P486,"&lt;/td&gt;&lt;td&gt;",C486,"&lt;/td&gt;&lt;td&gt;",D486,"&lt;/td&gt;&lt;td&gt;",E486,"&lt;/td&gt;"))</f>
        <v>&lt;tr class="style3" &gt;&lt;td&gt;&lt;a href="http://iowawpagraves.org/view.php?id=214685" target="WPA"&gt;W&lt;/a&gt;&lt;/td&gt;&lt;td&gt;&lt;/td&gt;   &lt;td&gt;&lt;/td&gt;&lt;td&gt;Sherman, Isabell&lt;/td&gt;&lt;td&gt;1815&lt;/td&gt;&lt;td&gt;1910&lt;/td&gt;&lt;td&gt; &lt;/td&gt;</v>
      </c>
      <c r="P486" s="88" t="str">
        <f>IF(I486="",B486,CONCATENATE("&lt;a href=""Web Pages/WP",I486,".htm""&gt;",B486,"&lt;img src=""zimages/cam.gif"" alt=""picture"" BORDER=0&gt;"))</f>
        <v>Sherman, Isabell</v>
      </c>
      <c r="Q486" s="2" t="str">
        <f>IF(F486="","&lt;td&gt;&lt;/td&gt;",CONCATENATE("&lt;td&gt;&lt;a href=""http://iowagravestones.org/gs_view.php?id=",F486,""" Target=""GPP""&gt;P&lt;/a&gt;&lt;/td&gt;"))</f>
        <v>&lt;td&gt;&lt;/td&gt;</v>
      </c>
      <c r="R486" s="2" t="str">
        <f>IF(H486="","   &lt;td&gt;&lt;/td&gt;",CONCATENATE("   &lt;td&gt;&lt;a href=""http://iagenweb.org/boards/",G486,"/obituaries/index.cgi?read=",H486,""" Target=""Obits""&gt;O&lt;/a&gt;&lt;/td&gt;"))</f>
        <v xml:space="preserve">   &lt;td&gt;&lt;/td&gt;</v>
      </c>
      <c r="S486" s="2" t="str">
        <f>IF(M486="","&lt;td&gt;&lt;/td&gt;",CONCATENATE("&lt;td&gt;&lt;a href=""http://iowawpagraves.org/view.php?id=",M486,""" target=""WPA""&gt;W&lt;/a&gt;&lt;/td&gt;"))</f>
        <v>&lt;td&gt;&lt;a href="http://iowawpagraves.org/view.php?id=214685" target="WPA"&gt;W&lt;/a&gt;&lt;/td&gt;</v>
      </c>
      <c r="T486" s="88" t="s">
        <v>119</v>
      </c>
      <c r="U486" s="89"/>
    </row>
    <row r="487" spans="1:21" x14ac:dyDescent="0.25">
      <c r="A487" s="59">
        <v>3620</v>
      </c>
      <c r="B487" s="60" t="s">
        <v>360</v>
      </c>
      <c r="C487" s="59" t="s">
        <v>174</v>
      </c>
      <c r="D487" s="59" t="s">
        <v>991</v>
      </c>
      <c r="E487" s="63" t="s">
        <v>119</v>
      </c>
      <c r="F487" s="1">
        <v>474404</v>
      </c>
      <c r="G487" s="36"/>
      <c r="H487" s="36"/>
      <c r="I487" s="36"/>
      <c r="J487" s="36"/>
      <c r="K487" s="36"/>
      <c r="L487" s="36"/>
      <c r="M487" s="27">
        <v>214686</v>
      </c>
      <c r="O487" s="2" t="str">
        <f>IF(A487="S",CONCATENATE(Y$1,MID(B487,1,1),Z$1),CONCATENATE("&lt;tr class=""style3"" &gt;",S487,Q487,R487,"&lt;td&gt;",P487,"&lt;/td&gt;&lt;td&gt;",C487,"&lt;/td&gt;&lt;td&gt;",D487,"&lt;/td&gt;&lt;td&gt;",E487,"&lt;/td&gt;"))</f>
        <v>&lt;tr class="style3" &gt;&lt;td&gt;&lt;a href="http://iowawpagraves.org/view.php?id=214686" target="WPA"&gt;W&lt;/a&gt;&lt;/td&gt;&lt;td&gt;&lt;a href="http://iowagravestones.org/gs_view.php?id=474404" Target="GPP"&gt;P&lt;/a&gt;&lt;/td&gt;   &lt;td&gt;&lt;/td&gt;&lt;td&gt;Sherman, J. G.&lt;/td&gt;&lt;td&gt;Feb 16, 1813&lt;/td&gt;&lt;td&gt;June 4, 1882&lt;/td&gt;&lt;td&gt; &lt;/td&gt;</v>
      </c>
      <c r="P487" s="88" t="str">
        <f>IF(I487="",B487,CONCATENATE("&lt;a href=""Web Pages/WP",I487,".htm""&gt;",B487,"&lt;img src=""zimages/cam.gif"" alt=""picture"" BORDER=0&gt;"))</f>
        <v>Sherman, J. G.</v>
      </c>
      <c r="Q487" s="2" t="str">
        <f>IF(F487="","&lt;td&gt;&lt;/td&gt;",CONCATENATE("&lt;td&gt;&lt;a href=""http://iowagravestones.org/gs_view.php?id=",F487,""" Target=""GPP""&gt;P&lt;/a&gt;&lt;/td&gt;"))</f>
        <v>&lt;td&gt;&lt;a href="http://iowagravestones.org/gs_view.php?id=474404" Target="GPP"&gt;P&lt;/a&gt;&lt;/td&gt;</v>
      </c>
      <c r="R487" s="2" t="str">
        <f>IF(H487="","   &lt;td&gt;&lt;/td&gt;",CONCATENATE("   &lt;td&gt;&lt;a href=""http://iagenweb.org/boards/",G487,"/obituaries/index.cgi?read=",H487,""" Target=""Obits""&gt;O&lt;/a&gt;&lt;/td&gt;"))</f>
        <v xml:space="preserve">   &lt;td&gt;&lt;/td&gt;</v>
      </c>
      <c r="S487" s="2" t="str">
        <f>IF(M487="","&lt;td&gt;&lt;/td&gt;",CONCATENATE("&lt;td&gt;&lt;a href=""http://iowawpagraves.org/view.php?id=",M487,""" target=""WPA""&gt;W&lt;/a&gt;&lt;/td&gt;"))</f>
        <v>&lt;td&gt;&lt;a href="http://iowawpagraves.org/view.php?id=214686" target="WPA"&gt;W&lt;/a&gt;&lt;/td&gt;</v>
      </c>
      <c r="T487" s="88" t="s">
        <v>119</v>
      </c>
      <c r="U487" s="89"/>
    </row>
    <row r="488" spans="1:21" x14ac:dyDescent="0.25">
      <c r="A488" s="37" t="s">
        <v>2</v>
      </c>
      <c r="B488" s="40" t="s">
        <v>361</v>
      </c>
      <c r="C488" s="37" t="s">
        <v>16</v>
      </c>
      <c r="D488" s="37" t="s">
        <v>16</v>
      </c>
      <c r="E488" s="63" t="s">
        <v>119</v>
      </c>
      <c r="F488" s="42"/>
      <c r="G488" s="42"/>
      <c r="H488" s="42"/>
      <c r="I488" s="42"/>
      <c r="J488" s="42"/>
      <c r="K488" s="42"/>
      <c r="L488" s="42"/>
      <c r="M488" s="27">
        <v>214887</v>
      </c>
      <c r="O488" s="2" t="str">
        <f>IF(A488="S",CONCATENATE(Y$1,MID(B488,1,1),Z$1),CONCATENATE("&lt;tr class=""style3"" &gt;",S488,Q488,R488,"&lt;td&gt;",P488,"&lt;/td&gt;&lt;td&gt;",C488,"&lt;/td&gt;&lt;td&gt;",D488,"&lt;/td&gt;&lt;td&gt;",E488,"&lt;/td&gt;"))</f>
        <v>&lt;tr class="style3" &gt;&lt;td&gt;&lt;a href="http://iowawpagraves.org/view.php?id=214887" target="WPA"&gt;W&lt;/a&gt;&lt;/td&gt;&lt;td&gt;&lt;/td&gt;   &lt;td&gt;&lt;/td&gt;&lt;td&gt;Smith, John&lt;/td&gt;&lt;td&gt;&lt;/td&gt;&lt;td&gt;&lt;/td&gt;&lt;td&gt; &lt;/td&gt;</v>
      </c>
      <c r="P488" s="88" t="str">
        <f>IF(I488="",B488,CONCATENATE("&lt;a href=""Web Pages/WP",I488,".htm""&gt;",B488,"&lt;img src=""zimages/cam.gif"" alt=""picture"" BORDER=0&gt;"))</f>
        <v>Smith, John</v>
      </c>
      <c r="Q488" s="2" t="str">
        <f>IF(F488="","&lt;td&gt;&lt;/td&gt;",CONCATENATE("&lt;td&gt;&lt;a href=""http://iowagravestones.org/gs_view.php?id=",F488,""" Target=""GPP""&gt;P&lt;/a&gt;&lt;/td&gt;"))</f>
        <v>&lt;td&gt;&lt;/td&gt;</v>
      </c>
      <c r="R488" s="2" t="str">
        <f>IF(H488="","   &lt;td&gt;&lt;/td&gt;",CONCATENATE("   &lt;td&gt;&lt;a href=""http://iagenweb.org/boards/",G488,"/obituaries/index.cgi?read=",H488,""" Target=""Obits""&gt;O&lt;/a&gt;&lt;/td&gt;"))</f>
        <v xml:space="preserve">   &lt;td&gt;&lt;/td&gt;</v>
      </c>
      <c r="S488" s="2" t="str">
        <f>IF(M488="","&lt;td&gt;&lt;/td&gt;",CONCATENATE("&lt;td&gt;&lt;a href=""http://iowawpagraves.org/view.php?id=",M488,""" target=""WPA""&gt;W&lt;/a&gt;&lt;/td&gt;"))</f>
        <v>&lt;td&gt;&lt;a href="http://iowawpagraves.org/view.php?id=214887" target="WPA"&gt;W&lt;/a&gt;&lt;/td&gt;</v>
      </c>
      <c r="T488" s="88" t="s">
        <v>119</v>
      </c>
      <c r="U488" s="89"/>
    </row>
    <row r="489" spans="1:21" x14ac:dyDescent="0.25">
      <c r="A489" s="59">
        <v>3678</v>
      </c>
      <c r="B489" s="101" t="s">
        <v>992</v>
      </c>
      <c r="C489" s="59" t="s">
        <v>993</v>
      </c>
      <c r="D489" s="59" t="s">
        <v>994</v>
      </c>
      <c r="E489" s="30"/>
      <c r="F489" s="1">
        <v>474477</v>
      </c>
      <c r="G489" s="36"/>
      <c r="H489" s="36"/>
      <c r="I489" s="36"/>
      <c r="J489" s="36"/>
      <c r="K489" s="36"/>
      <c r="L489" s="36"/>
      <c r="M489" s="36"/>
      <c r="O489" s="2" t="str">
        <f>IF(A489="S",CONCATENATE(Y$1,MID(B489,1,1),Z$1),CONCATENATE("&lt;tr class=""style3"" &gt;",S489,Q489,R489,"&lt;td&gt;",P489,"&lt;/td&gt;&lt;td&gt;",C489,"&lt;/td&gt;&lt;td&gt;",D489,"&lt;/td&gt;&lt;td&gt;",E489,"&lt;/td&gt;"))</f>
        <v>&lt;tr class="style3" &gt;&lt;td&gt;&lt;/td&gt;&lt;td&gt;&lt;a href="http://iowagravestones.org/gs_view.php?id=474477" Target="GPP"&gt;P&lt;/a&gt;&lt;/td&gt;   &lt;td&gt;&lt;/td&gt;&lt;td&gt;Snyder, Leroy Lester&lt;/td&gt;&lt;td&gt;Mar. 15, 1951 &lt;/td&gt;&lt;td&gt;Feb. 14, 2002&lt;/td&gt;&lt;td&gt;&lt;/td&gt;</v>
      </c>
      <c r="P489" s="88" t="str">
        <f>IF(I489="",B489,CONCATENATE("&lt;a href=""Web Pages/WP",I489,".htm""&gt;",B489,"&lt;img src=""zimages/cam.gif"" alt=""picture"" BORDER=0&gt;"))</f>
        <v>Snyder, Leroy Lester</v>
      </c>
      <c r="Q489" s="2" t="str">
        <f>IF(F489="","&lt;td&gt;&lt;/td&gt;",CONCATENATE("&lt;td&gt;&lt;a href=""http://iowagravestones.org/gs_view.php?id=",F489,""" Target=""GPP""&gt;P&lt;/a&gt;&lt;/td&gt;"))</f>
        <v>&lt;td&gt;&lt;a href="http://iowagravestones.org/gs_view.php?id=474477" Target="GPP"&gt;P&lt;/a&gt;&lt;/td&gt;</v>
      </c>
      <c r="R489" s="2" t="str">
        <f>IF(H489="","   &lt;td&gt;&lt;/td&gt;",CONCATENATE("   &lt;td&gt;&lt;a href=""http://iagenweb.org/boards/",G489,"/obituaries/index.cgi?read=",H489,""" Target=""Obits""&gt;O&lt;/a&gt;&lt;/td&gt;"))</f>
        <v xml:space="preserve">   &lt;td&gt;&lt;/td&gt;</v>
      </c>
      <c r="S489" s="2" t="str">
        <f>IF(M489="","&lt;td&gt;&lt;/td&gt;",CONCATENATE("&lt;td&gt;&lt;a href=""http://iowawpagraves.org/view.php?id=",M489,""" target=""WPA""&gt;W&lt;/a&gt;&lt;/td&gt;"))</f>
        <v>&lt;td&gt;&lt;/td&gt;</v>
      </c>
      <c r="T489" s="88" t="s">
        <v>119</v>
      </c>
      <c r="U489" s="89"/>
    </row>
    <row r="490" spans="1:21" x14ac:dyDescent="0.25">
      <c r="A490" s="59">
        <v>3605</v>
      </c>
      <c r="B490" s="60" t="s">
        <v>995</v>
      </c>
      <c r="C490" s="59" t="s">
        <v>996</v>
      </c>
      <c r="D490" s="59" t="s">
        <v>997</v>
      </c>
      <c r="E490" s="63"/>
      <c r="F490" s="1">
        <v>474386</v>
      </c>
      <c r="G490" s="36"/>
      <c r="H490" s="36"/>
      <c r="I490" s="36"/>
      <c r="J490" s="36"/>
      <c r="K490" s="36"/>
      <c r="L490" s="36"/>
      <c r="M490" s="36"/>
      <c r="O490" s="2" t="str">
        <f>IF(A490="S",CONCATENATE(Y$1,MID(B490,1,1),Z$1),CONCATENATE("&lt;tr class=""style3"" &gt;",S490,Q490,R490,"&lt;td&gt;",P490,"&lt;/td&gt;&lt;td&gt;",C490,"&lt;/td&gt;&lt;td&gt;",D490,"&lt;/td&gt;&lt;td&gt;",E490,"&lt;/td&gt;"))</f>
        <v>&lt;tr class="style3" &gt;&lt;td&gt;&lt;/td&gt;&lt;td&gt;&lt;a href="http://iowagravestones.org/gs_view.php?id=474386" Target="GPP"&gt;P&lt;/a&gt;&lt;/td&gt;   &lt;td&gt;&lt;/td&gt;&lt;td&gt;Stendel, Earl&lt;/td&gt;&lt;td&gt;Nov. 5, 1938&lt;/td&gt;&lt;td&gt;Sep. 28, 2002&lt;/td&gt;&lt;td&gt;&lt;/td&gt;</v>
      </c>
      <c r="P490" s="88" t="str">
        <f>IF(I490="",B490,CONCATENATE("&lt;a href=""Web Pages/WP",I490,".htm""&gt;",B490,"&lt;img src=""zimages/cam.gif"" alt=""picture"" BORDER=0&gt;"))</f>
        <v>Stendel, Earl</v>
      </c>
      <c r="Q490" s="2" t="str">
        <f>IF(F490="","&lt;td&gt;&lt;/td&gt;",CONCATENATE("&lt;td&gt;&lt;a href=""http://iowagravestones.org/gs_view.php?id=",F490,""" Target=""GPP""&gt;P&lt;/a&gt;&lt;/td&gt;"))</f>
        <v>&lt;td&gt;&lt;a href="http://iowagravestones.org/gs_view.php?id=474386" Target="GPP"&gt;P&lt;/a&gt;&lt;/td&gt;</v>
      </c>
      <c r="R490" s="2" t="str">
        <f>IF(H490="","   &lt;td&gt;&lt;/td&gt;",CONCATENATE("   &lt;td&gt;&lt;a href=""http://iagenweb.org/boards/",G490,"/obituaries/index.cgi?read=",H490,""" Target=""Obits""&gt;O&lt;/a&gt;&lt;/td&gt;"))</f>
        <v xml:space="preserve">   &lt;td&gt;&lt;/td&gt;</v>
      </c>
      <c r="S490" s="2" t="str">
        <f>IF(M490="","&lt;td&gt;&lt;/td&gt;",CONCATENATE("&lt;td&gt;&lt;a href=""http://iowawpagraves.org/view.php?id=",M490,""" target=""WPA""&gt;W&lt;/a&gt;&lt;/td&gt;"))</f>
        <v>&lt;td&gt;&lt;/td&gt;</v>
      </c>
      <c r="T490" s="88" t="s">
        <v>119</v>
      </c>
      <c r="U490" s="89"/>
    </row>
    <row r="491" spans="1:21" x14ac:dyDescent="0.25">
      <c r="A491" s="59">
        <v>3606</v>
      </c>
      <c r="B491" s="60" t="s">
        <v>998</v>
      </c>
      <c r="C491" s="62" t="s">
        <v>171</v>
      </c>
      <c r="D491" s="62" t="s">
        <v>877</v>
      </c>
      <c r="E491" s="86"/>
      <c r="F491" s="1">
        <v>474388</v>
      </c>
      <c r="G491" s="36"/>
      <c r="H491" s="36"/>
      <c r="I491" s="36"/>
      <c r="J491" s="36"/>
      <c r="K491" s="36"/>
      <c r="L491" s="36"/>
      <c r="M491" s="36"/>
      <c r="O491" s="2" t="str">
        <f>IF(A491="S",CONCATENATE(Y$1,MID(B491,1,1),Z$1),CONCATENATE("&lt;tr class=""style3"" &gt;",S491,Q491,R491,"&lt;td&gt;",P491,"&lt;/td&gt;&lt;td&gt;",C491,"&lt;/td&gt;&lt;td&gt;",D491,"&lt;/td&gt;&lt;td&gt;",E491,"&lt;/td&gt;"))</f>
        <v>&lt;tr class="style3" &gt;&lt;td&gt;&lt;/td&gt;&lt;td&gt;&lt;a href="http://iowagravestones.org/gs_view.php?id=474388" Target="GPP"&gt;P&lt;/a&gt;&lt;/td&gt;   &lt;td&gt;&lt;/td&gt;&lt;td&gt;Stendel, Hyless H.&lt;/td&gt;&lt;td&gt;1908&lt;/td&gt;&lt;td&gt;1942&lt;/td&gt;&lt;td&gt;&lt;/td&gt;</v>
      </c>
      <c r="P491" s="88" t="str">
        <f>IF(I491="",B491,CONCATENATE("&lt;a href=""Web Pages/WP",I491,".htm""&gt;",B491,"&lt;img src=""zimages/cam.gif"" alt=""picture"" BORDER=0&gt;"))</f>
        <v>Stendel, Hyless H.</v>
      </c>
      <c r="Q491" s="2" t="str">
        <f>IF(F491="","&lt;td&gt;&lt;/td&gt;",CONCATENATE("&lt;td&gt;&lt;a href=""http://iowagravestones.org/gs_view.php?id=",F491,""" Target=""GPP""&gt;P&lt;/a&gt;&lt;/td&gt;"))</f>
        <v>&lt;td&gt;&lt;a href="http://iowagravestones.org/gs_view.php?id=474388" Target="GPP"&gt;P&lt;/a&gt;&lt;/td&gt;</v>
      </c>
      <c r="R491" s="2" t="str">
        <f>IF(H491="","   &lt;td&gt;&lt;/td&gt;",CONCATENATE("   &lt;td&gt;&lt;a href=""http://iagenweb.org/boards/",G491,"/obituaries/index.cgi?read=",H491,""" Target=""Obits""&gt;O&lt;/a&gt;&lt;/td&gt;"))</f>
        <v xml:space="preserve">   &lt;td&gt;&lt;/td&gt;</v>
      </c>
      <c r="S491" s="2" t="str">
        <f>IF(M491="","&lt;td&gt;&lt;/td&gt;",CONCATENATE("&lt;td&gt;&lt;a href=""http://iowawpagraves.org/view.php?id=",M491,""" target=""WPA""&gt;W&lt;/a&gt;&lt;/td&gt;"))</f>
        <v>&lt;td&gt;&lt;/td&gt;</v>
      </c>
      <c r="T491" s="88" t="s">
        <v>119</v>
      </c>
      <c r="U491" s="89"/>
    </row>
    <row r="492" spans="1:21" x14ac:dyDescent="0.25">
      <c r="A492" s="59">
        <v>3606</v>
      </c>
      <c r="B492" s="60" t="s">
        <v>1244</v>
      </c>
      <c r="C492" s="67" t="s">
        <v>302</v>
      </c>
      <c r="D492" s="53" t="s">
        <v>306</v>
      </c>
      <c r="E492" s="86"/>
      <c r="F492" s="1">
        <v>474387</v>
      </c>
      <c r="G492" s="55" t="s">
        <v>325</v>
      </c>
      <c r="H492" s="55">
        <v>180967</v>
      </c>
      <c r="I492" s="36"/>
      <c r="J492" s="36"/>
      <c r="K492" s="36"/>
      <c r="L492" s="36"/>
      <c r="M492" s="36"/>
      <c r="O492" s="2" t="str">
        <f>IF(A492="S",CONCATENATE(Y$1,MID(B492,1,1),Z$1),CONCATENATE("&lt;tr class=""style3"" &gt;",S492,Q492,R492,"&lt;td&gt;",P492,"&lt;/td&gt;&lt;td&gt;",C492,"&lt;/td&gt;&lt;td&gt;",D492,"&lt;/td&gt;&lt;td&gt;",E492,"&lt;/td&gt;"))</f>
        <v>&lt;tr class="style3" &gt;&lt;td&gt;&lt;/td&gt;&lt;td&gt;&lt;a href="http://iowagravestones.org/gs_view.php?id=474387" Target="GPP"&gt;P&lt;/a&gt;&lt;/td&gt;   &lt;td&gt;&lt;a href="http://iagenweb.org/boards/winneshiek/obituaries/index.cgi?read=180967" Target="Obits"&gt;O&lt;/a&gt;&lt;/td&gt;&lt;td&gt;Stendel, Iva May (Burns)&lt;/td&gt;&lt;td&gt;May 9, 1906&lt;/td&gt;&lt;td&gt;Sep 7, 1996&lt;/td&gt;&lt;td&gt;&lt;/td&gt;</v>
      </c>
      <c r="P492" s="88" t="str">
        <f>IF(I492="",B492,CONCATENATE("&lt;a href=""Web Pages/WP",I492,".htm""&gt;",B492,"&lt;img src=""zimages/cam.gif"" alt=""picture"" BORDER=0&gt;"))</f>
        <v>Stendel, Iva May (Burns)</v>
      </c>
      <c r="Q492" s="2" t="str">
        <f>IF(F492="","&lt;td&gt;&lt;/td&gt;",CONCATENATE("&lt;td&gt;&lt;a href=""http://iowagravestones.org/gs_view.php?id=",F492,""" Target=""GPP""&gt;P&lt;/a&gt;&lt;/td&gt;"))</f>
        <v>&lt;td&gt;&lt;a href="http://iowagravestones.org/gs_view.php?id=474387" Target="GPP"&gt;P&lt;/a&gt;&lt;/td&gt;</v>
      </c>
      <c r="R492" s="2" t="str">
        <f>IF(H492="","   &lt;td&gt;&lt;/td&gt;",CONCATENATE("   &lt;td&gt;&lt;a href=""http://iagenweb.org/boards/",G492,"/obituaries/index.cgi?read=",H492,""" Target=""Obits""&gt;O&lt;/a&gt;&lt;/td&gt;"))</f>
        <v xml:space="preserve">   &lt;td&gt;&lt;a href="http://iagenweb.org/boards/winneshiek/obituaries/index.cgi?read=180967" Target="Obits"&gt;O&lt;/a&gt;&lt;/td&gt;</v>
      </c>
      <c r="S492" s="2" t="str">
        <f>IF(M492="","&lt;td&gt;&lt;/td&gt;",CONCATENATE("&lt;td&gt;&lt;a href=""http://iowawpagraves.org/view.php?id=",M492,""" target=""WPA""&gt;W&lt;/a&gt;&lt;/td&gt;"))</f>
        <v>&lt;td&gt;&lt;/td&gt;</v>
      </c>
      <c r="T492" s="88" t="s">
        <v>119</v>
      </c>
      <c r="U492" s="89"/>
    </row>
    <row r="493" spans="1:21" x14ac:dyDescent="0.25">
      <c r="A493" s="59">
        <v>3595</v>
      </c>
      <c r="B493" s="60" t="s">
        <v>999</v>
      </c>
      <c r="C493" s="59"/>
      <c r="D493" s="59"/>
      <c r="E493" s="63"/>
      <c r="F493" s="1">
        <v>474380</v>
      </c>
      <c r="G493" s="36"/>
      <c r="H493" s="36"/>
      <c r="I493" s="36"/>
      <c r="J493" s="36"/>
      <c r="K493" s="36"/>
      <c r="L493" s="36"/>
      <c r="M493" s="36"/>
      <c r="O493" s="2" t="str">
        <f>IF(A493="S",CONCATENATE(Y$1,MID(B493,1,1),Z$1),CONCATENATE("&lt;tr class=""style3"" &gt;",S493,Q493,R493,"&lt;td&gt;",P493,"&lt;/td&gt;&lt;td&gt;",C493,"&lt;/td&gt;&lt;td&gt;",D493,"&lt;/td&gt;&lt;td&gt;",E493,"&lt;/td&gt;"))</f>
        <v>&lt;tr class="style3" &gt;&lt;td&gt;&lt;/td&gt;&lt;td&gt;&lt;a href="http://iowagravestones.org/gs_view.php?id=474380" Target="GPP"&gt;P&lt;/a&gt;&lt;/td&gt;   &lt;td&gt;&lt;/td&gt;&lt;td&gt;Stendel, Picture&lt;/td&gt;&lt;td&gt;&lt;/td&gt;&lt;td&gt;&lt;/td&gt;&lt;td&gt;&lt;/td&gt;</v>
      </c>
      <c r="P493" s="88" t="str">
        <f>IF(I493="",B493,CONCATENATE("&lt;a href=""Web Pages/WP",I493,".htm""&gt;",B493,"&lt;img src=""zimages/cam.gif"" alt=""picture"" BORDER=0&gt;"))</f>
        <v>Stendel, Picture</v>
      </c>
      <c r="Q493" s="2" t="str">
        <f>IF(F493="","&lt;td&gt;&lt;/td&gt;",CONCATENATE("&lt;td&gt;&lt;a href=""http://iowagravestones.org/gs_view.php?id=",F493,""" Target=""GPP""&gt;P&lt;/a&gt;&lt;/td&gt;"))</f>
        <v>&lt;td&gt;&lt;a href="http://iowagravestones.org/gs_view.php?id=474380" Target="GPP"&gt;P&lt;/a&gt;&lt;/td&gt;</v>
      </c>
      <c r="R493" s="2" t="str">
        <f>IF(H493="","   &lt;td&gt;&lt;/td&gt;",CONCATENATE("   &lt;td&gt;&lt;a href=""http://iagenweb.org/boards/",G493,"/obituaries/index.cgi?read=",H493,""" Target=""Obits""&gt;O&lt;/a&gt;&lt;/td&gt;"))</f>
        <v xml:space="preserve">   &lt;td&gt;&lt;/td&gt;</v>
      </c>
      <c r="S493" s="2" t="str">
        <f>IF(M493="","&lt;td&gt;&lt;/td&gt;",CONCATENATE("&lt;td&gt;&lt;a href=""http://iowawpagraves.org/view.php?id=",M493,""" target=""WPA""&gt;W&lt;/a&gt;&lt;/td&gt;"))</f>
        <v>&lt;td&gt;&lt;/td&gt;</v>
      </c>
      <c r="T493" s="88" t="s">
        <v>119</v>
      </c>
      <c r="U493" s="89"/>
    </row>
    <row r="494" spans="1:21" x14ac:dyDescent="0.25">
      <c r="A494" s="59">
        <v>3594</v>
      </c>
      <c r="B494" s="60" t="s">
        <v>1000</v>
      </c>
      <c r="C494" s="59" t="s">
        <v>1001</v>
      </c>
      <c r="D494" s="62" t="s">
        <v>1002</v>
      </c>
      <c r="E494" s="86"/>
      <c r="F494" s="1">
        <v>474379</v>
      </c>
      <c r="G494" s="36"/>
      <c r="H494" s="36"/>
      <c r="I494" s="36"/>
      <c r="J494" s="36"/>
      <c r="K494" s="36"/>
      <c r="L494" s="36"/>
      <c r="M494" s="36"/>
      <c r="O494" s="2" t="str">
        <f>IF(A494="S",CONCATENATE(Y$1,MID(B494,1,1),Z$1),CONCATENATE("&lt;tr class=""style3"" &gt;",S494,Q494,R494,"&lt;td&gt;",P494,"&lt;/td&gt;&lt;td&gt;",C494,"&lt;/td&gt;&lt;td&gt;",D494,"&lt;/td&gt;&lt;td&gt;",E494,"&lt;/td&gt;"))</f>
        <v>&lt;tr class="style3" &gt;&lt;td&gt;&lt;/td&gt;&lt;td&gt;&lt;a href="http://iowagravestones.org/gs_view.php?id=474379" Target="GPP"&gt;P&lt;/a&gt;&lt;/td&gt;   &lt;td&gt;&lt;/td&gt;&lt;td&gt;Stendel, Scott J.&lt;/td&gt;&lt;td&gt;Dec. 1, 1961&lt;/td&gt;&lt;td&gt;June 23, 2008&lt;/td&gt;&lt;td&gt;&lt;/td&gt;</v>
      </c>
      <c r="P494" s="88" t="str">
        <f>IF(I494="",B494,CONCATENATE("&lt;a href=""Web Pages/WP",I494,".htm""&gt;",B494,"&lt;img src=""zimages/cam.gif"" alt=""picture"" BORDER=0&gt;"))</f>
        <v>Stendel, Scott J.</v>
      </c>
      <c r="Q494" s="2" t="str">
        <f>IF(F494="","&lt;td&gt;&lt;/td&gt;",CONCATENATE("&lt;td&gt;&lt;a href=""http://iowagravestones.org/gs_view.php?id=",F494,""" Target=""GPP""&gt;P&lt;/a&gt;&lt;/td&gt;"))</f>
        <v>&lt;td&gt;&lt;a href="http://iowagravestones.org/gs_view.php?id=474379" Target="GPP"&gt;P&lt;/a&gt;&lt;/td&gt;</v>
      </c>
      <c r="R494" s="2" t="str">
        <f>IF(H494="","   &lt;td&gt;&lt;/td&gt;",CONCATENATE("   &lt;td&gt;&lt;a href=""http://iagenweb.org/boards/",G494,"/obituaries/index.cgi?read=",H494,""" Target=""Obits""&gt;O&lt;/a&gt;&lt;/td&gt;"))</f>
        <v xml:space="preserve">   &lt;td&gt;&lt;/td&gt;</v>
      </c>
      <c r="S494" s="2" t="str">
        <f>IF(M494="","&lt;td&gt;&lt;/td&gt;",CONCATENATE("&lt;td&gt;&lt;a href=""http://iowawpagraves.org/view.php?id=",M494,""" target=""WPA""&gt;W&lt;/a&gt;&lt;/td&gt;"))</f>
        <v>&lt;td&gt;&lt;/td&gt;</v>
      </c>
      <c r="T494" s="88" t="s">
        <v>119</v>
      </c>
      <c r="U494" s="89"/>
    </row>
    <row r="495" spans="1:21" x14ac:dyDescent="0.25">
      <c r="A495" s="59">
        <v>3743</v>
      </c>
      <c r="B495" s="60" t="s">
        <v>1003</v>
      </c>
      <c r="C495" s="62" t="s">
        <v>1004</v>
      </c>
      <c r="D495" s="62" t="s">
        <v>1005</v>
      </c>
      <c r="E495" s="86"/>
      <c r="F495" s="1">
        <v>474578</v>
      </c>
      <c r="G495" s="36"/>
      <c r="H495" s="36"/>
      <c r="I495" s="36"/>
      <c r="J495" s="36"/>
      <c r="K495" s="36"/>
      <c r="L495" s="36"/>
      <c r="M495" s="36"/>
      <c r="O495" s="2" t="str">
        <f>IF(A495="S",CONCATENATE(Y$1,MID(B495,1,1),Z$1),CONCATENATE("&lt;tr class=""style3"" &gt;",S495,Q495,R495,"&lt;td&gt;",P495,"&lt;/td&gt;&lt;td&gt;",C495,"&lt;/td&gt;&lt;td&gt;",D495,"&lt;/td&gt;&lt;td&gt;",E495,"&lt;/td&gt;"))</f>
        <v>&lt;tr class="style3" &gt;&lt;td&gt;&lt;/td&gt;&lt;td&gt;&lt;a href="http://iowagravestones.org/gs_view.php?id=474578" Target="GPP"&gt;P&lt;/a&gt;&lt;/td&gt;   &lt;td&gt;&lt;/td&gt;&lt;td&gt;Suckow, Alpha C. H.&lt;/td&gt;&lt;td&gt;July 23, 1908&lt;/td&gt;&lt;td&gt;July 30, 1918&lt;/td&gt;&lt;td&gt;&lt;/td&gt;</v>
      </c>
      <c r="P495" s="88" t="str">
        <f>IF(I495="",B495,CONCATENATE("&lt;a href=""Web Pages/WP",I495,".htm""&gt;",B495,"&lt;img src=""zimages/cam.gif"" alt=""picture"" BORDER=0&gt;"))</f>
        <v>Suckow, Alpha C. H.</v>
      </c>
      <c r="Q495" s="2" t="str">
        <f>IF(F495="","&lt;td&gt;&lt;/td&gt;",CONCATENATE("&lt;td&gt;&lt;a href=""http://iowagravestones.org/gs_view.php?id=",F495,""" Target=""GPP""&gt;P&lt;/a&gt;&lt;/td&gt;"))</f>
        <v>&lt;td&gt;&lt;a href="http://iowagravestones.org/gs_view.php?id=474578" Target="GPP"&gt;P&lt;/a&gt;&lt;/td&gt;</v>
      </c>
      <c r="R495" s="2" t="str">
        <f>IF(H495="","   &lt;td&gt;&lt;/td&gt;",CONCATENATE("   &lt;td&gt;&lt;a href=""http://iagenweb.org/boards/",G495,"/obituaries/index.cgi?read=",H495,""" Target=""Obits""&gt;O&lt;/a&gt;&lt;/td&gt;"))</f>
        <v xml:space="preserve">   &lt;td&gt;&lt;/td&gt;</v>
      </c>
      <c r="S495" s="2" t="str">
        <f>IF(M495="","&lt;td&gt;&lt;/td&gt;",CONCATENATE("&lt;td&gt;&lt;a href=""http://iowawpagraves.org/view.php?id=",M495,""" target=""WPA""&gt;W&lt;/a&gt;&lt;/td&gt;"))</f>
        <v>&lt;td&gt;&lt;/td&gt;</v>
      </c>
      <c r="T495" s="88" t="s">
        <v>119</v>
      </c>
      <c r="U495" s="89"/>
    </row>
    <row r="496" spans="1:21" x14ac:dyDescent="0.25">
      <c r="A496" s="59">
        <v>3612</v>
      </c>
      <c r="B496" s="60" t="s">
        <v>1006</v>
      </c>
      <c r="C496" s="62" t="s">
        <v>1007</v>
      </c>
      <c r="D496" s="62" t="s">
        <v>1008</v>
      </c>
      <c r="E496" s="86"/>
      <c r="F496" s="1">
        <v>474397</v>
      </c>
      <c r="G496" s="36"/>
      <c r="H496" s="36"/>
      <c r="I496" s="36"/>
      <c r="J496" s="36"/>
      <c r="K496" s="36"/>
      <c r="L496" s="36"/>
      <c r="M496" s="36"/>
      <c r="O496" s="2" t="str">
        <f>IF(A496="S",CONCATENATE(Y$1,MID(B496,1,1),Z$1),CONCATENATE("&lt;tr class=""style3"" &gt;",S496,Q496,R496,"&lt;td&gt;",P496,"&lt;/td&gt;&lt;td&gt;",C496,"&lt;/td&gt;&lt;td&gt;",D496,"&lt;/td&gt;&lt;td&gt;",E496,"&lt;/td&gt;"))</f>
        <v>&lt;tr class="style3" &gt;&lt;td&gt;&lt;/td&gt;&lt;td&gt;&lt;a href="http://iowagravestones.org/gs_view.php?id=474397" Target="GPP"&gt;P&lt;/a&gt;&lt;/td&gt;   &lt;td&gt;&lt;/td&gt;&lt;td&gt;Synder, Dale L.&lt;/td&gt;&lt;td&gt;May 12, 1946&lt;/td&gt;&lt;td&gt;May 4, 1995&lt;/td&gt;&lt;td&gt;&lt;/td&gt;</v>
      </c>
      <c r="P496" s="88" t="str">
        <f>IF(I496="",B496,CONCATENATE("&lt;a href=""Web Pages/WP",I496,".htm""&gt;",B496,"&lt;img src=""zimages/cam.gif"" alt=""picture"" BORDER=0&gt;"))</f>
        <v>Synder, Dale L.</v>
      </c>
      <c r="Q496" s="2" t="str">
        <f>IF(F496="","&lt;td&gt;&lt;/td&gt;",CONCATENATE("&lt;td&gt;&lt;a href=""http://iowagravestones.org/gs_view.php?id=",F496,""" Target=""GPP""&gt;P&lt;/a&gt;&lt;/td&gt;"))</f>
        <v>&lt;td&gt;&lt;a href="http://iowagravestones.org/gs_view.php?id=474397" Target="GPP"&gt;P&lt;/a&gt;&lt;/td&gt;</v>
      </c>
      <c r="R496" s="2" t="str">
        <f>IF(H496="","   &lt;td&gt;&lt;/td&gt;",CONCATENATE("   &lt;td&gt;&lt;a href=""http://iagenweb.org/boards/",G496,"/obituaries/index.cgi?read=",H496,""" Target=""Obits""&gt;O&lt;/a&gt;&lt;/td&gt;"))</f>
        <v xml:space="preserve">   &lt;td&gt;&lt;/td&gt;</v>
      </c>
      <c r="S496" s="2" t="str">
        <f>IF(M496="","&lt;td&gt;&lt;/td&gt;",CONCATENATE("&lt;td&gt;&lt;a href=""http://iowawpagraves.org/view.php?id=",M496,""" target=""WPA""&gt;W&lt;/a&gt;&lt;/td&gt;"))</f>
        <v>&lt;td&gt;&lt;/td&gt;</v>
      </c>
      <c r="T496" s="88" t="s">
        <v>119</v>
      </c>
      <c r="U496" s="89"/>
    </row>
    <row r="497" spans="1:21" x14ac:dyDescent="0.25">
      <c r="A497" s="59">
        <v>3610</v>
      </c>
      <c r="B497" s="60" t="s">
        <v>1009</v>
      </c>
      <c r="C497" s="59" t="s">
        <v>993</v>
      </c>
      <c r="D497" s="59" t="s">
        <v>994</v>
      </c>
      <c r="E497" s="63"/>
      <c r="F497" s="1">
        <v>474394</v>
      </c>
      <c r="G497" s="36"/>
      <c r="H497" s="36"/>
      <c r="I497" s="36"/>
      <c r="J497" s="36"/>
      <c r="K497" s="36"/>
      <c r="L497" s="36"/>
      <c r="M497" s="36"/>
      <c r="O497" s="2" t="str">
        <f>IF(A497="S",CONCATENATE(Y$1,MID(B497,1,1),Z$1),CONCATENATE("&lt;tr class=""style3"" &gt;",S497,Q497,R497,"&lt;td&gt;",P497,"&lt;/td&gt;&lt;td&gt;",C497,"&lt;/td&gt;&lt;td&gt;",D497,"&lt;/td&gt;&lt;td&gt;",E497,"&lt;/td&gt;"))</f>
        <v>&lt;tr class="style3" &gt;&lt;td&gt;&lt;/td&gt;&lt;td&gt;&lt;a href="http://iowagravestones.org/gs_view.php?id=474394" Target="GPP"&gt;P&lt;/a&gt;&lt;/td&gt;   &lt;td&gt;&lt;/td&gt;&lt;td&gt;Synder, LeRoy L.&lt;/td&gt;&lt;td&gt;Mar. 15, 1951 &lt;/td&gt;&lt;td&gt;Feb. 14, 2002&lt;/td&gt;&lt;td&gt;&lt;/td&gt;</v>
      </c>
      <c r="P497" s="88" t="str">
        <f>IF(I497="",B497,CONCATENATE("&lt;a href=""Web Pages/WP",I497,".htm""&gt;",B497,"&lt;img src=""zimages/cam.gif"" alt=""picture"" BORDER=0&gt;"))</f>
        <v>Synder, LeRoy L.</v>
      </c>
      <c r="Q497" s="2" t="str">
        <f>IF(F497="","&lt;td&gt;&lt;/td&gt;",CONCATENATE("&lt;td&gt;&lt;a href=""http://iowagravestones.org/gs_view.php?id=",F497,""" Target=""GPP""&gt;P&lt;/a&gt;&lt;/td&gt;"))</f>
        <v>&lt;td&gt;&lt;a href="http://iowagravestones.org/gs_view.php?id=474394" Target="GPP"&gt;P&lt;/a&gt;&lt;/td&gt;</v>
      </c>
      <c r="R497" s="2" t="str">
        <f>IF(H497="","   &lt;td&gt;&lt;/td&gt;",CONCATENATE("   &lt;td&gt;&lt;a href=""http://iagenweb.org/boards/",G497,"/obituaries/index.cgi?read=",H497,""" Target=""Obits""&gt;O&lt;/a&gt;&lt;/td&gt;"))</f>
        <v xml:space="preserve">   &lt;td&gt;&lt;/td&gt;</v>
      </c>
      <c r="S497" s="2" t="str">
        <f>IF(M497="","&lt;td&gt;&lt;/td&gt;",CONCATENATE("&lt;td&gt;&lt;a href=""http://iowawpagraves.org/view.php?id=",M497,""" target=""WPA""&gt;W&lt;/a&gt;&lt;/td&gt;"))</f>
        <v>&lt;td&gt;&lt;/td&gt;</v>
      </c>
      <c r="T497" s="88" t="s">
        <v>119</v>
      </c>
      <c r="U497" s="89"/>
    </row>
    <row r="498" spans="1:21" x14ac:dyDescent="0.25">
      <c r="A498" s="59">
        <v>3611</v>
      </c>
      <c r="B498" s="60" t="s">
        <v>1010</v>
      </c>
      <c r="C498" s="62" t="s">
        <v>1011</v>
      </c>
      <c r="D498" s="59" t="s">
        <v>1012</v>
      </c>
      <c r="E498" s="63"/>
      <c r="F498" s="1">
        <v>474395</v>
      </c>
      <c r="G498" s="36"/>
      <c r="H498" s="36"/>
      <c r="I498" s="36"/>
      <c r="J498" s="36"/>
      <c r="K498" s="36"/>
      <c r="L498" s="36"/>
      <c r="M498" s="36"/>
      <c r="O498" s="2" t="str">
        <f>IF(A498="S",CONCATENATE(Y$1,MID(B498,1,1),Z$1),CONCATENATE("&lt;tr class=""style3"" &gt;",S498,Q498,R498,"&lt;td&gt;",P498,"&lt;/td&gt;&lt;td&gt;",C498,"&lt;/td&gt;&lt;td&gt;",D498,"&lt;/td&gt;&lt;td&gt;",E498,"&lt;/td&gt;"))</f>
        <v>&lt;tr class="style3" &gt;&lt;td&gt;&lt;/td&gt;&lt;td&gt;&lt;a href="http://iowagravestones.org/gs_view.php?id=474395" Target="GPP"&gt;P&lt;/a&gt;&lt;/td&gt;   &lt;td&gt;&lt;/td&gt;&lt;td&gt;Synder, Lester L.&lt;/td&gt;&lt;td&gt;May 22, 1920&lt;/td&gt;&lt;td&gt;Mar. 26, 2005&lt;/td&gt;&lt;td&gt;&lt;/td&gt;</v>
      </c>
      <c r="P498" s="88" t="str">
        <f>IF(I498="",B498,CONCATENATE("&lt;a href=""Web Pages/WP",I498,".htm""&gt;",B498,"&lt;img src=""zimages/cam.gif"" alt=""picture"" BORDER=0&gt;"))</f>
        <v>Synder, Lester L.</v>
      </c>
      <c r="Q498" s="2" t="str">
        <f>IF(F498="","&lt;td&gt;&lt;/td&gt;",CONCATENATE("&lt;td&gt;&lt;a href=""http://iowagravestones.org/gs_view.php?id=",F498,""" Target=""GPP""&gt;P&lt;/a&gt;&lt;/td&gt;"))</f>
        <v>&lt;td&gt;&lt;a href="http://iowagravestones.org/gs_view.php?id=474395" Target="GPP"&gt;P&lt;/a&gt;&lt;/td&gt;</v>
      </c>
      <c r="R498" s="2" t="str">
        <f>IF(H498="","   &lt;td&gt;&lt;/td&gt;",CONCATENATE("   &lt;td&gt;&lt;a href=""http://iagenweb.org/boards/",G498,"/obituaries/index.cgi?read=",H498,""" Target=""Obits""&gt;O&lt;/a&gt;&lt;/td&gt;"))</f>
        <v xml:space="preserve">   &lt;td&gt;&lt;/td&gt;</v>
      </c>
      <c r="S498" s="2" t="str">
        <f>IF(M498="","&lt;td&gt;&lt;/td&gt;",CONCATENATE("&lt;td&gt;&lt;a href=""http://iowawpagraves.org/view.php?id=",M498,""" target=""WPA""&gt;W&lt;/a&gt;&lt;/td&gt;"))</f>
        <v>&lt;td&gt;&lt;/td&gt;</v>
      </c>
      <c r="T498" s="88" t="s">
        <v>119</v>
      </c>
      <c r="U498" s="89"/>
    </row>
    <row r="499" spans="1:21" ht="15.75" x14ac:dyDescent="0.25">
      <c r="A499" s="33" t="s">
        <v>1255</v>
      </c>
      <c r="B499" s="35" t="s">
        <v>36</v>
      </c>
      <c r="C499" s="34" t="s">
        <v>7</v>
      </c>
      <c r="D499" s="34" t="s">
        <v>8</v>
      </c>
      <c r="E499" s="85" t="s">
        <v>9</v>
      </c>
      <c r="F499" s="46"/>
      <c r="G499" s="46"/>
      <c r="H499" s="46"/>
      <c r="I499" s="46"/>
      <c r="J499" s="46"/>
      <c r="K499" s="46"/>
      <c r="L499" s="46"/>
      <c r="M499" s="46"/>
      <c r="O499" s="2" t="str">
        <f>IF(A499="S",CONCATENATE(Y$1,MID(B499,1,1),Z$1),CONCATENATE("&lt;tr class=""style3"" &gt;",S499,Q499,R499,"&lt;td&gt;",P499,"&lt;/td&gt;&lt;td&gt;",C499,"&lt;/td&gt;&lt;td&gt;",D499,"&lt;/td&gt;&lt;td&gt;",E499,"&lt;/td&gt;"))</f>
        <v>&lt;tr class="style2" &gt;&lt;td&gt;W&lt;/td&gt;&lt;td&gt;P&lt;/td&gt;&lt;td&gt;O&lt;/td&gt;&lt;td &gt;Surnames Starting with T&lt;/td&gt;&lt;td&gt;Birth Date&lt;/td&gt;&lt;td&gt;Death Date&lt;/td&gt;&lt;td&gt;Notes&lt;/td&gt;</v>
      </c>
      <c r="P499" s="88" t="str">
        <f>IF(I499="",B499,CONCATENATE("&lt;a href=""Web Pages/WP",I499,".htm""&gt;",B499,"&lt;img src=""zimages/cam.gif"" alt=""picture"" BORDER=0&gt;"))</f>
        <v>Taaa                            Names</v>
      </c>
      <c r="Q499" s="2" t="str">
        <f>IF(F499="","&lt;td&gt;&lt;/td&gt;",CONCATENATE("&lt;td&gt;&lt;a href=""http://iowagravestones.org/gs_view.php?id=",F499,""" Target=""GPP""&gt;P&lt;/a&gt;&lt;/td&gt;"))</f>
        <v>&lt;td&gt;&lt;/td&gt;</v>
      </c>
      <c r="R499" s="2" t="str">
        <f>IF(H499="","   &lt;td&gt;&lt;/td&gt;",CONCATENATE("   &lt;td&gt;&lt;a href=""http://iagenweb.org/boards/",G499,"/obituaries/index.cgi?read=",H499,""" Target=""Obits""&gt;O&lt;/a&gt;&lt;/td&gt;"))</f>
        <v xml:space="preserve">   &lt;td&gt;&lt;/td&gt;</v>
      </c>
      <c r="S499" s="2" t="str">
        <f>IF(M499="","&lt;td&gt;&lt;/td&gt;",CONCATENATE("&lt;td&gt;&lt;a href=""http://iowawpagraves.org/view.php?id=",M499,""" target=""WPA""&gt;W&lt;/a&gt;&lt;/td&gt;"))</f>
        <v>&lt;td&gt;&lt;/td&gt;</v>
      </c>
      <c r="T499" s="88" t="s">
        <v>119</v>
      </c>
      <c r="U499" s="89"/>
    </row>
    <row r="500" spans="1:21" x14ac:dyDescent="0.25">
      <c r="A500" s="37"/>
      <c r="B500" s="58" t="s">
        <v>1116</v>
      </c>
      <c r="C500" s="58"/>
      <c r="D500" s="62" t="s">
        <v>223</v>
      </c>
      <c r="E500" s="63" t="s">
        <v>1115</v>
      </c>
      <c r="F500" s="32">
        <v>474320</v>
      </c>
      <c r="G500" s="24"/>
      <c r="H500" s="36"/>
      <c r="I500" s="36"/>
      <c r="J500" s="36"/>
      <c r="K500" s="36"/>
      <c r="L500" s="36"/>
      <c r="M500" s="36"/>
      <c r="O500" s="2" t="str">
        <f>IF(A500="S",CONCATENATE(Y$1,MID(B500,1,1),Z$1),CONCATENATE("&lt;tr class=""style3"" &gt;",S500,Q500,R500,"&lt;td&gt;",P500,"&lt;/td&gt;&lt;td&gt;",C500,"&lt;/td&gt;&lt;td&gt;",D500,"&lt;/td&gt;&lt;td&gt;",E500,"&lt;/td&gt;"))</f>
        <v>&lt;tr class="style3" &gt;&lt;td&gt;&lt;/td&gt;&lt;td&gt;&lt;a href="http://iowagravestones.org/gs_view.php?id=474320" Target="GPP"&gt;P&lt;/a&gt;&lt;/td&gt;   &lt;td&gt;&lt;/td&gt;&lt;td&gt;Townsend, Christin&lt;/td&gt;&lt;td&gt;&lt;/td&gt;&lt;td&gt;1899&lt;/td&gt;&lt;td&gt;Christin Townsend's married name is Oxley, Christin&lt;/td&gt;</v>
      </c>
      <c r="P500" s="88" t="str">
        <f>IF(I500="",B500,CONCATENATE("&lt;a href=""Web Pages/WP",I500,".htm""&gt;",B500,"&lt;img src=""zimages/cam.gif"" alt=""picture"" BORDER=0&gt;"))</f>
        <v>Townsend, Christin</v>
      </c>
      <c r="Q500" s="2" t="str">
        <f>IF(F500="","&lt;td&gt;&lt;/td&gt;",CONCATENATE("&lt;td&gt;&lt;a href=""http://iowagravestones.org/gs_view.php?id=",F500,""" Target=""GPP""&gt;P&lt;/a&gt;&lt;/td&gt;"))</f>
        <v>&lt;td&gt;&lt;a href="http://iowagravestones.org/gs_view.php?id=474320" Target="GPP"&gt;P&lt;/a&gt;&lt;/td&gt;</v>
      </c>
      <c r="R500" s="2" t="str">
        <f>IF(H500="","   &lt;td&gt;&lt;/td&gt;",CONCATENATE("   &lt;td&gt;&lt;a href=""http://iagenweb.org/boards/",G500,"/obituaries/index.cgi?read=",H500,""" Target=""Obits""&gt;O&lt;/a&gt;&lt;/td&gt;"))</f>
        <v xml:space="preserve">   &lt;td&gt;&lt;/td&gt;</v>
      </c>
      <c r="S500" s="2" t="str">
        <f>IF(M500="","&lt;td&gt;&lt;/td&gt;",CONCATENATE("&lt;td&gt;&lt;a href=""http://iowawpagraves.org/view.php?id=",M500,""" target=""WPA""&gt;W&lt;/a&gt;&lt;/td&gt;"))</f>
        <v>&lt;td&gt;&lt;/td&gt;</v>
      </c>
      <c r="T500" s="88" t="s">
        <v>119</v>
      </c>
      <c r="U500" s="89"/>
    </row>
    <row r="501" spans="1:21" x14ac:dyDescent="0.25">
      <c r="A501" s="59">
        <v>3326</v>
      </c>
      <c r="B501" s="60" t="s">
        <v>388</v>
      </c>
      <c r="C501" s="62" t="s">
        <v>133</v>
      </c>
      <c r="D501" s="62" t="s">
        <v>211</v>
      </c>
      <c r="E501" s="63" t="s">
        <v>119</v>
      </c>
      <c r="F501" s="1">
        <v>473277</v>
      </c>
      <c r="G501" s="36"/>
      <c r="H501" s="36"/>
      <c r="I501" s="36"/>
      <c r="J501" s="36"/>
      <c r="K501" s="36"/>
      <c r="L501" s="36"/>
      <c r="M501" s="27">
        <v>215714</v>
      </c>
      <c r="O501" s="2" t="str">
        <f>IF(A501="S",CONCATENATE(Y$1,MID(B501,1,1),Z$1),CONCATENATE("&lt;tr class=""style3"" &gt;",S501,Q501,R501,"&lt;td&gt;",P501,"&lt;/td&gt;&lt;td&gt;",C501,"&lt;/td&gt;&lt;td&gt;",D501,"&lt;/td&gt;&lt;td&gt;",E501,"&lt;/td&gt;"))</f>
        <v>&lt;tr class="style3" &gt;&lt;td&gt;&lt;a href="http://iowawpagraves.org/view.php?id=215714" target="WPA"&gt;W&lt;/a&gt;&lt;/td&gt;&lt;td&gt;&lt;a href="http://iowagravestones.org/gs_view.php?id=473277" Target="GPP"&gt;P&lt;/a&gt;&lt;/td&gt;   &lt;td&gt;&lt;/td&gt;&lt;td&gt;Tuttle, Clarissa R.&lt;/td&gt;&lt;td&gt;1825&lt;/td&gt;&lt;td&gt;1864&lt;/td&gt;&lt;td&gt; &lt;/td&gt;</v>
      </c>
      <c r="P501" s="88" t="str">
        <f>IF(I501="",B501,CONCATENATE("&lt;a href=""Web Pages/WP",I501,".htm""&gt;",B501,"&lt;img src=""zimages/cam.gif"" alt=""picture"" BORDER=0&gt;"))</f>
        <v>Tuttle, Clarissa R.</v>
      </c>
      <c r="Q501" s="2" t="str">
        <f>IF(F501="","&lt;td&gt;&lt;/td&gt;",CONCATENATE("&lt;td&gt;&lt;a href=""http://iowagravestones.org/gs_view.php?id=",F501,""" Target=""GPP""&gt;P&lt;/a&gt;&lt;/td&gt;"))</f>
        <v>&lt;td&gt;&lt;a href="http://iowagravestones.org/gs_view.php?id=473277" Target="GPP"&gt;P&lt;/a&gt;&lt;/td&gt;</v>
      </c>
      <c r="R501" s="2" t="str">
        <f>IF(H501="","   &lt;td&gt;&lt;/td&gt;",CONCATENATE("   &lt;td&gt;&lt;a href=""http://iagenweb.org/boards/",G501,"/obituaries/index.cgi?read=",H501,""" Target=""Obits""&gt;O&lt;/a&gt;&lt;/td&gt;"))</f>
        <v xml:space="preserve">   &lt;td&gt;&lt;/td&gt;</v>
      </c>
      <c r="S501" s="2" t="str">
        <f>IF(M501="","&lt;td&gt;&lt;/td&gt;",CONCATENATE("&lt;td&gt;&lt;a href=""http://iowawpagraves.org/view.php?id=",M501,""" target=""WPA""&gt;W&lt;/a&gt;&lt;/td&gt;"))</f>
        <v>&lt;td&gt;&lt;a href="http://iowawpagraves.org/view.php?id=215714" target="WPA"&gt;W&lt;/a&gt;&lt;/td&gt;</v>
      </c>
      <c r="T501" s="88" t="s">
        <v>119</v>
      </c>
      <c r="U501" s="89"/>
    </row>
    <row r="502" spans="1:21" x14ac:dyDescent="0.25">
      <c r="A502" s="59">
        <v>3326</v>
      </c>
      <c r="B502" s="60" t="s">
        <v>389</v>
      </c>
      <c r="C502" s="62" t="s">
        <v>60</v>
      </c>
      <c r="D502" s="62" t="s">
        <v>212</v>
      </c>
      <c r="E502" s="63" t="s">
        <v>119</v>
      </c>
      <c r="F502" s="1">
        <v>473278</v>
      </c>
      <c r="G502" s="36"/>
      <c r="H502" s="36"/>
      <c r="I502" s="36"/>
      <c r="J502" s="36"/>
      <c r="K502" s="36"/>
      <c r="L502" s="36"/>
      <c r="M502" s="27">
        <v>215716</v>
      </c>
      <c r="O502" s="2" t="str">
        <f>IF(A502="S",CONCATENATE(Y$1,MID(B502,1,1),Z$1),CONCATENATE("&lt;tr class=""style3"" &gt;",S502,Q502,R502,"&lt;td&gt;",P502,"&lt;/td&gt;&lt;td&gt;",C502,"&lt;/td&gt;&lt;td&gt;",D502,"&lt;/td&gt;&lt;td&gt;",E502,"&lt;/td&gt;"))</f>
        <v>&lt;tr class="style3" &gt;&lt;td&gt;&lt;a href="http://iowawpagraves.org/view.php?id=215716" target="WPA"&gt;W&lt;/a&gt;&lt;/td&gt;&lt;td&gt;&lt;a href="http://iowagravestones.org/gs_view.php?id=473278" Target="GPP"&gt;P&lt;/a&gt;&lt;/td&gt;   &lt;td&gt;&lt;/td&gt;&lt;td&gt;Tuttle, Loretta W.&lt;/td&gt;&lt;td&gt;1835&lt;/td&gt;&lt;td&gt;1912&lt;/td&gt;&lt;td&gt; &lt;/td&gt;</v>
      </c>
      <c r="P502" s="88" t="str">
        <f>IF(I502="",B502,CONCATENATE("&lt;a href=""Web Pages/WP",I502,".htm""&gt;",B502,"&lt;img src=""zimages/cam.gif"" alt=""picture"" BORDER=0&gt;"))</f>
        <v>Tuttle, Loretta W.</v>
      </c>
      <c r="Q502" s="2" t="str">
        <f>IF(F502="","&lt;td&gt;&lt;/td&gt;",CONCATENATE("&lt;td&gt;&lt;a href=""http://iowagravestones.org/gs_view.php?id=",F502,""" Target=""GPP""&gt;P&lt;/a&gt;&lt;/td&gt;"))</f>
        <v>&lt;td&gt;&lt;a href="http://iowagravestones.org/gs_view.php?id=473278" Target="GPP"&gt;P&lt;/a&gt;&lt;/td&gt;</v>
      </c>
      <c r="R502" s="2" t="str">
        <f>IF(H502="","   &lt;td&gt;&lt;/td&gt;",CONCATENATE("   &lt;td&gt;&lt;a href=""http://iagenweb.org/boards/",G502,"/obituaries/index.cgi?read=",H502,""" Target=""Obits""&gt;O&lt;/a&gt;&lt;/td&gt;"))</f>
        <v xml:space="preserve">   &lt;td&gt;&lt;/td&gt;</v>
      </c>
      <c r="S502" s="2" t="str">
        <f>IF(M502="","&lt;td&gt;&lt;/td&gt;",CONCATENATE("&lt;td&gt;&lt;a href=""http://iowawpagraves.org/view.php?id=",M502,""" target=""WPA""&gt;W&lt;/a&gt;&lt;/td&gt;"))</f>
        <v>&lt;td&gt;&lt;a href="http://iowawpagraves.org/view.php?id=215716" target="WPA"&gt;W&lt;/a&gt;&lt;/td&gt;</v>
      </c>
      <c r="T502" s="88" t="s">
        <v>119</v>
      </c>
      <c r="U502" s="89"/>
    </row>
    <row r="503" spans="1:21" x14ac:dyDescent="0.25">
      <c r="A503" s="59">
        <v>3326</v>
      </c>
      <c r="B503" s="60" t="s">
        <v>1013</v>
      </c>
      <c r="C503" s="62" t="s">
        <v>62</v>
      </c>
      <c r="D503" s="62" t="s">
        <v>85</v>
      </c>
      <c r="E503" s="63" t="s">
        <v>119</v>
      </c>
      <c r="F503" s="1">
        <v>473276</v>
      </c>
      <c r="G503" s="36"/>
      <c r="H503" s="36"/>
      <c r="I503" s="36"/>
      <c r="J503" s="36"/>
      <c r="K503" s="36"/>
      <c r="L503" s="36"/>
      <c r="M503" s="27">
        <v>215717</v>
      </c>
      <c r="O503" s="2" t="str">
        <f>IF(A503="S",CONCATENATE(Y$1,MID(B503,1,1),Z$1),CONCATENATE("&lt;tr class=""style3"" &gt;",S503,Q503,R503,"&lt;td&gt;",P503,"&lt;/td&gt;&lt;td&gt;",C503,"&lt;/td&gt;&lt;td&gt;",D503,"&lt;/td&gt;&lt;td&gt;",E503,"&lt;/td&gt;"))</f>
        <v>&lt;tr class="style3" &gt;&lt;td&gt;&lt;a href="http://iowawpagraves.org/view.php?id=215717" target="WPA"&gt;W&lt;/a&gt;&lt;/td&gt;&lt;td&gt;&lt;a href="http://iowagravestones.org/gs_view.php?id=473276" Target="GPP"&gt;P&lt;/a&gt;&lt;/td&gt;   &lt;td&gt;&lt;/td&gt;&lt;td&gt;Tuttle, Robert B.&lt;/td&gt;&lt;td&gt;1822&lt;/td&gt;&lt;td&gt;1901&lt;/td&gt;&lt;td&gt; &lt;/td&gt;</v>
      </c>
      <c r="P503" s="88" t="str">
        <f>IF(I503="",B503,CONCATENATE("&lt;a href=""Web Pages/WP",I503,".htm""&gt;",B503,"&lt;img src=""zimages/cam.gif"" alt=""picture"" BORDER=0&gt;"))</f>
        <v>Tuttle, Robert B.</v>
      </c>
      <c r="Q503" s="2" t="str">
        <f>IF(F503="","&lt;td&gt;&lt;/td&gt;",CONCATENATE("&lt;td&gt;&lt;a href=""http://iowagravestones.org/gs_view.php?id=",F503,""" Target=""GPP""&gt;P&lt;/a&gt;&lt;/td&gt;"))</f>
        <v>&lt;td&gt;&lt;a href="http://iowagravestones.org/gs_view.php?id=473276" Target="GPP"&gt;P&lt;/a&gt;&lt;/td&gt;</v>
      </c>
      <c r="R503" s="2" t="str">
        <f>IF(H503="","   &lt;td&gt;&lt;/td&gt;",CONCATENATE("   &lt;td&gt;&lt;a href=""http://iagenweb.org/boards/",G503,"/obituaries/index.cgi?read=",H503,""" Target=""Obits""&gt;O&lt;/a&gt;&lt;/td&gt;"))</f>
        <v xml:space="preserve">   &lt;td&gt;&lt;/td&gt;</v>
      </c>
      <c r="S503" s="2" t="str">
        <f>IF(M503="","&lt;td&gt;&lt;/td&gt;",CONCATENATE("&lt;td&gt;&lt;a href=""http://iowawpagraves.org/view.php?id=",M503,""" target=""WPA""&gt;W&lt;/a&gt;&lt;/td&gt;"))</f>
        <v>&lt;td&gt;&lt;a href="http://iowawpagraves.org/view.php?id=215717" target="WPA"&gt;W&lt;/a&gt;&lt;/td&gt;</v>
      </c>
      <c r="T503" s="88" t="s">
        <v>119</v>
      </c>
      <c r="U503" s="89"/>
    </row>
    <row r="504" spans="1:21" ht="15.75" x14ac:dyDescent="0.25">
      <c r="A504" s="33" t="s">
        <v>1255</v>
      </c>
      <c r="B504" s="35" t="s">
        <v>37</v>
      </c>
      <c r="C504" s="34" t="s">
        <v>7</v>
      </c>
      <c r="D504" s="34" t="s">
        <v>8</v>
      </c>
      <c r="E504" s="85" t="s">
        <v>9</v>
      </c>
      <c r="F504" s="23"/>
      <c r="G504" s="23"/>
      <c r="H504" s="23"/>
      <c r="I504" s="23"/>
      <c r="J504" s="23"/>
      <c r="K504" s="23"/>
      <c r="L504" s="23"/>
      <c r="M504" s="23"/>
      <c r="O504" s="2" t="str">
        <f>IF(A504="S",CONCATENATE(Y$1,MID(B504,1,1),Z$1),CONCATENATE("&lt;tr class=""style3"" &gt;",S504,Q504,R504,"&lt;td&gt;",P504,"&lt;/td&gt;&lt;td&gt;",C504,"&lt;/td&gt;&lt;td&gt;",D504,"&lt;/td&gt;&lt;td&gt;",E504,"&lt;/td&gt;"))</f>
        <v>&lt;tr class="style2" &gt;&lt;td&gt;W&lt;/td&gt;&lt;td&gt;P&lt;/td&gt;&lt;td&gt;O&lt;/td&gt;&lt;td &gt;Surnames Starting with U&lt;/td&gt;&lt;td&gt;Birth Date&lt;/td&gt;&lt;td&gt;Death Date&lt;/td&gt;&lt;td&gt;Notes&lt;/td&gt;</v>
      </c>
      <c r="P504" s="88" t="str">
        <f>IF(I504="",B504,CONCATENATE("&lt;a href=""Web Pages/WP",I504,".htm""&gt;",B504,"&lt;img src=""zimages/cam.gif"" alt=""picture"" BORDER=0&gt;"))</f>
        <v>Uaaa                            Names</v>
      </c>
      <c r="Q504" s="2" t="str">
        <f>IF(F504="","&lt;td&gt;&lt;/td&gt;",CONCATENATE("&lt;td&gt;&lt;a href=""http://iowagravestones.org/gs_view.php?id=",F504,""" Target=""GPP""&gt;P&lt;/a&gt;&lt;/td&gt;"))</f>
        <v>&lt;td&gt;&lt;/td&gt;</v>
      </c>
      <c r="R504" s="2" t="str">
        <f>IF(H504="","   &lt;td&gt;&lt;/td&gt;",CONCATENATE("   &lt;td&gt;&lt;a href=""http://iagenweb.org/boards/",G504,"/obituaries/index.cgi?read=",H504,""" Target=""Obits""&gt;O&lt;/a&gt;&lt;/td&gt;"))</f>
        <v xml:space="preserve">   &lt;td&gt;&lt;/td&gt;</v>
      </c>
      <c r="S504" s="2" t="str">
        <f>IF(M504="","&lt;td&gt;&lt;/td&gt;",CONCATENATE("&lt;td&gt;&lt;a href=""http://iowawpagraves.org/view.php?id=",M504,""" target=""WPA""&gt;W&lt;/a&gt;&lt;/td&gt;"))</f>
        <v>&lt;td&gt;&lt;/td&gt;</v>
      </c>
      <c r="T504" s="88" t="s">
        <v>119</v>
      </c>
      <c r="U504" s="89"/>
    </row>
    <row r="505" spans="1:21" x14ac:dyDescent="0.25">
      <c r="A505" s="59">
        <v>3316</v>
      </c>
      <c r="B505" s="60" t="s">
        <v>1014</v>
      </c>
      <c r="C505" s="62" t="s">
        <v>147</v>
      </c>
      <c r="D505" s="62" t="s">
        <v>128</v>
      </c>
      <c r="E505" s="63" t="s">
        <v>1229</v>
      </c>
      <c r="F505" s="1">
        <v>473261</v>
      </c>
      <c r="G505" s="36"/>
      <c r="H505" s="36"/>
      <c r="I505" s="36"/>
      <c r="J505" s="36"/>
      <c r="K505" s="36"/>
      <c r="L505" s="36"/>
      <c r="M505" s="27">
        <v>215782</v>
      </c>
      <c r="O505" s="2" t="str">
        <f>IF(A505="S",CONCATENATE(Y$1,MID(B505,1,1),Z$1),CONCATENATE("&lt;tr class=""style3"" &gt;",S505,Q505,R505,"&lt;td&gt;",P505,"&lt;/td&gt;&lt;td&gt;",C505,"&lt;/td&gt;&lt;td&gt;",D505,"&lt;/td&gt;&lt;td&gt;",E505,"&lt;/td&gt;"))</f>
        <v>&lt;tr class="style3" &gt;&lt;td&gt;&lt;a href="http://iowawpagraves.org/view.php?id=215782" target="WPA"&gt;W&lt;/a&gt;&lt;/td&gt;&lt;td&gt;&lt;a href="http://iowagravestones.org/gs_view.php?id=473261" Target="GPP"&gt;P&lt;/a&gt;&lt;/td&gt;   &lt;td&gt;&lt;/td&gt;&lt;td&gt;Utpadel, Auguste&lt;/td&gt;&lt;td&gt;1838&lt;/td&gt;&lt;td&gt;1928&lt;/td&gt;&lt;td&gt; The WPA spelled Utpadel, Auguste as Utpadell, Auguste&lt;/td&gt;</v>
      </c>
      <c r="P505" s="88" t="str">
        <f>IF(I505="",B505,CONCATENATE("&lt;a href=""Web Pages/WP",I505,".htm""&gt;",B505,"&lt;img src=""zimages/cam.gif"" alt=""picture"" BORDER=0&gt;"))</f>
        <v>Utpadel, Auguste</v>
      </c>
      <c r="Q505" s="2" t="str">
        <f>IF(F505="","&lt;td&gt;&lt;/td&gt;",CONCATENATE("&lt;td&gt;&lt;a href=""http://iowagravestones.org/gs_view.php?id=",F505,""" Target=""GPP""&gt;P&lt;/a&gt;&lt;/td&gt;"))</f>
        <v>&lt;td&gt;&lt;a href="http://iowagravestones.org/gs_view.php?id=473261" Target="GPP"&gt;P&lt;/a&gt;&lt;/td&gt;</v>
      </c>
      <c r="R505" s="2" t="str">
        <f>IF(H505="","   &lt;td&gt;&lt;/td&gt;",CONCATENATE("   &lt;td&gt;&lt;a href=""http://iagenweb.org/boards/",G505,"/obituaries/index.cgi?read=",H505,""" Target=""Obits""&gt;O&lt;/a&gt;&lt;/td&gt;"))</f>
        <v xml:space="preserve">   &lt;td&gt;&lt;/td&gt;</v>
      </c>
      <c r="S505" s="2" t="str">
        <f>IF(M505="","&lt;td&gt;&lt;/td&gt;",CONCATENATE("&lt;td&gt;&lt;a href=""http://iowawpagraves.org/view.php?id=",M505,""" target=""WPA""&gt;W&lt;/a&gt;&lt;/td&gt;"))</f>
        <v>&lt;td&gt;&lt;a href="http://iowawpagraves.org/view.php?id=215782" target="WPA"&gt;W&lt;/a&gt;&lt;/td&gt;</v>
      </c>
      <c r="T505" s="88" t="s">
        <v>119</v>
      </c>
      <c r="U505" s="89"/>
    </row>
    <row r="506" spans="1:21" x14ac:dyDescent="0.25">
      <c r="A506" s="59">
        <v>3316</v>
      </c>
      <c r="B506" s="60" t="s">
        <v>362</v>
      </c>
      <c r="C506" s="62" t="s">
        <v>175</v>
      </c>
      <c r="D506" s="62" t="s">
        <v>176</v>
      </c>
      <c r="E506" s="63" t="s">
        <v>119</v>
      </c>
      <c r="F506" s="75">
        <v>473260</v>
      </c>
      <c r="G506" s="41"/>
      <c r="H506" s="41"/>
      <c r="I506" s="41"/>
      <c r="J506" s="41"/>
      <c r="K506" s="41"/>
      <c r="L506" s="41"/>
      <c r="M506" s="95">
        <v>215781</v>
      </c>
      <c r="O506" s="2" t="str">
        <f>IF(A506="S",CONCATENATE(Y$1,MID(B506,1,1),Z$1),CONCATENATE("&lt;tr class=""style3"" &gt;",S506,Q506,R506,"&lt;td&gt;",P506,"&lt;/td&gt;&lt;td&gt;",C506,"&lt;/td&gt;&lt;td&gt;",D506,"&lt;/td&gt;&lt;td&gt;",E506,"&lt;/td&gt;"))</f>
        <v>&lt;tr class="style3" &gt;&lt;td&gt;&lt;a href="http://iowawpagraves.org/view.php?id=215781" target="WPA"&gt;W&lt;/a&gt;&lt;/td&gt;&lt;td&gt;&lt;a href="http://iowagravestones.org/gs_view.php?id=473260" Target="GPP"&gt;P&lt;/a&gt;&lt;/td&gt;   &lt;td&gt;&lt;/td&gt;&lt;td&gt;Utpadel, Fred&lt;/td&gt;&lt;td&gt;1837&lt;/td&gt;&lt;td&gt;1916&lt;/td&gt;&lt;td&gt; &lt;/td&gt;</v>
      </c>
      <c r="P506" s="88" t="str">
        <f>IF(I506="",B506,CONCATENATE("&lt;a href=""Web Pages/WP",I506,".htm""&gt;",B506,"&lt;img src=""zimages/cam.gif"" alt=""picture"" BORDER=0&gt;"))</f>
        <v>Utpadel, Fred</v>
      </c>
      <c r="Q506" s="2" t="str">
        <f>IF(F506="","&lt;td&gt;&lt;/td&gt;",CONCATENATE("&lt;td&gt;&lt;a href=""http://iowagravestones.org/gs_view.php?id=",F506,""" Target=""GPP""&gt;P&lt;/a&gt;&lt;/td&gt;"))</f>
        <v>&lt;td&gt;&lt;a href="http://iowagravestones.org/gs_view.php?id=473260" Target="GPP"&gt;P&lt;/a&gt;&lt;/td&gt;</v>
      </c>
      <c r="R506" s="2" t="str">
        <f>IF(H506="","   &lt;td&gt;&lt;/td&gt;",CONCATENATE("   &lt;td&gt;&lt;a href=""http://iagenweb.org/boards/",G506,"/obituaries/index.cgi?read=",H506,""" Target=""Obits""&gt;O&lt;/a&gt;&lt;/td&gt;"))</f>
        <v xml:space="preserve">   &lt;td&gt;&lt;/td&gt;</v>
      </c>
      <c r="S506" s="2" t="str">
        <f>IF(M506="","&lt;td&gt;&lt;/td&gt;",CONCATENATE("&lt;td&gt;&lt;a href=""http://iowawpagraves.org/view.php?id=",M506,""" target=""WPA""&gt;W&lt;/a&gt;&lt;/td&gt;"))</f>
        <v>&lt;td&gt;&lt;a href="http://iowawpagraves.org/view.php?id=215781" target="WPA"&gt;W&lt;/a&gt;&lt;/td&gt;</v>
      </c>
      <c r="T506" s="88" t="s">
        <v>119</v>
      </c>
      <c r="U506" s="89"/>
    </row>
    <row r="507" spans="1:21" ht="15.75" x14ac:dyDescent="0.25">
      <c r="A507" s="33" t="s">
        <v>1255</v>
      </c>
      <c r="B507" s="35" t="s">
        <v>38</v>
      </c>
      <c r="C507" s="34" t="s">
        <v>7</v>
      </c>
      <c r="D507" s="34" t="s">
        <v>8</v>
      </c>
      <c r="E507" s="85" t="s">
        <v>9</v>
      </c>
      <c r="F507" s="23"/>
      <c r="G507" s="23"/>
      <c r="H507" s="23"/>
      <c r="I507" s="23"/>
      <c r="J507" s="23"/>
      <c r="K507" s="23"/>
      <c r="L507" s="23"/>
      <c r="M507" s="23"/>
      <c r="O507" s="2" t="str">
        <f>IF(A507="S",CONCATENATE(Y$1,MID(B507,1,1),Z$1),CONCATENATE("&lt;tr class=""style3"" &gt;",S507,Q507,R507,"&lt;td&gt;",P507,"&lt;/td&gt;&lt;td&gt;",C507,"&lt;/td&gt;&lt;td&gt;",D507,"&lt;/td&gt;&lt;td&gt;",E507,"&lt;/td&gt;"))</f>
        <v>&lt;tr class="style2" &gt;&lt;td&gt;W&lt;/td&gt;&lt;td&gt;P&lt;/td&gt;&lt;td&gt;O&lt;/td&gt;&lt;td &gt;Surnames Starting with V&lt;/td&gt;&lt;td&gt;Birth Date&lt;/td&gt;&lt;td&gt;Death Date&lt;/td&gt;&lt;td&gt;Notes&lt;/td&gt;</v>
      </c>
      <c r="P507" s="88" t="str">
        <f>IF(I507="",B507,CONCATENATE("&lt;a href=""Web Pages/WP",I507,".htm""&gt;",B507,"&lt;img src=""zimages/cam.gif"" alt=""picture"" BORDER=0&gt;"))</f>
        <v>Vaaa                            Names</v>
      </c>
      <c r="Q507" s="2" t="str">
        <f>IF(F507="","&lt;td&gt;&lt;/td&gt;",CONCATENATE("&lt;td&gt;&lt;a href=""http://iowagravestones.org/gs_view.php?id=",F507,""" Target=""GPP""&gt;P&lt;/a&gt;&lt;/td&gt;"))</f>
        <v>&lt;td&gt;&lt;/td&gt;</v>
      </c>
      <c r="R507" s="2" t="str">
        <f>IF(H507="","   &lt;td&gt;&lt;/td&gt;",CONCATENATE("   &lt;td&gt;&lt;a href=""http://iagenweb.org/boards/",G507,"/obituaries/index.cgi?read=",H507,""" Target=""Obits""&gt;O&lt;/a&gt;&lt;/td&gt;"))</f>
        <v xml:space="preserve">   &lt;td&gt;&lt;/td&gt;</v>
      </c>
      <c r="S507" s="2" t="str">
        <f>IF(M507="","&lt;td&gt;&lt;/td&gt;",CONCATENATE("&lt;td&gt;&lt;a href=""http://iowawpagraves.org/view.php?id=",M507,""" target=""WPA""&gt;W&lt;/a&gt;&lt;/td&gt;"))</f>
        <v>&lt;td&gt;&lt;/td&gt;</v>
      </c>
      <c r="T507" s="88" t="s">
        <v>119</v>
      </c>
      <c r="U507" s="89"/>
    </row>
    <row r="508" spans="1:21" x14ac:dyDescent="0.25">
      <c r="A508" s="59">
        <v>3637</v>
      </c>
      <c r="B508" s="60" t="s">
        <v>1015</v>
      </c>
      <c r="C508" s="59" t="s">
        <v>1172</v>
      </c>
      <c r="D508" s="59" t="s">
        <v>1017</v>
      </c>
      <c r="E508" s="63"/>
      <c r="F508" s="1">
        <v>474432</v>
      </c>
      <c r="G508" s="36"/>
      <c r="H508" s="36"/>
      <c r="I508" s="36"/>
      <c r="J508" s="36"/>
      <c r="K508" s="36"/>
      <c r="L508" s="36"/>
      <c r="M508" s="36"/>
      <c r="O508" s="2" t="str">
        <f>IF(A508="S",CONCATENATE(Y$1,MID(B508,1,1),Z$1),CONCATENATE("&lt;tr class=""style3"" &gt;",S508,Q508,R508,"&lt;td&gt;",P508,"&lt;/td&gt;&lt;td&gt;",C508,"&lt;/td&gt;&lt;td&gt;",D508,"&lt;/td&gt;&lt;td&gt;",E508,"&lt;/td&gt;"))</f>
        <v>&lt;tr class="style3" &gt;&lt;td&gt;&lt;/td&gt;&lt;td&gt;&lt;a href="http://iowagravestones.org/gs_view.php?id=474432" Target="GPP"&gt;P&lt;/a&gt;&lt;/td&gt;   &lt;td&gt;&lt;/td&gt;&lt;td&gt;Vance, ????&lt;/td&gt;&lt;td&gt;Aug 24, 1882&lt;/td&gt;&lt;td&gt;Aug 31, 1882&lt;/td&gt;&lt;td&gt;&lt;/td&gt;</v>
      </c>
      <c r="P508" s="88" t="str">
        <f>IF(I508="",B508,CONCATENATE("&lt;a href=""Web Pages/WP",I508,".htm""&gt;",B508,"&lt;img src=""zimages/cam.gif"" alt=""picture"" BORDER=0&gt;"))</f>
        <v>Vance, ????</v>
      </c>
      <c r="Q508" s="2" t="str">
        <f>IF(F508="","&lt;td&gt;&lt;/td&gt;",CONCATENATE("&lt;td&gt;&lt;a href=""http://iowagravestones.org/gs_view.php?id=",F508,""" Target=""GPP""&gt;P&lt;/a&gt;&lt;/td&gt;"))</f>
        <v>&lt;td&gt;&lt;a href="http://iowagravestones.org/gs_view.php?id=474432" Target="GPP"&gt;P&lt;/a&gt;&lt;/td&gt;</v>
      </c>
      <c r="R508" s="2" t="str">
        <f>IF(H508="","   &lt;td&gt;&lt;/td&gt;",CONCATENATE("   &lt;td&gt;&lt;a href=""http://iagenweb.org/boards/",G508,"/obituaries/index.cgi?read=",H508,""" Target=""Obits""&gt;O&lt;/a&gt;&lt;/td&gt;"))</f>
        <v xml:space="preserve">   &lt;td&gt;&lt;/td&gt;</v>
      </c>
      <c r="S508" s="2" t="str">
        <f>IF(M508="","&lt;td&gt;&lt;/td&gt;",CONCATENATE("&lt;td&gt;&lt;a href=""http://iowawpagraves.org/view.php?id=",M508,""" target=""WPA""&gt;W&lt;/a&gt;&lt;/td&gt;"))</f>
        <v>&lt;td&gt;&lt;/td&gt;</v>
      </c>
      <c r="T508" s="88" t="s">
        <v>119</v>
      </c>
      <c r="U508" s="89"/>
    </row>
    <row r="509" spans="1:21" x14ac:dyDescent="0.25">
      <c r="A509" s="59">
        <v>3637</v>
      </c>
      <c r="B509" s="60" t="s">
        <v>1276</v>
      </c>
      <c r="C509" s="59" t="s">
        <v>1171</v>
      </c>
      <c r="D509" s="59" t="s">
        <v>1016</v>
      </c>
      <c r="E509" s="63"/>
      <c r="F509" s="75">
        <v>474431</v>
      </c>
      <c r="G509" s="41" t="s">
        <v>325</v>
      </c>
      <c r="H509" s="41">
        <v>560143</v>
      </c>
      <c r="I509" s="41"/>
      <c r="J509" s="41"/>
      <c r="K509" s="41"/>
      <c r="L509" s="41"/>
      <c r="M509" s="41"/>
      <c r="O509" s="2" t="str">
        <f>IF(A509="S",CONCATENATE(Y$1,MID(B509,1,1),Z$1),CONCATENATE("&lt;tr class=""style3"" &gt;",S509,Q509,R509,"&lt;td&gt;",P509,"&lt;/td&gt;&lt;td&gt;",C509,"&lt;/td&gt;&lt;td&gt;",D509,"&lt;/td&gt;&lt;td&gt;",E509,"&lt;/td&gt;"))</f>
        <v>&lt;tr class="style3" &gt;&lt;td&gt;&lt;/td&gt;&lt;td&gt;&lt;a href="http://iowagravestones.org/gs_view.php?id=474431" Target="GPP"&gt;P&lt;/a&gt;&lt;/td&gt;   &lt;td&gt;&lt;a href="http://iagenweb.org/boards/winneshiek/obituaries/index.cgi?read=560143" Target="Obits"&gt;O&lt;/a&gt;&lt;/td&gt;&lt;td&gt;Vance, Addie&lt;/td&gt;&lt;td&gt;July 14, 1883&lt;/td&gt;&lt;td&gt;Apr 17, 1893&lt;/td&gt;&lt;td&gt;&lt;/td&gt;</v>
      </c>
      <c r="P509" s="88" t="str">
        <f>IF(I509="",B509,CONCATENATE("&lt;a href=""Web Pages/WP",I509,".htm""&gt;",B509,"&lt;img src=""zimages/cam.gif"" alt=""picture"" BORDER=0&gt;"))</f>
        <v>Vance, Addie</v>
      </c>
      <c r="Q509" s="2" t="str">
        <f>IF(F509="","&lt;td&gt;&lt;/td&gt;",CONCATENATE("&lt;td&gt;&lt;a href=""http://iowagravestones.org/gs_view.php?id=",F509,""" Target=""GPP""&gt;P&lt;/a&gt;&lt;/td&gt;"))</f>
        <v>&lt;td&gt;&lt;a href="http://iowagravestones.org/gs_view.php?id=474431" Target="GPP"&gt;P&lt;/a&gt;&lt;/td&gt;</v>
      </c>
      <c r="R509" s="2" t="str">
        <f>IF(H509="","   &lt;td&gt;&lt;/td&gt;",CONCATENATE("   &lt;td&gt;&lt;a href=""http://iagenweb.org/boards/",G509,"/obituaries/index.cgi?read=",H509,""" Target=""Obits""&gt;O&lt;/a&gt;&lt;/td&gt;"))</f>
        <v xml:space="preserve">   &lt;td&gt;&lt;a href="http://iagenweb.org/boards/winneshiek/obituaries/index.cgi?read=560143" Target="Obits"&gt;O&lt;/a&gt;&lt;/td&gt;</v>
      </c>
      <c r="S509" s="2" t="str">
        <f>IF(M509="","&lt;td&gt;&lt;/td&gt;",CONCATENATE("&lt;td&gt;&lt;a href=""http://iowawpagraves.org/view.php?id=",M509,""" target=""WPA""&gt;W&lt;/a&gt;&lt;/td&gt;"))</f>
        <v>&lt;td&gt;&lt;/td&gt;</v>
      </c>
      <c r="T509" s="88" t="s">
        <v>119</v>
      </c>
      <c r="U509" s="89"/>
    </row>
    <row r="510" spans="1:21" x14ac:dyDescent="0.25">
      <c r="A510" s="59">
        <v>3634</v>
      </c>
      <c r="B510" s="60" t="s">
        <v>1018</v>
      </c>
      <c r="C510" s="59" t="s">
        <v>1019</v>
      </c>
      <c r="D510" s="59" t="s">
        <v>1020</v>
      </c>
      <c r="E510" s="63"/>
      <c r="F510" s="1">
        <v>474427</v>
      </c>
      <c r="G510" s="36"/>
      <c r="H510" s="36"/>
      <c r="I510" s="36"/>
      <c r="J510" s="36"/>
      <c r="K510" s="36"/>
      <c r="L510" s="36"/>
      <c r="M510" s="36"/>
      <c r="O510" s="2" t="str">
        <f>IF(A510="S",CONCATENATE(Y$1,MID(B510,1,1),Z$1),CONCATENATE("&lt;tr class=""style3"" &gt;",S510,Q510,R510,"&lt;td&gt;",P510,"&lt;/td&gt;&lt;td&gt;",C510,"&lt;/td&gt;&lt;td&gt;",D510,"&lt;/td&gt;&lt;td&gt;",E510,"&lt;/td&gt;"))</f>
        <v>&lt;tr class="style3" &gt;&lt;td&gt;&lt;/td&gt;&lt;td&gt;&lt;a href="http://iowagravestones.org/gs_view.php?id=474427" Target="GPP"&gt;P&lt;/a&gt;&lt;/td&gt;   &lt;td&gt;&lt;/td&gt;&lt;td&gt;Vance, C. J.&lt;/td&gt;&lt;td&gt;Jan 3, 1858&lt;/td&gt;&lt;td&gt;Feb. 25, 1939&lt;/td&gt;&lt;td&gt;&lt;/td&gt;</v>
      </c>
      <c r="P510" s="88" t="str">
        <f>IF(I510="",B510,CONCATENATE("&lt;a href=""Web Pages/WP",I510,".htm""&gt;",B510,"&lt;img src=""zimages/cam.gif"" alt=""picture"" BORDER=0&gt;"))</f>
        <v>Vance, C. J.</v>
      </c>
      <c r="Q510" s="2" t="str">
        <f>IF(F510="","&lt;td&gt;&lt;/td&gt;",CONCATENATE("&lt;td&gt;&lt;a href=""http://iowagravestones.org/gs_view.php?id=",F510,""" Target=""GPP""&gt;P&lt;/a&gt;&lt;/td&gt;"))</f>
        <v>&lt;td&gt;&lt;a href="http://iowagravestones.org/gs_view.php?id=474427" Target="GPP"&gt;P&lt;/a&gt;&lt;/td&gt;</v>
      </c>
      <c r="R510" s="2" t="str">
        <f>IF(H510="","   &lt;td&gt;&lt;/td&gt;",CONCATENATE("   &lt;td&gt;&lt;a href=""http://iagenweb.org/boards/",G510,"/obituaries/index.cgi?read=",H510,""" Target=""Obits""&gt;O&lt;/a&gt;&lt;/td&gt;"))</f>
        <v xml:space="preserve">   &lt;td&gt;&lt;/td&gt;</v>
      </c>
      <c r="S510" s="2" t="str">
        <f>IF(M510="","&lt;td&gt;&lt;/td&gt;",CONCATENATE("&lt;td&gt;&lt;a href=""http://iowawpagraves.org/view.php?id=",M510,""" target=""WPA""&gt;W&lt;/a&gt;&lt;/td&gt;"))</f>
        <v>&lt;td&gt;&lt;/td&gt;</v>
      </c>
      <c r="T510" s="88" t="s">
        <v>119</v>
      </c>
      <c r="U510" s="89"/>
    </row>
    <row r="511" spans="1:21" x14ac:dyDescent="0.25">
      <c r="A511" s="59">
        <v>3636</v>
      </c>
      <c r="B511" s="60" t="s">
        <v>1021</v>
      </c>
      <c r="C511" s="59"/>
      <c r="D511" s="59" t="s">
        <v>1022</v>
      </c>
      <c r="E511" s="63"/>
      <c r="F511" s="1">
        <v>474430</v>
      </c>
      <c r="G511" s="36"/>
      <c r="H511" s="36"/>
      <c r="I511" s="36"/>
      <c r="J511" s="36"/>
      <c r="K511" s="36"/>
      <c r="L511" s="36"/>
      <c r="M511" s="36"/>
      <c r="O511" s="2" t="str">
        <f>IF(A511="S",CONCATENATE(Y$1,MID(B511,1,1),Z$1),CONCATENATE("&lt;tr class=""style3"" &gt;",S511,Q511,R511,"&lt;td&gt;",P511,"&lt;/td&gt;&lt;td&gt;",C511,"&lt;/td&gt;&lt;td&gt;",D511,"&lt;/td&gt;&lt;td&gt;",E511,"&lt;/td&gt;"))</f>
        <v>&lt;tr class="style3" &gt;&lt;td&gt;&lt;/td&gt;&lt;td&gt;&lt;a href="http://iowagravestones.org/gs_view.php?id=474430" Target="GPP"&gt;P&lt;/a&gt;&lt;/td&gt;   &lt;td&gt;&lt;/td&gt;&lt;td&gt;Vance, Elsie&lt;/td&gt;&lt;td&gt;&lt;/td&gt;&lt;td&gt;Nov. 23, 1903&lt;/td&gt;&lt;td&gt;&lt;/td&gt;</v>
      </c>
      <c r="P511" s="88" t="str">
        <f>IF(I511="",B511,CONCATENATE("&lt;a href=""Web Pages/WP",I511,".htm""&gt;",B511,"&lt;img src=""zimages/cam.gif"" alt=""picture"" BORDER=0&gt;"))</f>
        <v>Vance, Elsie</v>
      </c>
      <c r="Q511" s="2" t="str">
        <f>IF(F511="","&lt;td&gt;&lt;/td&gt;",CONCATENATE("&lt;td&gt;&lt;a href=""http://iowagravestones.org/gs_view.php?id=",F511,""" Target=""GPP""&gt;P&lt;/a&gt;&lt;/td&gt;"))</f>
        <v>&lt;td&gt;&lt;a href="http://iowagravestones.org/gs_view.php?id=474430" Target="GPP"&gt;P&lt;/a&gt;&lt;/td&gt;</v>
      </c>
      <c r="R511" s="2" t="str">
        <f>IF(H511="","   &lt;td&gt;&lt;/td&gt;",CONCATENATE("   &lt;td&gt;&lt;a href=""http://iagenweb.org/boards/",G511,"/obituaries/index.cgi?read=",H511,""" Target=""Obits""&gt;O&lt;/a&gt;&lt;/td&gt;"))</f>
        <v xml:space="preserve">   &lt;td&gt;&lt;/td&gt;</v>
      </c>
      <c r="S511" s="2" t="str">
        <f>IF(M511="","&lt;td&gt;&lt;/td&gt;",CONCATENATE("&lt;td&gt;&lt;a href=""http://iowawpagraves.org/view.php?id=",M511,""" target=""WPA""&gt;W&lt;/a&gt;&lt;/td&gt;"))</f>
        <v>&lt;td&gt;&lt;/td&gt;</v>
      </c>
      <c r="T511" s="88" t="s">
        <v>119</v>
      </c>
      <c r="U511" s="89"/>
    </row>
    <row r="512" spans="1:21" x14ac:dyDescent="0.25">
      <c r="A512" s="59">
        <v>3636</v>
      </c>
      <c r="B512" s="60" t="s">
        <v>1023</v>
      </c>
      <c r="C512" s="59" t="s">
        <v>1173</v>
      </c>
      <c r="D512" s="59" t="s">
        <v>1024</v>
      </c>
      <c r="E512" s="63"/>
      <c r="F512" s="1">
        <v>474429</v>
      </c>
      <c r="G512" s="36"/>
      <c r="H512" s="36"/>
      <c r="I512" s="36"/>
      <c r="J512" s="36"/>
      <c r="K512" s="36"/>
      <c r="L512" s="36"/>
      <c r="M512" s="36"/>
      <c r="O512" s="2" t="str">
        <f>IF(A512="S",CONCATENATE(Y$1,MID(B512,1,1),Z$1),CONCATENATE("&lt;tr class=""style3"" &gt;",S512,Q512,R512,"&lt;td&gt;",P512,"&lt;/td&gt;&lt;td&gt;",C512,"&lt;/td&gt;&lt;td&gt;",D512,"&lt;/td&gt;&lt;td&gt;",E512,"&lt;/td&gt;"))</f>
        <v>&lt;tr class="style3" &gt;&lt;td&gt;&lt;/td&gt;&lt;td&gt;&lt;a href="http://iowagravestones.org/gs_view.php?id=474429" Target="GPP"&gt;P&lt;/a&gt;&lt;/td&gt;   &lt;td&gt;&lt;/td&gt;&lt;td&gt;Vance, Grace&lt;/td&gt;&lt;td&gt;Aug 20, 1889&lt;/td&gt;&lt;td&gt;Aug 21, 1889&lt;/td&gt;&lt;td&gt;&lt;/td&gt;</v>
      </c>
      <c r="P512" s="88" t="str">
        <f>IF(I512="",B512,CONCATENATE("&lt;a href=""Web Pages/WP",I512,".htm""&gt;",B512,"&lt;img src=""zimages/cam.gif"" alt=""picture"" BORDER=0&gt;"))</f>
        <v>Vance, Grace</v>
      </c>
      <c r="Q512" s="2" t="str">
        <f>IF(F512="","&lt;td&gt;&lt;/td&gt;",CONCATENATE("&lt;td&gt;&lt;a href=""http://iowagravestones.org/gs_view.php?id=",F512,""" Target=""GPP""&gt;P&lt;/a&gt;&lt;/td&gt;"))</f>
        <v>&lt;td&gt;&lt;a href="http://iowagravestones.org/gs_view.php?id=474429" Target="GPP"&gt;P&lt;/a&gt;&lt;/td&gt;</v>
      </c>
      <c r="R512" s="2" t="str">
        <f>IF(H512="","   &lt;td&gt;&lt;/td&gt;",CONCATENATE("   &lt;td&gt;&lt;a href=""http://iagenweb.org/boards/",G512,"/obituaries/index.cgi?read=",H512,""" Target=""Obits""&gt;O&lt;/a&gt;&lt;/td&gt;"))</f>
        <v xml:space="preserve">   &lt;td&gt;&lt;/td&gt;</v>
      </c>
      <c r="S512" s="2" t="str">
        <f>IF(M512="","&lt;td&gt;&lt;/td&gt;",CONCATENATE("&lt;td&gt;&lt;a href=""http://iowawpagraves.org/view.php?id=",M512,""" target=""WPA""&gt;W&lt;/a&gt;&lt;/td&gt;"))</f>
        <v>&lt;td&gt;&lt;/td&gt;</v>
      </c>
      <c r="T512" s="88" t="s">
        <v>119</v>
      </c>
      <c r="U512" s="89"/>
    </row>
    <row r="513" spans="1:21" x14ac:dyDescent="0.25">
      <c r="A513" s="59">
        <v>3634</v>
      </c>
      <c r="B513" s="60" t="s">
        <v>424</v>
      </c>
      <c r="C513" s="59" t="s">
        <v>1025</v>
      </c>
      <c r="D513" s="62" t="s">
        <v>1026</v>
      </c>
      <c r="E513" s="63" t="s">
        <v>119</v>
      </c>
      <c r="F513" s="75">
        <v>474428</v>
      </c>
      <c r="G513" s="41"/>
      <c r="H513" s="41"/>
      <c r="I513" s="41"/>
      <c r="J513" s="41"/>
      <c r="K513" s="41"/>
      <c r="L513" s="41"/>
      <c r="M513" s="95">
        <v>215806</v>
      </c>
      <c r="O513" s="2" t="str">
        <f>IF(A513="S",CONCATENATE(Y$1,MID(B513,1,1),Z$1),CONCATENATE("&lt;tr class=""style3"" &gt;",S513,Q513,R513,"&lt;td&gt;",P513,"&lt;/td&gt;&lt;td&gt;",C513,"&lt;/td&gt;&lt;td&gt;",D513,"&lt;/td&gt;&lt;td&gt;",E513,"&lt;/td&gt;"))</f>
        <v>&lt;tr class="style3" &gt;&lt;td&gt;&lt;a href="http://iowawpagraves.org/view.php?id=215806" target="WPA"&gt;W&lt;/a&gt;&lt;/td&gt;&lt;td&gt;&lt;a href="http://iowagravestones.org/gs_view.php?id=474428" Target="GPP"&gt;P&lt;/a&gt;&lt;/td&gt;   &lt;td&gt;&lt;/td&gt;&lt;td&gt;Vance, Mary F.&lt;/td&gt;&lt;td&gt;July 23, 1861&lt;/td&gt;&lt;td&gt;June 5, 1932&lt;/td&gt;&lt;td&gt; &lt;/td&gt;</v>
      </c>
      <c r="P513" s="88" t="str">
        <f>IF(I513="",B513,CONCATENATE("&lt;a href=""Web Pages/WP",I513,".htm""&gt;",B513,"&lt;img src=""zimages/cam.gif"" alt=""picture"" BORDER=0&gt;"))</f>
        <v>Vance, Mary F.</v>
      </c>
      <c r="Q513" s="2" t="str">
        <f>IF(F513="","&lt;td&gt;&lt;/td&gt;",CONCATENATE("&lt;td&gt;&lt;a href=""http://iowagravestones.org/gs_view.php?id=",F513,""" Target=""GPP""&gt;P&lt;/a&gt;&lt;/td&gt;"))</f>
        <v>&lt;td&gt;&lt;a href="http://iowagravestones.org/gs_view.php?id=474428" Target="GPP"&gt;P&lt;/a&gt;&lt;/td&gt;</v>
      </c>
      <c r="R513" s="2" t="str">
        <f>IF(H513="","   &lt;td&gt;&lt;/td&gt;",CONCATENATE("   &lt;td&gt;&lt;a href=""http://iagenweb.org/boards/",G513,"/obituaries/index.cgi?read=",H513,""" Target=""Obits""&gt;O&lt;/a&gt;&lt;/td&gt;"))</f>
        <v xml:space="preserve">   &lt;td&gt;&lt;/td&gt;</v>
      </c>
      <c r="S513" s="2" t="str">
        <f>IF(M513="","&lt;td&gt;&lt;/td&gt;",CONCATENATE("&lt;td&gt;&lt;a href=""http://iowawpagraves.org/view.php?id=",M513,""" target=""WPA""&gt;W&lt;/a&gt;&lt;/td&gt;"))</f>
        <v>&lt;td&gt;&lt;a href="http://iowawpagraves.org/view.php?id=215806" target="WPA"&gt;W&lt;/a&gt;&lt;/td&gt;</v>
      </c>
      <c r="T513" s="88" t="s">
        <v>119</v>
      </c>
      <c r="U513" s="89"/>
    </row>
    <row r="514" spans="1:21" ht="15.75" x14ac:dyDescent="0.25">
      <c r="A514" s="33" t="s">
        <v>1255</v>
      </c>
      <c r="B514" s="35" t="s">
        <v>39</v>
      </c>
      <c r="C514" s="34" t="s">
        <v>7</v>
      </c>
      <c r="D514" s="34" t="s">
        <v>8</v>
      </c>
      <c r="E514" s="85" t="s">
        <v>9</v>
      </c>
      <c r="F514" s="23"/>
      <c r="G514" s="23"/>
      <c r="H514" s="23"/>
      <c r="I514" s="23"/>
      <c r="J514" s="23"/>
      <c r="K514" s="23"/>
      <c r="L514" s="23"/>
      <c r="M514" s="23"/>
      <c r="O514" s="2" t="str">
        <f>IF(A514="S",CONCATENATE(Y$1,MID(B514,1,1),Z$1),CONCATENATE("&lt;tr class=""style3"" &gt;",S514,Q514,R514,"&lt;td&gt;",P514,"&lt;/td&gt;&lt;td&gt;",C514,"&lt;/td&gt;&lt;td&gt;",D514,"&lt;/td&gt;&lt;td&gt;",E514,"&lt;/td&gt;"))</f>
        <v>&lt;tr class="style2" &gt;&lt;td&gt;W&lt;/td&gt;&lt;td&gt;P&lt;/td&gt;&lt;td&gt;O&lt;/td&gt;&lt;td &gt;Surnames Starting with W&lt;/td&gt;&lt;td&gt;Birth Date&lt;/td&gt;&lt;td&gt;Death Date&lt;/td&gt;&lt;td&gt;Notes&lt;/td&gt;</v>
      </c>
      <c r="P514" s="88" t="str">
        <f>IF(I514="",B514,CONCATENATE("&lt;a href=""Web Pages/WP",I514,".htm""&gt;",B514,"&lt;img src=""zimages/cam.gif"" alt=""picture"" BORDER=0&gt;"))</f>
        <v>Waaa                            Names</v>
      </c>
      <c r="Q514" s="2" t="str">
        <f>IF(F514="","&lt;td&gt;&lt;/td&gt;",CONCATENATE("&lt;td&gt;&lt;a href=""http://iowagravestones.org/gs_view.php?id=",F514,""" Target=""GPP""&gt;P&lt;/a&gt;&lt;/td&gt;"))</f>
        <v>&lt;td&gt;&lt;/td&gt;</v>
      </c>
      <c r="R514" s="2" t="str">
        <f>IF(H514="","   &lt;td&gt;&lt;/td&gt;",CONCATENATE("   &lt;td&gt;&lt;a href=""http://iagenweb.org/boards/",G514,"/obituaries/index.cgi?read=",H514,""" Target=""Obits""&gt;O&lt;/a&gt;&lt;/td&gt;"))</f>
        <v xml:space="preserve">   &lt;td&gt;&lt;/td&gt;</v>
      </c>
      <c r="S514" s="2" t="str">
        <f>IF(M514="","&lt;td&gt;&lt;/td&gt;",CONCATENATE("&lt;td&gt;&lt;a href=""http://iowawpagraves.org/view.php?id=",M514,""" target=""WPA""&gt;W&lt;/a&gt;&lt;/td&gt;"))</f>
        <v>&lt;td&gt;&lt;/td&gt;</v>
      </c>
      <c r="T514" s="88" t="s">
        <v>119</v>
      </c>
      <c r="U514" s="89"/>
    </row>
    <row r="515" spans="1:21" x14ac:dyDescent="0.25">
      <c r="A515" s="37" t="s">
        <v>2</v>
      </c>
      <c r="B515" s="40" t="s">
        <v>390</v>
      </c>
      <c r="C515" s="37" t="s">
        <v>16</v>
      </c>
      <c r="D515" s="37" t="s">
        <v>16</v>
      </c>
      <c r="E515" s="63" t="s">
        <v>119</v>
      </c>
      <c r="F515" s="25"/>
      <c r="G515" s="25"/>
      <c r="H515" s="25"/>
      <c r="I515" s="25"/>
      <c r="J515" s="25"/>
      <c r="K515" s="25"/>
      <c r="L515" s="25"/>
      <c r="M515" s="95">
        <v>216047</v>
      </c>
      <c r="O515" s="2" t="str">
        <f>IF(A515="S",CONCATENATE(Y$1,MID(B515,1,1),Z$1),CONCATENATE("&lt;tr class=""style3"" &gt;",S515,Q515,R515,"&lt;td&gt;",P515,"&lt;/td&gt;&lt;td&gt;",C515,"&lt;/td&gt;&lt;td&gt;",D515,"&lt;/td&gt;&lt;td&gt;",E515,"&lt;/td&gt;"))</f>
        <v>&lt;tr class="style3" &gt;&lt;td&gt;&lt;a href="http://iowawpagraves.org/view.php?id=216047" target="WPA"&gt;W&lt;/a&gt;&lt;/td&gt;&lt;td&gt;&lt;/td&gt;   &lt;td&gt;&lt;/td&gt;&lt;td&gt;Webester, Lorena&lt;/td&gt;&lt;td&gt;&lt;/td&gt;&lt;td&gt;&lt;/td&gt;&lt;td&gt; &lt;/td&gt;</v>
      </c>
      <c r="P515" s="88" t="str">
        <f>IF(I515="",B515,CONCATENATE("&lt;a href=""Web Pages/WP",I515,".htm""&gt;",B515,"&lt;img src=""zimages/cam.gif"" alt=""picture"" BORDER=0&gt;"))</f>
        <v>Webester, Lorena</v>
      </c>
      <c r="Q515" s="2" t="str">
        <f>IF(F515="","&lt;td&gt;&lt;/td&gt;",CONCATENATE("&lt;td&gt;&lt;a href=""http://iowagravestones.org/gs_view.php?id=",F515,""" Target=""GPP""&gt;P&lt;/a&gt;&lt;/td&gt;"))</f>
        <v>&lt;td&gt;&lt;/td&gt;</v>
      </c>
      <c r="R515" s="2" t="str">
        <f>IF(H515="","   &lt;td&gt;&lt;/td&gt;",CONCATENATE("   &lt;td&gt;&lt;a href=""http://iagenweb.org/boards/",G515,"/obituaries/index.cgi?read=",H515,""" Target=""Obits""&gt;O&lt;/a&gt;&lt;/td&gt;"))</f>
        <v xml:space="preserve">   &lt;td&gt;&lt;/td&gt;</v>
      </c>
      <c r="S515" s="2" t="str">
        <f>IF(M515="","&lt;td&gt;&lt;/td&gt;",CONCATENATE("&lt;td&gt;&lt;a href=""http://iowawpagraves.org/view.php?id=",M515,""" target=""WPA""&gt;W&lt;/a&gt;&lt;/td&gt;"))</f>
        <v>&lt;td&gt;&lt;a href="http://iowawpagraves.org/view.php?id=216047" target="WPA"&gt;W&lt;/a&gt;&lt;/td&gt;</v>
      </c>
      <c r="T515" s="88" t="s">
        <v>119</v>
      </c>
      <c r="U515" s="89"/>
    </row>
    <row r="516" spans="1:21" x14ac:dyDescent="0.25">
      <c r="A516" s="37" t="s">
        <v>2</v>
      </c>
      <c r="B516" s="40" t="s">
        <v>391</v>
      </c>
      <c r="C516" s="37" t="s">
        <v>60</v>
      </c>
      <c r="D516" s="37" t="s">
        <v>216</v>
      </c>
      <c r="E516" s="63" t="s">
        <v>119</v>
      </c>
      <c r="F516" s="25"/>
      <c r="G516" s="25"/>
      <c r="H516" s="25"/>
      <c r="I516" s="25"/>
      <c r="J516" s="25"/>
      <c r="K516" s="25"/>
      <c r="L516" s="25"/>
      <c r="M516" s="95">
        <v>216054</v>
      </c>
      <c r="O516" s="2" t="str">
        <f>IF(A516="S",CONCATENATE(Y$1,MID(B516,1,1),Z$1),CONCATENATE("&lt;tr class=""style3"" &gt;",S516,Q516,R516,"&lt;td&gt;",P516,"&lt;/td&gt;&lt;td&gt;",C516,"&lt;/td&gt;&lt;td&gt;",D516,"&lt;/td&gt;&lt;td&gt;",E516,"&lt;/td&gt;"))</f>
        <v>&lt;tr class="style3" &gt;&lt;td&gt;&lt;a href="http://iowawpagraves.org/view.php?id=216054" target="WPA"&gt;W&lt;/a&gt;&lt;/td&gt;&lt;td&gt;&lt;/td&gt;   &lt;td&gt;&lt;/td&gt;&lt;td&gt;Webester, Mary A.&lt;/td&gt;&lt;td&gt;1835&lt;/td&gt;&lt;td&gt;Apr 7, 1912&lt;/td&gt;&lt;td&gt; &lt;/td&gt;</v>
      </c>
      <c r="P516" s="88" t="str">
        <f>IF(I516="",B516,CONCATENATE("&lt;a href=""Web Pages/WP",I516,".htm""&gt;",B516,"&lt;img src=""zimages/cam.gif"" alt=""picture"" BORDER=0&gt;"))</f>
        <v>Webester, Mary A.</v>
      </c>
      <c r="Q516" s="2" t="str">
        <f>IF(F516="","&lt;td&gt;&lt;/td&gt;",CONCATENATE("&lt;td&gt;&lt;a href=""http://iowagravestones.org/gs_view.php?id=",F516,""" Target=""GPP""&gt;P&lt;/a&gt;&lt;/td&gt;"))</f>
        <v>&lt;td&gt;&lt;/td&gt;</v>
      </c>
      <c r="R516" s="2" t="str">
        <f>IF(H516="","   &lt;td&gt;&lt;/td&gt;",CONCATENATE("   &lt;td&gt;&lt;a href=""http://iagenweb.org/boards/",G516,"/obituaries/index.cgi?read=",H516,""" Target=""Obits""&gt;O&lt;/a&gt;&lt;/td&gt;"))</f>
        <v xml:space="preserve">   &lt;td&gt;&lt;/td&gt;</v>
      </c>
      <c r="S516" s="2" t="str">
        <f>IF(M516="","&lt;td&gt;&lt;/td&gt;",CONCATENATE("&lt;td&gt;&lt;a href=""http://iowawpagraves.org/view.php?id=",M516,""" target=""WPA""&gt;W&lt;/a&gt;&lt;/td&gt;"))</f>
        <v>&lt;td&gt;&lt;a href="http://iowawpagraves.org/view.php?id=216054" target="WPA"&gt;W&lt;/a&gt;&lt;/td&gt;</v>
      </c>
      <c r="T516" s="88" t="s">
        <v>119</v>
      </c>
      <c r="U516" s="89"/>
    </row>
    <row r="517" spans="1:21" x14ac:dyDescent="0.25">
      <c r="A517" s="59">
        <v>3363</v>
      </c>
      <c r="B517" s="60" t="s">
        <v>392</v>
      </c>
      <c r="C517" s="59"/>
      <c r="D517" s="59"/>
      <c r="E517" s="63"/>
      <c r="F517" s="1">
        <v>155767</v>
      </c>
      <c r="G517" s="36"/>
      <c r="H517" s="36"/>
      <c r="I517" s="36"/>
      <c r="J517" s="36"/>
      <c r="K517" s="36"/>
      <c r="L517" s="36"/>
      <c r="M517" s="36"/>
      <c r="O517" s="2" t="str">
        <f>IF(A517="S",CONCATENATE(Y$1,MID(B517,1,1),Z$1),CONCATENATE("&lt;tr class=""style3"" &gt;",S517,Q517,R517,"&lt;td&gt;",P517,"&lt;/td&gt;&lt;td&gt;",C517,"&lt;/td&gt;&lt;td&gt;",D517,"&lt;/td&gt;&lt;td&gt;",E517,"&lt;/td&gt;"))</f>
        <v>&lt;tr class="style3" &gt;&lt;td&gt;&lt;/td&gt;&lt;td&gt;&lt;a href="http://iowagravestones.org/gs_view.php?id=155767" Target="GPP"&gt;P&lt;/a&gt;&lt;/td&gt;   &lt;td&gt;&lt;/td&gt;&lt;td&gt;Webster, Daniel&lt;/td&gt;&lt;td&gt;&lt;/td&gt;&lt;td&gt;&lt;/td&gt;&lt;td&gt;&lt;/td&gt;</v>
      </c>
      <c r="P517" s="88" t="str">
        <f>IF(I517="",B517,CONCATENATE("&lt;a href=""Web Pages/WP",I517,".htm""&gt;",B517,"&lt;img src=""zimages/cam.gif"" alt=""picture"" BORDER=0&gt;"))</f>
        <v>Webster, Daniel</v>
      </c>
      <c r="Q517" s="2" t="str">
        <f>IF(F517="","&lt;td&gt;&lt;/td&gt;",CONCATENATE("&lt;td&gt;&lt;a href=""http://iowagravestones.org/gs_view.php?id=",F517,""" Target=""GPP""&gt;P&lt;/a&gt;&lt;/td&gt;"))</f>
        <v>&lt;td&gt;&lt;a href="http://iowagravestones.org/gs_view.php?id=155767" Target="GPP"&gt;P&lt;/a&gt;&lt;/td&gt;</v>
      </c>
      <c r="R517" s="2" t="str">
        <f>IF(H517="","   &lt;td&gt;&lt;/td&gt;",CONCATENATE("   &lt;td&gt;&lt;a href=""http://iagenweb.org/boards/",G517,"/obituaries/index.cgi?read=",H517,""" Target=""Obits""&gt;O&lt;/a&gt;&lt;/td&gt;"))</f>
        <v xml:space="preserve">   &lt;td&gt;&lt;/td&gt;</v>
      </c>
      <c r="S517" s="2" t="str">
        <f>IF(M517="","&lt;td&gt;&lt;/td&gt;",CONCATENATE("&lt;td&gt;&lt;a href=""http://iowawpagraves.org/view.php?id=",M517,""" target=""WPA""&gt;W&lt;/a&gt;&lt;/td&gt;"))</f>
        <v>&lt;td&gt;&lt;/td&gt;</v>
      </c>
      <c r="T517" s="88" t="s">
        <v>119</v>
      </c>
      <c r="U517" s="89"/>
    </row>
    <row r="518" spans="1:21" x14ac:dyDescent="0.25">
      <c r="A518" s="59">
        <v>3365</v>
      </c>
      <c r="B518" s="60" t="s">
        <v>257</v>
      </c>
      <c r="C518" s="59" t="s">
        <v>299</v>
      </c>
      <c r="D518" s="59" t="s">
        <v>217</v>
      </c>
      <c r="E518" s="63" t="s">
        <v>119</v>
      </c>
      <c r="F518" s="75">
        <v>474885</v>
      </c>
      <c r="G518" s="41"/>
      <c r="H518" s="41"/>
      <c r="I518" s="41"/>
      <c r="J518" s="41"/>
      <c r="K518" s="41"/>
      <c r="L518" s="41"/>
      <c r="M518" s="95">
        <v>216066</v>
      </c>
      <c r="O518" s="2" t="str">
        <f>IF(A518="S",CONCATENATE(Y$1,MID(B518,1,1),Z$1),CONCATENATE("&lt;tr class=""style3"" &gt;",S518,Q518,R518,"&lt;td&gt;",P518,"&lt;/td&gt;&lt;td&gt;",C518,"&lt;/td&gt;&lt;td&gt;",D518,"&lt;/td&gt;&lt;td&gt;",E518,"&lt;/td&gt;"))</f>
        <v>&lt;tr class="style3" &gt;&lt;td&gt;&lt;a href="http://iowawpagraves.org/view.php?id=216066" target="WPA"&gt;W&lt;/a&gt;&lt;/td&gt;&lt;td&gt;&lt;a href="http://iowagravestones.org/gs_view.php?id=474885" Target="GPP"&gt;P&lt;/a&gt;&lt;/td&gt;   &lt;td&gt;&lt;/td&gt;&lt;td&gt;Webster, Daniel D.&lt;/td&gt;&lt;td&gt;Jan 5, 1807&lt;/td&gt;&lt;td&gt;May 10, 1892&lt;/td&gt;&lt;td&gt; &lt;/td&gt;</v>
      </c>
      <c r="P518" s="88" t="str">
        <f>IF(I518="",B518,CONCATENATE("&lt;a href=""Web Pages/WP",I518,".htm""&gt;",B518,"&lt;img src=""zimages/cam.gif"" alt=""picture"" BORDER=0&gt;"))</f>
        <v>Webster, Daniel D.</v>
      </c>
      <c r="Q518" s="2" t="str">
        <f>IF(F518="","&lt;td&gt;&lt;/td&gt;",CONCATENATE("&lt;td&gt;&lt;a href=""http://iowagravestones.org/gs_view.php?id=",F518,""" Target=""GPP""&gt;P&lt;/a&gt;&lt;/td&gt;"))</f>
        <v>&lt;td&gt;&lt;a href="http://iowagravestones.org/gs_view.php?id=474885" Target="GPP"&gt;P&lt;/a&gt;&lt;/td&gt;</v>
      </c>
      <c r="R518" s="2" t="str">
        <f>IF(H518="","   &lt;td&gt;&lt;/td&gt;",CONCATENATE("   &lt;td&gt;&lt;a href=""http://iagenweb.org/boards/",G518,"/obituaries/index.cgi?read=",H518,""" Target=""Obits""&gt;O&lt;/a&gt;&lt;/td&gt;"))</f>
        <v xml:space="preserve">   &lt;td&gt;&lt;/td&gt;</v>
      </c>
      <c r="S518" s="2" t="str">
        <f>IF(M518="","&lt;td&gt;&lt;/td&gt;",CONCATENATE("&lt;td&gt;&lt;a href=""http://iowawpagraves.org/view.php?id=",M518,""" target=""WPA""&gt;W&lt;/a&gt;&lt;/td&gt;"))</f>
        <v>&lt;td&gt;&lt;a href="http://iowawpagraves.org/view.php?id=216066" target="WPA"&gt;W&lt;/a&gt;&lt;/td&gt;</v>
      </c>
      <c r="T518" s="88" t="s">
        <v>119</v>
      </c>
      <c r="U518" s="89"/>
    </row>
    <row r="519" spans="1:21" x14ac:dyDescent="0.25">
      <c r="A519" s="59">
        <v>3327</v>
      </c>
      <c r="B519" s="60" t="s">
        <v>1028</v>
      </c>
      <c r="C519" s="62" t="s">
        <v>218</v>
      </c>
      <c r="D519" s="62" t="s">
        <v>211</v>
      </c>
      <c r="E519" s="63" t="s">
        <v>119</v>
      </c>
      <c r="F519" s="1">
        <v>473279</v>
      </c>
      <c r="G519" s="36"/>
      <c r="H519" s="36"/>
      <c r="I519" s="36"/>
      <c r="J519" s="36"/>
      <c r="K519" s="36"/>
      <c r="L519" s="36"/>
      <c r="M519" s="27">
        <v>216073</v>
      </c>
      <c r="O519" s="2" t="str">
        <f>IF(A519="S",CONCATENATE(Y$1,MID(B519,1,1),Z$1),CONCATENATE("&lt;tr class=""style3"" &gt;",S519,Q519,R519,"&lt;td&gt;",P519,"&lt;/td&gt;&lt;td&gt;",C519,"&lt;/td&gt;&lt;td&gt;",D519,"&lt;/td&gt;&lt;td&gt;",E519,"&lt;/td&gt;"))</f>
        <v>&lt;tr class="style3" &gt;&lt;td&gt;&lt;a href="http://iowawpagraves.org/view.php?id=216073" target="WPA"&gt;W&lt;/a&gt;&lt;/td&gt;&lt;td&gt;&lt;a href="http://iowagravestones.org/gs_view.php?id=473279" Target="GPP"&gt;P&lt;/a&gt;&lt;/td&gt;   &lt;td&gt;&lt;/td&gt;&lt;td&gt;Webster, Daniel E.&lt;/td&gt;&lt;td&gt;1806&lt;/td&gt;&lt;td&gt;1864&lt;/td&gt;&lt;td&gt; &lt;/td&gt;</v>
      </c>
      <c r="P519" s="88" t="str">
        <f>IF(I519="",B519,CONCATENATE("&lt;a href=""Web Pages/WP",I519,".htm""&gt;",B519,"&lt;img src=""zimages/cam.gif"" alt=""picture"" BORDER=0&gt;"))</f>
        <v>Webster, Daniel E.</v>
      </c>
      <c r="Q519" s="2" t="str">
        <f>IF(F519="","&lt;td&gt;&lt;/td&gt;",CONCATENATE("&lt;td&gt;&lt;a href=""http://iowagravestones.org/gs_view.php?id=",F519,""" Target=""GPP""&gt;P&lt;/a&gt;&lt;/td&gt;"))</f>
        <v>&lt;td&gt;&lt;a href="http://iowagravestones.org/gs_view.php?id=473279" Target="GPP"&gt;P&lt;/a&gt;&lt;/td&gt;</v>
      </c>
      <c r="R519" s="2" t="str">
        <f>IF(H519="","   &lt;td&gt;&lt;/td&gt;",CONCATENATE("   &lt;td&gt;&lt;a href=""http://iagenweb.org/boards/",G519,"/obituaries/index.cgi?read=",H519,""" Target=""Obits""&gt;O&lt;/a&gt;&lt;/td&gt;"))</f>
        <v xml:space="preserve">   &lt;td&gt;&lt;/td&gt;</v>
      </c>
      <c r="S519" s="2" t="str">
        <f>IF(M519="","&lt;td&gt;&lt;/td&gt;",CONCATENATE("&lt;td&gt;&lt;a href=""http://iowawpagraves.org/view.php?id=",M519,""" target=""WPA""&gt;W&lt;/a&gt;&lt;/td&gt;"))</f>
        <v>&lt;td&gt;&lt;a href="http://iowawpagraves.org/view.php?id=216073" target="WPA"&gt;W&lt;/a&gt;&lt;/td&gt;</v>
      </c>
      <c r="T519" s="88" t="s">
        <v>119</v>
      </c>
      <c r="U519" s="89"/>
    </row>
    <row r="520" spans="1:21" x14ac:dyDescent="0.25">
      <c r="A520" s="59">
        <v>3474</v>
      </c>
      <c r="B520" s="60" t="s">
        <v>1029</v>
      </c>
      <c r="C520" s="59" t="s">
        <v>1174</v>
      </c>
      <c r="D520" s="59" t="s">
        <v>1030</v>
      </c>
      <c r="E520" s="63"/>
      <c r="F520" s="1">
        <v>473991</v>
      </c>
      <c r="G520" s="36"/>
      <c r="H520" s="36"/>
      <c r="I520" s="36"/>
      <c r="J520" s="36"/>
      <c r="K520" s="36"/>
      <c r="L520" s="36"/>
      <c r="M520" s="36"/>
      <c r="O520" s="2" t="str">
        <f>IF(A520="S",CONCATENATE(Y$1,MID(B520,1,1),Z$1),CONCATENATE("&lt;tr class=""style3"" &gt;",S520,Q520,R520,"&lt;td&gt;",P520,"&lt;/td&gt;&lt;td&gt;",C520,"&lt;/td&gt;&lt;td&gt;",D520,"&lt;/td&gt;&lt;td&gt;",E520,"&lt;/td&gt;"))</f>
        <v>&lt;tr class="style3" &gt;&lt;td&gt;&lt;/td&gt;&lt;td&gt;&lt;a href="http://iowagravestones.org/gs_view.php?id=473991" Target="GPP"&gt;P&lt;/a&gt;&lt;/td&gt;   &lt;td&gt;&lt;/td&gt;&lt;td&gt;Webster, Elmer&lt;/td&gt;&lt;td&gt;July 18, 1872&lt;/td&gt;&lt;td&gt;Aug 25, 1872&lt;/td&gt;&lt;td&gt;&lt;/td&gt;</v>
      </c>
      <c r="P520" s="88" t="str">
        <f>IF(I520="",B520,CONCATENATE("&lt;a href=""Web Pages/WP",I520,".htm""&gt;",B520,"&lt;img src=""zimages/cam.gif"" alt=""picture"" BORDER=0&gt;"))</f>
        <v>Webster, Elmer</v>
      </c>
      <c r="Q520" s="2" t="str">
        <f>IF(F520="","&lt;td&gt;&lt;/td&gt;",CONCATENATE("&lt;td&gt;&lt;a href=""http://iowagravestones.org/gs_view.php?id=",F520,""" Target=""GPP""&gt;P&lt;/a&gt;&lt;/td&gt;"))</f>
        <v>&lt;td&gt;&lt;a href="http://iowagravestones.org/gs_view.php?id=473991" Target="GPP"&gt;P&lt;/a&gt;&lt;/td&gt;</v>
      </c>
      <c r="R520" s="2" t="str">
        <f>IF(H520="","   &lt;td&gt;&lt;/td&gt;",CONCATENATE("   &lt;td&gt;&lt;a href=""http://iagenweb.org/boards/",G520,"/obituaries/index.cgi?read=",H520,""" Target=""Obits""&gt;O&lt;/a&gt;&lt;/td&gt;"))</f>
        <v xml:space="preserve">   &lt;td&gt;&lt;/td&gt;</v>
      </c>
      <c r="S520" s="2" t="str">
        <f>IF(M520="","&lt;td&gt;&lt;/td&gt;",CONCATENATE("&lt;td&gt;&lt;a href=""http://iowawpagraves.org/view.php?id=",M520,""" target=""WPA""&gt;W&lt;/a&gt;&lt;/td&gt;"))</f>
        <v>&lt;td&gt;&lt;/td&gt;</v>
      </c>
      <c r="T520" s="88" t="s">
        <v>119</v>
      </c>
      <c r="U520" s="89"/>
    </row>
    <row r="521" spans="1:21" x14ac:dyDescent="0.25">
      <c r="A521" s="59">
        <v>3327</v>
      </c>
      <c r="B521" s="60" t="s">
        <v>393</v>
      </c>
      <c r="C521" s="62" t="s">
        <v>219</v>
      </c>
      <c r="D521" s="62" t="s">
        <v>97</v>
      </c>
      <c r="E521" s="63" t="s">
        <v>119</v>
      </c>
      <c r="F521" s="1">
        <v>473280</v>
      </c>
      <c r="G521" s="36"/>
      <c r="H521" s="36"/>
      <c r="I521" s="36"/>
      <c r="J521" s="36"/>
      <c r="K521" s="36"/>
      <c r="L521" s="36"/>
      <c r="M521" s="27">
        <v>216074</v>
      </c>
      <c r="O521" s="2" t="str">
        <f>IF(A521="S",CONCATENATE(Y$1,MID(B521,1,1),Z$1),CONCATENATE("&lt;tr class=""style3"" &gt;",S521,Q521,R521,"&lt;td&gt;",P521,"&lt;/td&gt;&lt;td&gt;",C521,"&lt;/td&gt;&lt;td&gt;",D521,"&lt;/td&gt;&lt;td&gt;",E521,"&lt;/td&gt;"))</f>
        <v>&lt;tr class="style3" &gt;&lt;td&gt;&lt;a href="http://iowawpagraves.org/view.php?id=216074" target="WPA"&gt;W&lt;/a&gt;&lt;/td&gt;&lt;td&gt;&lt;a href="http://iowagravestones.org/gs_view.php?id=473280" Target="GPP"&gt;P&lt;/a&gt;&lt;/td&gt;   &lt;td&gt;&lt;/td&gt;&lt;td&gt;Webster, Ezekiel&lt;/td&gt;&lt;td&gt;1769&lt;/td&gt;&lt;td&gt;1855&lt;/td&gt;&lt;td&gt; &lt;/td&gt;</v>
      </c>
      <c r="P521" s="88" t="str">
        <f>IF(I521="",B521,CONCATENATE("&lt;a href=""Web Pages/WP",I521,".htm""&gt;",B521,"&lt;img src=""zimages/cam.gif"" alt=""picture"" BORDER=0&gt;"))</f>
        <v>Webster, Ezekiel</v>
      </c>
      <c r="Q521" s="2" t="str">
        <f>IF(F521="","&lt;td&gt;&lt;/td&gt;",CONCATENATE("&lt;td&gt;&lt;a href=""http://iowagravestones.org/gs_view.php?id=",F521,""" Target=""GPP""&gt;P&lt;/a&gt;&lt;/td&gt;"))</f>
        <v>&lt;td&gt;&lt;a href="http://iowagravestones.org/gs_view.php?id=473280" Target="GPP"&gt;P&lt;/a&gt;&lt;/td&gt;</v>
      </c>
      <c r="R521" s="2" t="str">
        <f>IF(H521="","   &lt;td&gt;&lt;/td&gt;",CONCATENATE("   &lt;td&gt;&lt;a href=""http://iagenweb.org/boards/",G521,"/obituaries/index.cgi?read=",H521,""" Target=""Obits""&gt;O&lt;/a&gt;&lt;/td&gt;"))</f>
        <v xml:space="preserve">   &lt;td&gt;&lt;/td&gt;</v>
      </c>
      <c r="S521" s="2" t="str">
        <f>IF(M521="","&lt;td&gt;&lt;/td&gt;",CONCATENATE("&lt;td&gt;&lt;a href=""http://iowawpagraves.org/view.php?id=",M521,""" target=""WPA""&gt;W&lt;/a&gt;&lt;/td&gt;"))</f>
        <v>&lt;td&gt;&lt;a href="http://iowawpagraves.org/view.php?id=216074" target="WPA"&gt;W&lt;/a&gt;&lt;/td&gt;</v>
      </c>
      <c r="T521" s="88" t="s">
        <v>119</v>
      </c>
      <c r="U521" s="89"/>
    </row>
    <row r="522" spans="1:21" x14ac:dyDescent="0.25">
      <c r="A522" s="59">
        <v>3329</v>
      </c>
      <c r="B522" s="60" t="s">
        <v>394</v>
      </c>
      <c r="C522" s="62" t="s">
        <v>151</v>
      </c>
      <c r="D522" s="62" t="s">
        <v>220</v>
      </c>
      <c r="E522" s="63" t="s">
        <v>119</v>
      </c>
      <c r="F522" s="75">
        <v>473282</v>
      </c>
      <c r="G522" s="41"/>
      <c r="H522" s="41"/>
      <c r="I522" s="41"/>
      <c r="J522" s="41"/>
      <c r="K522" s="41"/>
      <c r="L522" s="41"/>
      <c r="M522" s="95">
        <v>216069</v>
      </c>
      <c r="O522" s="2" t="str">
        <f>IF(A522="S",CONCATENATE(Y$1,MID(B522,1,1),Z$1),CONCATENATE("&lt;tr class=""style3"" &gt;",S522,Q522,R522,"&lt;td&gt;",P522,"&lt;/td&gt;&lt;td&gt;",C522,"&lt;/td&gt;&lt;td&gt;",D522,"&lt;/td&gt;&lt;td&gt;",E522,"&lt;/td&gt;"))</f>
        <v>&lt;tr class="style3" &gt;&lt;td&gt;&lt;a href="http://iowawpagraves.org/view.php?id=216069" target="WPA"&gt;W&lt;/a&gt;&lt;/td&gt;&lt;td&gt;&lt;a href="http://iowagravestones.org/gs_view.php?id=473282" Target="GPP"&gt;P&lt;/a&gt;&lt;/td&gt;   &lt;td&gt;&lt;/td&gt;&lt;td&gt;Webster, George E.&lt;/td&gt;&lt;td&gt;1861&lt;/td&gt;&lt;td&gt;1926&lt;/td&gt;&lt;td&gt; &lt;/td&gt;</v>
      </c>
      <c r="P522" s="88" t="str">
        <f>IF(I522="",B522,CONCATENATE("&lt;a href=""Web Pages/WP",I522,".htm""&gt;",B522,"&lt;img src=""zimages/cam.gif"" alt=""picture"" BORDER=0&gt;"))</f>
        <v>Webster, George E.</v>
      </c>
      <c r="Q522" s="2" t="str">
        <f>IF(F522="","&lt;td&gt;&lt;/td&gt;",CONCATENATE("&lt;td&gt;&lt;a href=""http://iowagravestones.org/gs_view.php?id=",F522,""" Target=""GPP""&gt;P&lt;/a&gt;&lt;/td&gt;"))</f>
        <v>&lt;td&gt;&lt;a href="http://iowagravestones.org/gs_view.php?id=473282" Target="GPP"&gt;P&lt;/a&gt;&lt;/td&gt;</v>
      </c>
      <c r="R522" s="2" t="str">
        <f>IF(H522="","   &lt;td&gt;&lt;/td&gt;",CONCATENATE("   &lt;td&gt;&lt;a href=""http://iagenweb.org/boards/",G522,"/obituaries/index.cgi?read=",H522,""" Target=""Obits""&gt;O&lt;/a&gt;&lt;/td&gt;"))</f>
        <v xml:space="preserve">   &lt;td&gt;&lt;/td&gt;</v>
      </c>
      <c r="S522" s="2" t="str">
        <f>IF(M522="","&lt;td&gt;&lt;/td&gt;",CONCATENATE("&lt;td&gt;&lt;a href=""http://iowawpagraves.org/view.php?id=",M522,""" target=""WPA""&gt;W&lt;/a&gt;&lt;/td&gt;"))</f>
        <v>&lt;td&gt;&lt;a href="http://iowawpagraves.org/view.php?id=216069" target="WPA"&gt;W&lt;/a&gt;&lt;/td&gt;</v>
      </c>
      <c r="T522" s="88" t="s">
        <v>119</v>
      </c>
      <c r="U522" s="89"/>
    </row>
    <row r="523" spans="1:21" x14ac:dyDescent="0.25">
      <c r="A523" s="59">
        <v>3328</v>
      </c>
      <c r="B523" s="60" t="s">
        <v>1031</v>
      </c>
      <c r="C523" s="59"/>
      <c r="D523" s="59"/>
      <c r="E523" s="63"/>
      <c r="F523" s="1">
        <v>473281</v>
      </c>
      <c r="G523" s="36"/>
      <c r="H523" s="36"/>
      <c r="I523" s="36"/>
      <c r="J523" s="36"/>
      <c r="K523" s="36"/>
      <c r="L523" s="36"/>
      <c r="M523" s="36"/>
      <c r="O523" s="2" t="str">
        <f>IF(A523="S",CONCATENATE(Y$1,MID(B523,1,1),Z$1),CONCATENATE("&lt;tr class=""style3"" &gt;",S523,Q523,R523,"&lt;td&gt;",P523,"&lt;/td&gt;&lt;td&gt;",C523,"&lt;/td&gt;&lt;td&gt;",D523,"&lt;/td&gt;&lt;td&gt;",E523,"&lt;/td&gt;"))</f>
        <v>&lt;tr class="style3" &gt;&lt;td&gt;&lt;/td&gt;&lt;td&gt;&lt;a href="http://iowagravestones.org/gs_view.php?id=473281" Target="GPP"&gt;P&lt;/a&gt;&lt;/td&gt;   &lt;td&gt;&lt;/td&gt;&lt;td&gt;Webster, George Family Stone&lt;/td&gt;&lt;td&gt;&lt;/td&gt;&lt;td&gt;&lt;/td&gt;&lt;td&gt;&lt;/td&gt;</v>
      </c>
      <c r="P523" s="88" t="str">
        <f>IF(I523="",B523,CONCATENATE("&lt;a href=""Web Pages/WP",I523,".htm""&gt;",B523,"&lt;img src=""zimages/cam.gif"" alt=""picture"" BORDER=0&gt;"))</f>
        <v>Webster, George Family Stone</v>
      </c>
      <c r="Q523" s="2" t="str">
        <f>IF(F523="","&lt;td&gt;&lt;/td&gt;",CONCATENATE("&lt;td&gt;&lt;a href=""http://iowagravestones.org/gs_view.php?id=",F523,""" Target=""GPP""&gt;P&lt;/a&gt;&lt;/td&gt;"))</f>
        <v>&lt;td&gt;&lt;a href="http://iowagravestones.org/gs_view.php?id=473281" Target="GPP"&gt;P&lt;/a&gt;&lt;/td&gt;</v>
      </c>
      <c r="R523" s="2" t="str">
        <f>IF(H523="","   &lt;td&gt;&lt;/td&gt;",CONCATENATE("   &lt;td&gt;&lt;a href=""http://iagenweb.org/boards/",G523,"/obituaries/index.cgi?read=",H523,""" Target=""Obits""&gt;O&lt;/a&gt;&lt;/td&gt;"))</f>
        <v xml:space="preserve">   &lt;td&gt;&lt;/td&gt;</v>
      </c>
      <c r="S523" s="2" t="str">
        <f>IF(M523="","&lt;td&gt;&lt;/td&gt;",CONCATENATE("&lt;td&gt;&lt;a href=""http://iowawpagraves.org/view.php?id=",M523,""" target=""WPA""&gt;W&lt;/a&gt;&lt;/td&gt;"))</f>
        <v>&lt;td&gt;&lt;/td&gt;</v>
      </c>
      <c r="T523" s="88" t="s">
        <v>119</v>
      </c>
      <c r="U523" s="89"/>
    </row>
    <row r="524" spans="1:21" x14ac:dyDescent="0.25">
      <c r="A524" s="71">
        <v>3470</v>
      </c>
      <c r="B524" s="74" t="s">
        <v>1032</v>
      </c>
      <c r="C524" s="73" t="s">
        <v>646</v>
      </c>
      <c r="D524" s="53" t="s">
        <v>314</v>
      </c>
      <c r="E524" s="87"/>
      <c r="F524" s="78">
        <v>473987</v>
      </c>
      <c r="G524" s="76" t="s">
        <v>325</v>
      </c>
      <c r="H524" s="76">
        <v>153292</v>
      </c>
      <c r="I524" s="76"/>
      <c r="J524" s="76"/>
      <c r="K524" s="76"/>
      <c r="L524" s="76"/>
      <c r="M524" s="76"/>
      <c r="O524" s="2" t="str">
        <f>IF(A524="S",CONCATENATE(Y$1,MID(B524,1,1),Z$1),CONCATENATE("&lt;tr class=""style3"" &gt;",S524,Q524,R524,"&lt;td&gt;",P524,"&lt;/td&gt;&lt;td&gt;",C524,"&lt;/td&gt;&lt;td&gt;",D524,"&lt;/td&gt;&lt;td&gt;",E524,"&lt;/td&gt;"))</f>
        <v>&lt;tr class="style3" &gt;&lt;td&gt;&lt;/td&gt;&lt;td&gt;&lt;a href="http://iowagravestones.org/gs_view.php?id=473987" Target="GPP"&gt;P&lt;/a&gt;&lt;/td&gt;   &lt;td&gt;&lt;a href="http://iagenweb.org/boards/winneshiek/obituaries/index.cgi?read=153292" Target="Obits"&gt;O&lt;/a&gt;&lt;/td&gt;&lt;td&gt;Webster, Henry&lt;/td&gt;&lt;td&gt;1875&lt;/td&gt;&lt;td&gt;Dec 25, 1950&lt;/td&gt;&lt;td&gt;&lt;/td&gt;</v>
      </c>
      <c r="P524" s="88" t="str">
        <f>IF(I524="",B524,CONCATENATE("&lt;a href=""Web Pages/WP",I524,".htm""&gt;",B524,"&lt;img src=""zimages/cam.gif"" alt=""picture"" BORDER=0&gt;"))</f>
        <v>Webster, Henry</v>
      </c>
      <c r="Q524" s="2" t="str">
        <f>IF(F524="","&lt;td&gt;&lt;/td&gt;",CONCATENATE("&lt;td&gt;&lt;a href=""http://iowagravestones.org/gs_view.php?id=",F524,""" Target=""GPP""&gt;P&lt;/a&gt;&lt;/td&gt;"))</f>
        <v>&lt;td&gt;&lt;a href="http://iowagravestones.org/gs_view.php?id=473987" Target="GPP"&gt;P&lt;/a&gt;&lt;/td&gt;</v>
      </c>
      <c r="R524" s="2" t="str">
        <f>IF(H524="","   &lt;td&gt;&lt;/td&gt;",CONCATENATE("   &lt;td&gt;&lt;a href=""http://iagenweb.org/boards/",G524,"/obituaries/index.cgi?read=",H524,""" Target=""Obits""&gt;O&lt;/a&gt;&lt;/td&gt;"))</f>
        <v xml:space="preserve">   &lt;td&gt;&lt;a href="http://iagenweb.org/boards/winneshiek/obituaries/index.cgi?read=153292" Target="Obits"&gt;O&lt;/a&gt;&lt;/td&gt;</v>
      </c>
      <c r="S524" s="2" t="str">
        <f>IF(M524="","&lt;td&gt;&lt;/td&gt;",CONCATENATE("&lt;td&gt;&lt;a href=""http://iowawpagraves.org/view.php?id=",M524,""" target=""WPA""&gt;W&lt;/a&gt;&lt;/td&gt;"))</f>
        <v>&lt;td&gt;&lt;/td&gt;</v>
      </c>
      <c r="T524" s="88" t="s">
        <v>119</v>
      </c>
      <c r="U524" s="89"/>
    </row>
    <row r="525" spans="1:21" x14ac:dyDescent="0.25">
      <c r="A525" s="59">
        <v>3364</v>
      </c>
      <c r="B525" s="60" t="s">
        <v>258</v>
      </c>
      <c r="C525" s="59" t="s">
        <v>301</v>
      </c>
      <c r="D525" s="59" t="s">
        <v>265</v>
      </c>
      <c r="E525" s="63" t="s">
        <v>119</v>
      </c>
      <c r="F525" s="1">
        <v>474886</v>
      </c>
      <c r="G525" s="36"/>
      <c r="H525" s="36"/>
      <c r="I525" s="36"/>
      <c r="J525" s="36"/>
      <c r="K525" s="36"/>
      <c r="L525" s="36"/>
      <c r="M525" s="27">
        <v>216070</v>
      </c>
      <c r="O525" s="2" t="str">
        <f>IF(A525="S",CONCATENATE(Y$1,MID(B525,1,1),Z$1),CONCATENATE("&lt;tr class=""style3"" &gt;",S525,Q525,R525,"&lt;td&gt;",P525,"&lt;/td&gt;&lt;td&gt;",C525,"&lt;/td&gt;&lt;td&gt;",D525,"&lt;/td&gt;&lt;td&gt;",E525,"&lt;/td&gt;"))</f>
        <v>&lt;tr class="style3" &gt;&lt;td&gt;&lt;a href="http://iowawpagraves.org/view.php?id=216070" target="WPA"&gt;W&lt;/a&gt;&lt;/td&gt;&lt;td&gt;&lt;a href="http://iowagravestones.org/gs_view.php?id=474886" Target="GPP"&gt;P&lt;/a&gt;&lt;/td&gt;   &lt;td&gt;&lt;/td&gt;&lt;td&gt;Webster, Jane&lt;/td&gt;&lt;td&gt;Apr 10, 1807&lt;/td&gt;&lt;td&gt;Sep 16, 1876&lt;/td&gt;&lt;td&gt; &lt;/td&gt;</v>
      </c>
      <c r="P525" s="88" t="str">
        <f>IF(I525="",B525,CONCATENATE("&lt;a href=""Web Pages/WP",I525,".htm""&gt;",B525,"&lt;img src=""zimages/cam.gif"" alt=""picture"" BORDER=0&gt;"))</f>
        <v>Webster, Jane</v>
      </c>
      <c r="Q525" s="2" t="str">
        <f>IF(F525="","&lt;td&gt;&lt;/td&gt;",CONCATENATE("&lt;td&gt;&lt;a href=""http://iowagravestones.org/gs_view.php?id=",F525,""" Target=""GPP""&gt;P&lt;/a&gt;&lt;/td&gt;"))</f>
        <v>&lt;td&gt;&lt;a href="http://iowagravestones.org/gs_view.php?id=474886" Target="GPP"&gt;P&lt;/a&gt;&lt;/td&gt;</v>
      </c>
      <c r="R525" s="2" t="str">
        <f>IF(H525="","   &lt;td&gt;&lt;/td&gt;",CONCATENATE("   &lt;td&gt;&lt;a href=""http://iagenweb.org/boards/",G525,"/obituaries/index.cgi?read=",H525,""" Target=""Obits""&gt;O&lt;/a&gt;&lt;/td&gt;"))</f>
        <v xml:space="preserve">   &lt;td&gt;&lt;/td&gt;</v>
      </c>
      <c r="S525" s="2" t="str">
        <f>IF(M525="","&lt;td&gt;&lt;/td&gt;",CONCATENATE("&lt;td&gt;&lt;a href=""http://iowawpagraves.org/view.php?id=",M525,""" target=""WPA""&gt;W&lt;/a&gt;&lt;/td&gt;"))</f>
        <v>&lt;td&gt;&lt;a href="http://iowawpagraves.org/view.php?id=216070" target="WPA"&gt;W&lt;/a&gt;&lt;/td&gt;</v>
      </c>
      <c r="T525" s="88" t="s">
        <v>119</v>
      </c>
      <c r="U525" s="89"/>
    </row>
    <row r="526" spans="1:21" x14ac:dyDescent="0.25">
      <c r="A526" s="59">
        <v>3471</v>
      </c>
      <c r="B526" s="60" t="s">
        <v>1033</v>
      </c>
      <c r="C526" s="59"/>
      <c r="D526" s="59"/>
      <c r="E526" s="63"/>
      <c r="F526" s="1">
        <v>473988</v>
      </c>
      <c r="G526" s="36"/>
      <c r="H526" s="36"/>
      <c r="I526" s="36"/>
      <c r="J526" s="36"/>
      <c r="K526" s="36"/>
      <c r="L526" s="36"/>
      <c r="M526" s="36"/>
      <c r="O526" s="2" t="str">
        <f>IF(A526="S",CONCATENATE(Y$1,MID(B526,1,1),Z$1),CONCATENATE("&lt;tr class=""style3"" &gt;",S526,Q526,R526,"&lt;td&gt;",P526,"&lt;/td&gt;&lt;td&gt;",C526,"&lt;/td&gt;&lt;td&gt;",D526,"&lt;/td&gt;&lt;td&gt;",E526,"&lt;/td&gt;"))</f>
        <v>&lt;tr class="style3" &gt;&lt;td&gt;&lt;/td&gt;&lt;td&gt;&lt;a href="http://iowagravestones.org/gs_view.php?id=473988" Target="GPP"&gt;P&lt;/a&gt;&lt;/td&gt;   &lt;td&gt;&lt;/td&gt;&lt;td&gt;Webster, John&lt;/td&gt;&lt;td&gt;&lt;/td&gt;&lt;td&gt;&lt;/td&gt;&lt;td&gt;&lt;/td&gt;</v>
      </c>
      <c r="P526" s="88" t="str">
        <f>IF(I526="",B526,CONCATENATE("&lt;a href=""Web Pages/WP",I526,".htm""&gt;",B526,"&lt;img src=""zimages/cam.gif"" alt=""picture"" BORDER=0&gt;"))</f>
        <v>Webster, John</v>
      </c>
      <c r="Q526" s="2" t="str">
        <f>IF(F526="","&lt;td&gt;&lt;/td&gt;",CONCATENATE("&lt;td&gt;&lt;a href=""http://iowagravestones.org/gs_view.php?id=",F526,""" Target=""GPP""&gt;P&lt;/a&gt;&lt;/td&gt;"))</f>
        <v>&lt;td&gt;&lt;a href="http://iowagravestones.org/gs_view.php?id=473988" Target="GPP"&gt;P&lt;/a&gt;&lt;/td&gt;</v>
      </c>
      <c r="R526" s="2" t="str">
        <f>IF(H526="","   &lt;td&gt;&lt;/td&gt;",CONCATENATE("   &lt;td&gt;&lt;a href=""http://iagenweb.org/boards/",G526,"/obituaries/index.cgi?read=",H526,""" Target=""Obits""&gt;O&lt;/a&gt;&lt;/td&gt;"))</f>
        <v xml:space="preserve">   &lt;td&gt;&lt;/td&gt;</v>
      </c>
      <c r="S526" s="2" t="str">
        <f>IF(M526="","&lt;td&gt;&lt;/td&gt;",CONCATENATE("&lt;td&gt;&lt;a href=""http://iowawpagraves.org/view.php?id=",M526,""" target=""WPA""&gt;W&lt;/a&gt;&lt;/td&gt;"))</f>
        <v>&lt;td&gt;&lt;/td&gt;</v>
      </c>
      <c r="T526" s="88" t="s">
        <v>119</v>
      </c>
      <c r="U526" s="89"/>
    </row>
    <row r="527" spans="1:21" x14ac:dyDescent="0.25">
      <c r="A527" s="59">
        <v>3658</v>
      </c>
      <c r="B527" s="60" t="s">
        <v>1033</v>
      </c>
      <c r="C527" s="59" t="s">
        <v>1159</v>
      </c>
      <c r="D527" s="59" t="s">
        <v>1027</v>
      </c>
      <c r="E527" s="63" t="s">
        <v>1241</v>
      </c>
      <c r="F527" s="75">
        <v>474454</v>
      </c>
      <c r="G527" s="41"/>
      <c r="H527" s="41"/>
      <c r="I527" s="41"/>
      <c r="J527" s="41"/>
      <c r="K527" s="41"/>
      <c r="L527" s="41"/>
      <c r="M527" s="95">
        <v>216052</v>
      </c>
      <c r="O527" s="2" t="str">
        <f>IF(A527="S",CONCATENATE(Y$1,MID(B527,1,1),Z$1),CONCATENATE("&lt;tr class=""style3"" &gt;",S527,Q527,R527,"&lt;td&gt;",P527,"&lt;/td&gt;&lt;td&gt;",C527,"&lt;/td&gt;&lt;td&gt;",D527,"&lt;/td&gt;&lt;td&gt;",E527,"&lt;/td&gt;"))</f>
        <v>&lt;tr class="style3" &gt;&lt;td&gt;&lt;a href="http://iowawpagraves.org/view.php?id=216052" target="WPA"&gt;W&lt;/a&gt;&lt;/td&gt;&lt;td&gt;&lt;a href="http://iowagravestones.org/gs_view.php?id=474454" Target="GPP"&gt;P&lt;/a&gt;&lt;/td&gt;   &lt;td&gt;&lt;/td&gt;&lt;td&gt;Webster, John&lt;/td&gt;&lt;td&gt;May 8, 1830&lt;/td&gt;&lt;td&gt;Nov. 29, 1901&lt;/td&gt;&lt;td&gt;The WPA spelled Webster, John as Webester, John&lt;/td&gt;</v>
      </c>
      <c r="P527" s="88" t="str">
        <f>IF(I527="",B527,CONCATENATE("&lt;a href=""Web Pages/WP",I527,".htm""&gt;",B527,"&lt;img src=""zimages/cam.gif"" alt=""picture"" BORDER=0&gt;"))</f>
        <v>Webster, John</v>
      </c>
      <c r="Q527" s="2" t="str">
        <f>IF(F527="","&lt;td&gt;&lt;/td&gt;",CONCATENATE("&lt;td&gt;&lt;a href=""http://iowagravestones.org/gs_view.php?id=",F527,""" Target=""GPP""&gt;P&lt;/a&gt;&lt;/td&gt;"))</f>
        <v>&lt;td&gt;&lt;a href="http://iowagravestones.org/gs_view.php?id=474454" Target="GPP"&gt;P&lt;/a&gt;&lt;/td&gt;</v>
      </c>
      <c r="R527" s="2" t="str">
        <f>IF(H527="","   &lt;td&gt;&lt;/td&gt;",CONCATENATE("   &lt;td&gt;&lt;a href=""http://iagenweb.org/boards/",G527,"/obituaries/index.cgi?read=",H527,""" Target=""Obits""&gt;O&lt;/a&gt;&lt;/td&gt;"))</f>
        <v xml:space="preserve">   &lt;td&gt;&lt;/td&gt;</v>
      </c>
      <c r="S527" s="2" t="str">
        <f>IF(M527="","&lt;td&gt;&lt;/td&gt;",CONCATENATE("&lt;td&gt;&lt;a href=""http://iowawpagraves.org/view.php?id=",M527,""" target=""WPA""&gt;W&lt;/a&gt;&lt;/td&gt;"))</f>
        <v>&lt;td&gt;&lt;a href="http://iowawpagraves.org/view.php?id=216052" target="WPA"&gt;W&lt;/a&gt;&lt;/td&gt;</v>
      </c>
      <c r="T527" s="88" t="s">
        <v>119</v>
      </c>
      <c r="U527" s="89"/>
    </row>
    <row r="528" spans="1:21" x14ac:dyDescent="0.25">
      <c r="A528" s="59">
        <v>3472</v>
      </c>
      <c r="B528" s="60" t="s">
        <v>1034</v>
      </c>
      <c r="C528" s="59" t="s">
        <v>1035</v>
      </c>
      <c r="D528" s="59" t="s">
        <v>1036</v>
      </c>
      <c r="E528" s="63" t="s">
        <v>1232</v>
      </c>
      <c r="F528" s="75">
        <v>473990</v>
      </c>
      <c r="G528" s="41"/>
      <c r="H528" s="41"/>
      <c r="I528" s="41"/>
      <c r="J528" s="41"/>
      <c r="K528" s="41"/>
      <c r="L528" s="41"/>
      <c r="M528" s="95">
        <v>216053</v>
      </c>
      <c r="O528" s="2" t="str">
        <f>IF(A528="S",CONCATENATE(Y$1,MID(B528,1,1),Z$1),CONCATENATE("&lt;tr class=""style3"" &gt;",S528,Q528,R528,"&lt;td&gt;",P528,"&lt;/td&gt;&lt;td&gt;",C528,"&lt;/td&gt;&lt;td&gt;",D528,"&lt;/td&gt;&lt;td&gt;",E528,"&lt;/td&gt;"))</f>
        <v>&lt;tr class="style3" &gt;&lt;td&gt;&lt;a href="http://iowawpagraves.org/view.php?id=216053" target="WPA"&gt;W&lt;/a&gt;&lt;/td&gt;&lt;td&gt;&lt;a href="http://iowagravestones.org/gs_view.php?id=473990" Target="GPP"&gt;P&lt;/a&gt;&lt;/td&gt;   &lt;td&gt;&lt;/td&gt;&lt;td&gt;Webster, John L.&lt;/td&gt;&lt;td&gt;Aug 29, 1829&lt;/td&gt;&lt;td&gt;Nov. 17, 1902&lt;/td&gt;&lt;td&gt; The WPA spelled Webster, John L. as Webester, John Lee&lt;/td&gt;</v>
      </c>
      <c r="P528" s="88" t="str">
        <f>IF(I528="",B528,CONCATENATE("&lt;a href=""Web Pages/WP",I528,".htm""&gt;",B528,"&lt;img src=""zimages/cam.gif"" alt=""picture"" BORDER=0&gt;"))</f>
        <v>Webster, John L.</v>
      </c>
      <c r="Q528" s="2" t="str">
        <f>IF(F528="","&lt;td&gt;&lt;/td&gt;",CONCATENATE("&lt;td&gt;&lt;a href=""http://iowagravestones.org/gs_view.php?id=",F528,""" Target=""GPP""&gt;P&lt;/a&gt;&lt;/td&gt;"))</f>
        <v>&lt;td&gt;&lt;a href="http://iowagravestones.org/gs_view.php?id=473990" Target="GPP"&gt;P&lt;/a&gt;&lt;/td&gt;</v>
      </c>
      <c r="R528" s="2" t="str">
        <f>IF(H528="","   &lt;td&gt;&lt;/td&gt;",CONCATENATE("   &lt;td&gt;&lt;a href=""http://iagenweb.org/boards/",G528,"/obituaries/index.cgi?read=",H528,""" Target=""Obits""&gt;O&lt;/a&gt;&lt;/td&gt;"))</f>
        <v xml:space="preserve">   &lt;td&gt;&lt;/td&gt;</v>
      </c>
      <c r="S528" s="2" t="str">
        <f>IF(M528="","&lt;td&gt;&lt;/td&gt;",CONCATENATE("&lt;td&gt;&lt;a href=""http://iowawpagraves.org/view.php?id=",M528,""" target=""WPA""&gt;W&lt;/a&gt;&lt;/td&gt;"))</f>
        <v>&lt;td&gt;&lt;a href="http://iowawpagraves.org/view.php?id=216053" target="WPA"&gt;W&lt;/a&gt;&lt;/td&gt;</v>
      </c>
      <c r="T528" s="88" t="s">
        <v>119</v>
      </c>
      <c r="U528" s="89"/>
    </row>
    <row r="529" spans="1:21" x14ac:dyDescent="0.25">
      <c r="A529" s="59">
        <v>3475</v>
      </c>
      <c r="B529" s="60" t="s">
        <v>1037</v>
      </c>
      <c r="C529" s="62" t="s">
        <v>202</v>
      </c>
      <c r="D529" s="62" t="s">
        <v>170</v>
      </c>
      <c r="E529" s="63" t="s">
        <v>1233</v>
      </c>
      <c r="F529" s="75">
        <v>473992</v>
      </c>
      <c r="G529" s="41"/>
      <c r="H529" s="41"/>
      <c r="I529" s="41"/>
      <c r="J529" s="41"/>
      <c r="K529" s="41"/>
      <c r="L529" s="41"/>
      <c r="M529" s="27">
        <v>216053</v>
      </c>
      <c r="O529" s="2" t="str">
        <f>IF(A529="S",CONCATENATE(Y$1,MID(B529,1,1),Z$1),CONCATENATE("&lt;tr class=""style3"" &gt;",S529,Q529,R529,"&lt;td&gt;",P529,"&lt;/td&gt;&lt;td&gt;",C529,"&lt;/td&gt;&lt;td&gt;",D529,"&lt;/td&gt;&lt;td&gt;",E529,"&lt;/td&gt;"))</f>
        <v>&lt;tr class="style3" &gt;&lt;td&gt;&lt;a href="http://iowawpagraves.org/view.php?id=216053" target="WPA"&gt;W&lt;/a&gt;&lt;/td&gt;&lt;td&gt;&lt;a href="http://iowagravestones.org/gs_view.php?id=473992" Target="GPP"&gt;P&lt;/a&gt;&lt;/td&gt;   &lt;td&gt;&lt;/td&gt;&lt;td&gt;Webster, John Lee&lt;/td&gt;&lt;td&gt;1829&lt;/td&gt;&lt;td&gt;1902&lt;/td&gt;&lt;td&gt; The WPA spelled Webster, John Lee as Webester, John Lee&lt;/td&gt;</v>
      </c>
      <c r="P529" s="88" t="str">
        <f>IF(I529="",B529,CONCATENATE("&lt;a href=""Web Pages/WP",I529,".htm""&gt;",B529,"&lt;img src=""zimages/cam.gif"" alt=""picture"" BORDER=0&gt;"))</f>
        <v>Webster, John Lee</v>
      </c>
      <c r="Q529" s="2" t="str">
        <f>IF(F529="","&lt;td&gt;&lt;/td&gt;",CONCATENATE("&lt;td&gt;&lt;a href=""http://iowagravestones.org/gs_view.php?id=",F529,""" Target=""GPP""&gt;P&lt;/a&gt;&lt;/td&gt;"))</f>
        <v>&lt;td&gt;&lt;a href="http://iowagravestones.org/gs_view.php?id=473992" Target="GPP"&gt;P&lt;/a&gt;&lt;/td&gt;</v>
      </c>
      <c r="R529" s="2" t="str">
        <f>IF(H529="","   &lt;td&gt;&lt;/td&gt;",CONCATENATE("   &lt;td&gt;&lt;a href=""http://iagenweb.org/boards/",G529,"/obituaries/index.cgi?read=",H529,""" Target=""Obits""&gt;O&lt;/a&gt;&lt;/td&gt;"))</f>
        <v xml:space="preserve">   &lt;td&gt;&lt;/td&gt;</v>
      </c>
      <c r="S529" s="2" t="str">
        <f>IF(M529="","&lt;td&gt;&lt;/td&gt;",CONCATENATE("&lt;td&gt;&lt;a href=""http://iowawpagraves.org/view.php?id=",M529,""" target=""WPA""&gt;W&lt;/a&gt;&lt;/td&gt;"))</f>
        <v>&lt;td&gt;&lt;a href="http://iowawpagraves.org/view.php?id=216053" target="WPA"&gt;W&lt;/a&gt;&lt;/td&gt;</v>
      </c>
      <c r="T529" s="88" t="s">
        <v>119</v>
      </c>
      <c r="U529" s="89"/>
    </row>
    <row r="530" spans="1:21" x14ac:dyDescent="0.25">
      <c r="A530" s="59">
        <v>3330</v>
      </c>
      <c r="B530" s="60" t="s">
        <v>395</v>
      </c>
      <c r="C530" s="62" t="s">
        <v>151</v>
      </c>
      <c r="D530" s="62" t="s">
        <v>157</v>
      </c>
      <c r="E530" s="63" t="s">
        <v>119</v>
      </c>
      <c r="F530" s="75">
        <v>473283</v>
      </c>
      <c r="G530" s="41"/>
      <c r="H530" s="41"/>
      <c r="I530" s="41"/>
      <c r="J530" s="41"/>
      <c r="K530" s="41"/>
      <c r="L530" s="41"/>
      <c r="M530" s="95">
        <v>216075</v>
      </c>
      <c r="O530" s="2" t="str">
        <f>IF(A530="S",CONCATENATE(Y$1,MID(B530,1,1),Z$1),CONCATENATE("&lt;tr class=""style3"" &gt;",S530,Q530,R530,"&lt;td&gt;",P530,"&lt;/td&gt;&lt;td&gt;",C530,"&lt;/td&gt;&lt;td&gt;",D530,"&lt;/td&gt;&lt;td&gt;",E530,"&lt;/td&gt;"))</f>
        <v>&lt;tr class="style3" &gt;&lt;td&gt;&lt;a href="http://iowawpagraves.org/view.php?id=216075" target="WPA"&gt;W&lt;/a&gt;&lt;/td&gt;&lt;td&gt;&lt;a href="http://iowagravestones.org/gs_view.php?id=473283" Target="GPP"&gt;P&lt;/a&gt;&lt;/td&gt;   &lt;td&gt;&lt;/td&gt;&lt;td&gt;Webster, Mary E.&lt;/td&gt;&lt;td&gt;1861&lt;/td&gt;&lt;td&gt;1921&lt;/td&gt;&lt;td&gt; &lt;/td&gt;</v>
      </c>
      <c r="P530" s="88" t="str">
        <f>IF(I530="",B530,CONCATENATE("&lt;a href=""Web Pages/WP",I530,".htm""&gt;",B530,"&lt;img src=""zimages/cam.gif"" alt=""picture"" BORDER=0&gt;"))</f>
        <v>Webster, Mary E.</v>
      </c>
      <c r="Q530" s="2" t="str">
        <f>IF(F530="","&lt;td&gt;&lt;/td&gt;",CONCATENATE("&lt;td&gt;&lt;a href=""http://iowagravestones.org/gs_view.php?id=",F530,""" Target=""GPP""&gt;P&lt;/a&gt;&lt;/td&gt;"))</f>
        <v>&lt;td&gt;&lt;a href="http://iowagravestones.org/gs_view.php?id=473283" Target="GPP"&gt;P&lt;/a&gt;&lt;/td&gt;</v>
      </c>
      <c r="R530" s="2" t="str">
        <f>IF(H530="","   &lt;td&gt;&lt;/td&gt;",CONCATENATE("   &lt;td&gt;&lt;a href=""http://iagenweb.org/boards/",G530,"/obituaries/index.cgi?read=",H530,""" Target=""Obits""&gt;O&lt;/a&gt;&lt;/td&gt;"))</f>
        <v xml:space="preserve">   &lt;td&gt;&lt;/td&gt;</v>
      </c>
      <c r="S530" s="2" t="str">
        <f>IF(M530="","&lt;td&gt;&lt;/td&gt;",CONCATENATE("&lt;td&gt;&lt;a href=""http://iowawpagraves.org/view.php?id=",M530,""" target=""WPA""&gt;W&lt;/a&gt;&lt;/td&gt;"))</f>
        <v>&lt;td&gt;&lt;a href="http://iowawpagraves.org/view.php?id=216075" target="WPA"&gt;W&lt;/a&gt;&lt;/td&gt;</v>
      </c>
      <c r="T530" s="88" t="s">
        <v>119</v>
      </c>
      <c r="U530" s="89"/>
    </row>
    <row r="531" spans="1:21" x14ac:dyDescent="0.25">
      <c r="A531" s="59">
        <v>3473</v>
      </c>
      <c r="B531" s="60" t="s">
        <v>372</v>
      </c>
      <c r="C531" s="59" t="s">
        <v>1175</v>
      </c>
      <c r="D531" s="59" t="s">
        <v>1038</v>
      </c>
      <c r="E531" s="63" t="s">
        <v>1230</v>
      </c>
      <c r="F531" s="1">
        <v>473989</v>
      </c>
      <c r="G531" s="36"/>
      <c r="H531" s="36"/>
      <c r="I531" s="36"/>
      <c r="J531" s="36"/>
      <c r="K531" s="36"/>
      <c r="L531" s="36"/>
      <c r="M531" s="27">
        <v>216048</v>
      </c>
      <c r="O531" s="2" t="str">
        <f>IF(A531="S",CONCATENATE(Y$1,MID(B531,1,1),Z$1),CONCATENATE("&lt;tr class=""style3"" &gt;",S531,Q531,R531,"&lt;td&gt;",P531,"&lt;/td&gt;&lt;td&gt;",C531,"&lt;/td&gt;&lt;td&gt;",D531,"&lt;/td&gt;&lt;td&gt;",E531,"&lt;/td&gt;"))</f>
        <v>&lt;tr class="style3" &gt;&lt;td&gt;&lt;a href="http://iowawpagraves.org/view.php?id=216048" target="WPA"&gt;W&lt;/a&gt;&lt;/td&gt;&lt;td&gt;&lt;a href="http://iowagravestones.org/gs_view.php?id=473989" Target="GPP"&gt;P&lt;/a&gt;&lt;/td&gt;   &lt;td&gt;&lt;/td&gt;&lt;td&gt;Webster, Sarah Jane&lt;/td&gt;&lt;td&gt;Mar 25, 1837&lt;/td&gt;&lt;td&gt;July 19, 1872&lt;/td&gt;&lt;td&gt; The WPA spelled Webster, Sarah Jane as Webester, Sarah Jane&lt;/td&gt;</v>
      </c>
      <c r="P531" s="88" t="str">
        <f>IF(I531="",B531,CONCATENATE("&lt;a href=""Web Pages/WP",I531,".htm""&gt;",B531,"&lt;img src=""zimages/cam.gif"" alt=""picture"" BORDER=0&gt;"))</f>
        <v>Webster, Sarah Jane</v>
      </c>
      <c r="Q531" s="2" t="str">
        <f>IF(F531="","&lt;td&gt;&lt;/td&gt;",CONCATENATE("&lt;td&gt;&lt;a href=""http://iowagravestones.org/gs_view.php?id=",F531,""" Target=""GPP""&gt;P&lt;/a&gt;&lt;/td&gt;"))</f>
        <v>&lt;td&gt;&lt;a href="http://iowagravestones.org/gs_view.php?id=473989" Target="GPP"&gt;P&lt;/a&gt;&lt;/td&gt;</v>
      </c>
      <c r="R531" s="2" t="str">
        <f>IF(H531="","   &lt;td&gt;&lt;/td&gt;",CONCATENATE("   &lt;td&gt;&lt;a href=""http://iagenweb.org/boards/",G531,"/obituaries/index.cgi?read=",H531,""" Target=""Obits""&gt;O&lt;/a&gt;&lt;/td&gt;"))</f>
        <v xml:space="preserve">   &lt;td&gt;&lt;/td&gt;</v>
      </c>
      <c r="S531" s="2" t="str">
        <f>IF(M531="","&lt;td&gt;&lt;/td&gt;",CONCATENATE("&lt;td&gt;&lt;a href=""http://iowawpagraves.org/view.php?id=",M531,""" target=""WPA""&gt;W&lt;/a&gt;&lt;/td&gt;"))</f>
        <v>&lt;td&gt;&lt;a href="http://iowawpagraves.org/view.php?id=216048" target="WPA"&gt;W&lt;/a&gt;&lt;/td&gt;</v>
      </c>
      <c r="T531" s="88" t="s">
        <v>119</v>
      </c>
      <c r="U531" s="89"/>
    </row>
    <row r="532" spans="1:21" x14ac:dyDescent="0.25">
      <c r="A532" s="59">
        <v>3476</v>
      </c>
      <c r="B532" s="60" t="s">
        <v>372</v>
      </c>
      <c r="C532" s="62" t="s">
        <v>101</v>
      </c>
      <c r="D532" s="3" t="s">
        <v>92</v>
      </c>
      <c r="E532" s="63" t="s">
        <v>119</v>
      </c>
      <c r="F532" s="75">
        <v>473993</v>
      </c>
      <c r="G532" s="36"/>
      <c r="H532" s="36"/>
      <c r="I532" s="36"/>
      <c r="J532" s="36"/>
      <c r="K532" s="36"/>
      <c r="L532" s="36"/>
      <c r="M532" s="27">
        <v>216067</v>
      </c>
      <c r="O532" s="2" t="str">
        <f>IF(A532="S",CONCATENATE(Y$1,MID(B532,1,1),Z$1),CONCATENATE("&lt;tr class=""style3"" &gt;",S532,Q532,R532,"&lt;td&gt;",P532,"&lt;/td&gt;&lt;td&gt;",C532,"&lt;/td&gt;&lt;td&gt;",D532,"&lt;/td&gt;&lt;td&gt;",E532,"&lt;/td&gt;"))</f>
        <v>&lt;tr class="style3" &gt;&lt;td&gt;&lt;a href="http://iowawpagraves.org/view.php?id=216067" target="WPA"&gt;W&lt;/a&gt;&lt;/td&gt;&lt;td&gt;&lt;a href="http://iowagravestones.org/gs_view.php?id=473993" Target="GPP"&gt;P&lt;/a&gt;&lt;/td&gt;   &lt;td&gt;&lt;/td&gt;&lt;td&gt;Webster, Sarah Jane&lt;/td&gt;&lt;td&gt;1854&lt;/td&gt;&lt;td&gt;1914&lt;/td&gt;&lt;td&gt; &lt;/td&gt;</v>
      </c>
      <c r="P532" s="88" t="str">
        <f>IF(I532="",B532,CONCATENATE("&lt;a href=""Web Pages/WP",I532,".htm""&gt;",B532,"&lt;img src=""zimages/cam.gif"" alt=""picture"" BORDER=0&gt;"))</f>
        <v>Webster, Sarah Jane</v>
      </c>
      <c r="Q532" s="2" t="str">
        <f>IF(F532="","&lt;td&gt;&lt;/td&gt;",CONCATENATE("&lt;td&gt;&lt;a href=""http://iowagravestones.org/gs_view.php?id=",F532,""" Target=""GPP""&gt;P&lt;/a&gt;&lt;/td&gt;"))</f>
        <v>&lt;td&gt;&lt;a href="http://iowagravestones.org/gs_view.php?id=473993" Target="GPP"&gt;P&lt;/a&gt;&lt;/td&gt;</v>
      </c>
      <c r="R532" s="2" t="str">
        <f>IF(H532="","   &lt;td&gt;&lt;/td&gt;",CONCATENATE("   &lt;td&gt;&lt;a href=""http://iagenweb.org/boards/",G532,"/obituaries/index.cgi?read=",H532,""" Target=""Obits""&gt;O&lt;/a&gt;&lt;/td&gt;"))</f>
        <v xml:space="preserve">   &lt;td&gt;&lt;/td&gt;</v>
      </c>
      <c r="S532" s="2" t="str">
        <f>IF(M532="","&lt;td&gt;&lt;/td&gt;",CONCATENATE("&lt;td&gt;&lt;a href=""http://iowawpagraves.org/view.php?id=",M532,""" target=""WPA""&gt;W&lt;/a&gt;&lt;/td&gt;"))</f>
        <v>&lt;td&gt;&lt;a href="http://iowawpagraves.org/view.php?id=216067" target="WPA"&gt;W&lt;/a&gt;&lt;/td&gt;</v>
      </c>
      <c r="T532" s="88" t="s">
        <v>119</v>
      </c>
      <c r="U532" s="89"/>
    </row>
    <row r="533" spans="1:21" x14ac:dyDescent="0.25">
      <c r="A533" s="59">
        <v>3495</v>
      </c>
      <c r="B533" s="60" t="s">
        <v>1039</v>
      </c>
      <c r="C533" s="59" t="s">
        <v>1239</v>
      </c>
      <c r="D533" s="37" t="s">
        <v>115</v>
      </c>
      <c r="E533" s="63" t="s">
        <v>1240</v>
      </c>
      <c r="F533" s="1">
        <v>474008</v>
      </c>
      <c r="G533" s="41"/>
      <c r="H533" s="41"/>
      <c r="I533" s="41"/>
      <c r="J533" s="41"/>
      <c r="K533" s="41"/>
      <c r="L533" s="41"/>
      <c r="M533" s="95">
        <v>211442</v>
      </c>
      <c r="O533" s="2" t="str">
        <f>IF(A533="S",CONCATENATE(Y$1,MID(B533,1,1),Z$1),CONCATENATE("&lt;tr class=""style3"" &gt;",S533,Q533,R533,"&lt;td&gt;",P533,"&lt;/td&gt;&lt;td&gt;",C533,"&lt;/td&gt;&lt;td&gt;",D533,"&lt;/td&gt;&lt;td&gt;",E533,"&lt;/td&gt;"))</f>
        <v>&lt;tr class="style3" &gt;&lt;td&gt;&lt;a href="http://iowawpagraves.org/view.php?id=211442" target="WPA"&gt;W&lt;/a&gt;&lt;/td&gt;&lt;td&gt;&lt;a href="http://iowagravestones.org/gs_view.php?id=474008" Target="GPP"&gt;P&lt;/a&gt;&lt;/td&gt;   &lt;td&gt;&lt;/td&gt;&lt;td&gt;Webster, Sirlima&lt;/td&gt;&lt;td&gt;Nov 2, 1811&lt;/td&gt;&lt;td&gt;1871&lt;/td&gt;&lt;td&gt;The WPA spelled Webster, Sirlima as Knuskern, Sirlina&lt;/td&gt;</v>
      </c>
      <c r="P533" s="88" t="str">
        <f>IF(I533="",B533,CONCATENATE("&lt;a href=""Web Pages/WP",I533,".htm""&gt;",B533,"&lt;img src=""zimages/cam.gif"" alt=""picture"" BORDER=0&gt;"))</f>
        <v>Webster, Sirlima</v>
      </c>
      <c r="Q533" s="2" t="str">
        <f>IF(F533="","&lt;td&gt;&lt;/td&gt;",CONCATENATE("&lt;td&gt;&lt;a href=""http://iowagravestones.org/gs_view.php?id=",F533,""" Target=""GPP""&gt;P&lt;/a&gt;&lt;/td&gt;"))</f>
        <v>&lt;td&gt;&lt;a href="http://iowagravestones.org/gs_view.php?id=474008" Target="GPP"&gt;P&lt;/a&gt;&lt;/td&gt;</v>
      </c>
      <c r="R533" s="2" t="str">
        <f>IF(H533="","   &lt;td&gt;&lt;/td&gt;",CONCATENATE("   &lt;td&gt;&lt;a href=""http://iagenweb.org/boards/",G533,"/obituaries/index.cgi?read=",H533,""" Target=""Obits""&gt;O&lt;/a&gt;&lt;/td&gt;"))</f>
        <v xml:space="preserve">   &lt;td&gt;&lt;/td&gt;</v>
      </c>
      <c r="S533" s="2" t="str">
        <f>IF(M533="","&lt;td&gt;&lt;/td&gt;",CONCATENATE("&lt;td&gt;&lt;a href=""http://iowawpagraves.org/view.php?id=",M533,""" target=""WPA""&gt;W&lt;/a&gt;&lt;/td&gt;"))</f>
        <v>&lt;td&gt;&lt;a href="http://iowawpagraves.org/view.php?id=211442" target="WPA"&gt;W&lt;/a&gt;&lt;/td&gt;</v>
      </c>
      <c r="T533" s="88" t="s">
        <v>119</v>
      </c>
      <c r="U533" s="89"/>
    </row>
    <row r="534" spans="1:21" x14ac:dyDescent="0.25">
      <c r="A534" s="59">
        <v>3410</v>
      </c>
      <c r="B534" s="60" t="s">
        <v>1040</v>
      </c>
      <c r="C534" s="59" t="s">
        <v>1041</v>
      </c>
      <c r="D534" s="59" t="s">
        <v>1042</v>
      </c>
      <c r="E534" s="63" t="s">
        <v>119</v>
      </c>
      <c r="F534" s="1">
        <v>473485</v>
      </c>
      <c r="G534" s="36"/>
      <c r="H534" s="36"/>
      <c r="I534" s="36"/>
      <c r="J534" s="36"/>
      <c r="K534" s="36"/>
      <c r="L534" s="36"/>
      <c r="M534" s="27">
        <v>216100</v>
      </c>
      <c r="O534" s="2" t="str">
        <f>IF(A534="S",CONCATENATE(Y$1,MID(B534,1,1),Z$1),CONCATENATE("&lt;tr class=""style3"" &gt;",S534,Q534,R534,"&lt;td&gt;",P534,"&lt;/td&gt;&lt;td&gt;",C534,"&lt;/td&gt;&lt;td&gt;",D534,"&lt;/td&gt;&lt;td&gt;",E534,"&lt;/td&gt;"))</f>
        <v>&lt;tr class="style3" &gt;&lt;td&gt;&lt;a href="http://iowawpagraves.org/view.php?id=216100" target="WPA"&gt;W&lt;/a&gt;&lt;/td&gt;&lt;td&gt;&lt;a href="http://iowagravestones.org/gs_view.php?id=473485" Target="GPP"&gt;P&lt;/a&gt;&lt;/td&gt;   &lt;td&gt;&lt;/td&gt;&lt;td&gt;Weitgenant, Christaina B.&lt;/td&gt;&lt;td&gt;Sep 7, 1817&lt;/td&gt;&lt;td&gt;Sep 20, 1892&lt;/td&gt;&lt;td&gt; &lt;/td&gt;</v>
      </c>
      <c r="P534" s="88" t="str">
        <f>IF(I534="",B534,CONCATENATE("&lt;a href=""Web Pages/WP",I534,".htm""&gt;",B534,"&lt;img src=""zimages/cam.gif"" alt=""picture"" BORDER=0&gt;"))</f>
        <v>Weitgenant, Christaina B.</v>
      </c>
      <c r="Q534" s="2" t="str">
        <f>IF(F534="","&lt;td&gt;&lt;/td&gt;",CONCATENATE("&lt;td&gt;&lt;a href=""http://iowagravestones.org/gs_view.php?id=",F534,""" Target=""GPP""&gt;P&lt;/a&gt;&lt;/td&gt;"))</f>
        <v>&lt;td&gt;&lt;a href="http://iowagravestones.org/gs_view.php?id=473485" Target="GPP"&gt;P&lt;/a&gt;&lt;/td&gt;</v>
      </c>
      <c r="R534" s="2" t="str">
        <f>IF(H534="","   &lt;td&gt;&lt;/td&gt;",CONCATENATE("   &lt;td&gt;&lt;a href=""http://iagenweb.org/boards/",G534,"/obituaries/index.cgi?read=",H534,""" Target=""Obits""&gt;O&lt;/a&gt;&lt;/td&gt;"))</f>
        <v xml:space="preserve">   &lt;td&gt;&lt;/td&gt;</v>
      </c>
      <c r="S534" s="2" t="str">
        <f>IF(M534="","&lt;td&gt;&lt;/td&gt;",CONCATENATE("&lt;td&gt;&lt;a href=""http://iowawpagraves.org/view.php?id=",M534,""" target=""WPA""&gt;W&lt;/a&gt;&lt;/td&gt;"))</f>
        <v>&lt;td&gt;&lt;a href="http://iowawpagraves.org/view.php?id=216100" target="WPA"&gt;W&lt;/a&gt;&lt;/td&gt;</v>
      </c>
      <c r="T534" s="88" t="s">
        <v>119</v>
      </c>
      <c r="U534" s="89"/>
    </row>
    <row r="535" spans="1:21" x14ac:dyDescent="0.25">
      <c r="A535" s="59">
        <v>3339</v>
      </c>
      <c r="B535" s="60" t="s">
        <v>396</v>
      </c>
      <c r="C535" s="62" t="s">
        <v>64</v>
      </c>
      <c r="D535" s="62" t="s">
        <v>115</v>
      </c>
      <c r="E535" s="63" t="s">
        <v>119</v>
      </c>
      <c r="F535" s="75">
        <v>473300</v>
      </c>
      <c r="G535" s="41"/>
      <c r="H535" s="41"/>
      <c r="I535" s="41"/>
      <c r="J535" s="41"/>
      <c r="K535" s="41"/>
      <c r="L535" s="41"/>
      <c r="M535" s="36">
        <v>216096</v>
      </c>
      <c r="O535" s="2" t="str">
        <f>IF(A535="S",CONCATENATE(Y$1,MID(B535,1,1),Z$1),CONCATENATE("&lt;tr class=""style3"" &gt;",S535,Q535,R535,"&lt;td&gt;",P535,"&lt;/td&gt;&lt;td&gt;",C535,"&lt;/td&gt;&lt;td&gt;",D535,"&lt;/td&gt;&lt;td&gt;",E535,"&lt;/td&gt;"))</f>
        <v>&lt;tr class="style3" &gt;&lt;td&gt;&lt;a href="http://iowawpagraves.org/view.php?id=216096" target="WPA"&gt;W&lt;/a&gt;&lt;/td&gt;&lt;td&gt;&lt;a href="http://iowagravestones.org/gs_view.php?id=473300" Target="GPP"&gt;P&lt;/a&gt;&lt;/td&gt;   &lt;td&gt;&lt;/td&gt;&lt;td&gt;Weitgenant, Elizabeth&lt;/td&gt;&lt;td&gt;1849&lt;/td&gt;&lt;td&gt;1871&lt;/td&gt;&lt;td&gt; &lt;/td&gt;</v>
      </c>
      <c r="P535" s="88" t="str">
        <f>IF(I535="",B535,CONCATENATE("&lt;a href=""Web Pages/WP",I535,".htm""&gt;",B535,"&lt;img src=""zimages/cam.gif"" alt=""picture"" BORDER=0&gt;"))</f>
        <v>Weitgenant, Elizabeth</v>
      </c>
      <c r="Q535" s="2" t="str">
        <f>IF(F535="","&lt;td&gt;&lt;/td&gt;",CONCATENATE("&lt;td&gt;&lt;a href=""http://iowagravestones.org/gs_view.php?id=",F535,""" Target=""GPP""&gt;P&lt;/a&gt;&lt;/td&gt;"))</f>
        <v>&lt;td&gt;&lt;a href="http://iowagravestones.org/gs_view.php?id=473300" Target="GPP"&gt;P&lt;/a&gt;&lt;/td&gt;</v>
      </c>
      <c r="R535" s="2" t="str">
        <f>IF(H535="","   &lt;td&gt;&lt;/td&gt;",CONCATENATE("   &lt;td&gt;&lt;a href=""http://iagenweb.org/boards/",G535,"/obituaries/index.cgi?read=",H535,""" Target=""Obits""&gt;O&lt;/a&gt;&lt;/td&gt;"))</f>
        <v xml:space="preserve">   &lt;td&gt;&lt;/td&gt;</v>
      </c>
      <c r="S535" s="2" t="str">
        <f>IF(M535="","&lt;td&gt;&lt;/td&gt;",CONCATENATE("&lt;td&gt;&lt;a href=""http://iowawpagraves.org/view.php?id=",M535,""" target=""WPA""&gt;W&lt;/a&gt;&lt;/td&gt;"))</f>
        <v>&lt;td&gt;&lt;a href="http://iowawpagraves.org/view.php?id=216096" target="WPA"&gt;W&lt;/a&gt;&lt;/td&gt;</v>
      </c>
      <c r="T535" s="88" t="s">
        <v>119</v>
      </c>
      <c r="U535" s="89"/>
    </row>
    <row r="536" spans="1:21" x14ac:dyDescent="0.25">
      <c r="A536" s="59">
        <v>3414</v>
      </c>
      <c r="B536" s="60" t="s">
        <v>1043</v>
      </c>
      <c r="C536" s="59"/>
      <c r="D536" s="59"/>
      <c r="E536" s="63"/>
      <c r="F536" s="1">
        <v>473488</v>
      </c>
      <c r="G536" s="36"/>
      <c r="H536" s="36"/>
      <c r="I536" s="36"/>
      <c r="J536" s="36"/>
      <c r="K536" s="36"/>
      <c r="L536" s="36"/>
      <c r="M536" s="36"/>
      <c r="O536" s="2" t="str">
        <f>IF(A536="S",CONCATENATE(Y$1,MID(B536,1,1),Z$1),CONCATENATE("&lt;tr class=""style3"" &gt;",S536,Q536,R536,"&lt;td&gt;",P536,"&lt;/td&gt;&lt;td&gt;",C536,"&lt;/td&gt;&lt;td&gt;",D536,"&lt;/td&gt;&lt;td&gt;",E536,"&lt;/td&gt;"))</f>
        <v>&lt;tr class="style3" &gt;&lt;td&gt;&lt;/td&gt;&lt;td&gt;&lt;a href="http://iowagravestones.org/gs_view.php?id=473488" Target="GPP"&gt;P&lt;/a&gt;&lt;/td&gt;   &lt;td&gt;&lt;/td&gt;&lt;td&gt;Weitgenant, George Family Stone&lt;/td&gt;&lt;td&gt;&lt;/td&gt;&lt;td&gt;&lt;/td&gt;&lt;td&gt;&lt;/td&gt;</v>
      </c>
      <c r="P536" s="88" t="str">
        <f>IF(I536="",B536,CONCATENATE("&lt;a href=""Web Pages/WP",I536,".htm""&gt;",B536,"&lt;img src=""zimages/cam.gif"" alt=""picture"" BORDER=0&gt;"))</f>
        <v>Weitgenant, George Family Stone</v>
      </c>
      <c r="Q536" s="2" t="str">
        <f>IF(F536="","&lt;td&gt;&lt;/td&gt;",CONCATENATE("&lt;td&gt;&lt;a href=""http://iowagravestones.org/gs_view.php?id=",F536,""" Target=""GPP""&gt;P&lt;/a&gt;&lt;/td&gt;"))</f>
        <v>&lt;td&gt;&lt;a href="http://iowagravestones.org/gs_view.php?id=473488" Target="GPP"&gt;P&lt;/a&gt;&lt;/td&gt;</v>
      </c>
      <c r="R536" s="2" t="str">
        <f>IF(H536="","   &lt;td&gt;&lt;/td&gt;",CONCATENATE("   &lt;td&gt;&lt;a href=""http://iagenweb.org/boards/",G536,"/obituaries/index.cgi?read=",H536,""" Target=""Obits""&gt;O&lt;/a&gt;&lt;/td&gt;"))</f>
        <v xml:space="preserve">   &lt;td&gt;&lt;/td&gt;</v>
      </c>
      <c r="S536" s="2" t="str">
        <f>IF(M536="","&lt;td&gt;&lt;/td&gt;",CONCATENATE("&lt;td&gt;&lt;a href=""http://iowawpagraves.org/view.php?id=",M536,""" target=""WPA""&gt;W&lt;/a&gt;&lt;/td&gt;"))</f>
        <v>&lt;td&gt;&lt;/td&gt;</v>
      </c>
      <c r="T536" s="88" t="s">
        <v>119</v>
      </c>
      <c r="U536" s="89"/>
    </row>
    <row r="537" spans="1:21" x14ac:dyDescent="0.25">
      <c r="A537" s="59">
        <v>3411</v>
      </c>
      <c r="B537" s="60" t="s">
        <v>1044</v>
      </c>
      <c r="C537" s="59" t="s">
        <v>1045</v>
      </c>
      <c r="D537" s="59" t="s">
        <v>1046</v>
      </c>
      <c r="E537" s="63" t="s">
        <v>119</v>
      </c>
      <c r="F537" s="75">
        <v>473486</v>
      </c>
      <c r="G537" s="41"/>
      <c r="H537" s="41"/>
      <c r="I537" s="41"/>
      <c r="J537" s="41"/>
      <c r="K537" s="41"/>
      <c r="L537" s="41"/>
      <c r="M537" s="27">
        <v>216098</v>
      </c>
      <c r="O537" s="2" t="str">
        <f>IF(A537="S",CONCATENATE(Y$1,MID(B537,1,1),Z$1),CONCATENATE("&lt;tr class=""style3"" &gt;",S537,Q537,R537,"&lt;td&gt;",P537,"&lt;/td&gt;&lt;td&gt;",C537,"&lt;/td&gt;&lt;td&gt;",D537,"&lt;/td&gt;&lt;td&gt;",E537,"&lt;/td&gt;"))</f>
        <v>&lt;tr class="style3" &gt;&lt;td&gt;&lt;a href="http://iowawpagraves.org/view.php?id=216098" target="WPA"&gt;W&lt;/a&gt;&lt;/td&gt;&lt;td&gt;&lt;a href="http://iowagravestones.org/gs_view.php?id=473486" Target="GPP"&gt;P&lt;/a&gt;&lt;/td&gt;   &lt;td&gt;&lt;/td&gt;&lt;td&gt;Weitgenant, George V.&lt;/td&gt;&lt;td&gt;Jan 22, 1811&lt;/td&gt;&lt;td&gt;July 25, 1862&lt;/td&gt;&lt;td&gt; &lt;/td&gt;</v>
      </c>
      <c r="P537" s="88" t="str">
        <f>IF(I537="",B537,CONCATENATE("&lt;a href=""Web Pages/WP",I537,".htm""&gt;",B537,"&lt;img src=""zimages/cam.gif"" alt=""picture"" BORDER=0&gt;"))</f>
        <v>Weitgenant, George V.</v>
      </c>
      <c r="Q537" s="2" t="str">
        <f>IF(F537="","&lt;td&gt;&lt;/td&gt;",CONCATENATE("&lt;td&gt;&lt;a href=""http://iowagravestones.org/gs_view.php?id=",F537,""" Target=""GPP""&gt;P&lt;/a&gt;&lt;/td&gt;"))</f>
        <v>&lt;td&gt;&lt;a href="http://iowagravestones.org/gs_view.php?id=473486" Target="GPP"&gt;P&lt;/a&gt;&lt;/td&gt;</v>
      </c>
      <c r="R537" s="2" t="str">
        <f>IF(H537="","   &lt;td&gt;&lt;/td&gt;",CONCATENATE("   &lt;td&gt;&lt;a href=""http://iagenweb.org/boards/",G537,"/obituaries/index.cgi?read=",H537,""" Target=""Obits""&gt;O&lt;/a&gt;&lt;/td&gt;"))</f>
        <v xml:space="preserve">   &lt;td&gt;&lt;/td&gt;</v>
      </c>
      <c r="S537" s="2" t="str">
        <f>IF(M537="","&lt;td&gt;&lt;/td&gt;",CONCATENATE("&lt;td&gt;&lt;a href=""http://iowawpagraves.org/view.php?id=",M537,""" target=""WPA""&gt;W&lt;/a&gt;&lt;/td&gt;"))</f>
        <v>&lt;td&gt;&lt;a href="http://iowawpagraves.org/view.php?id=216098" target="WPA"&gt;W&lt;/a&gt;&lt;/td&gt;</v>
      </c>
      <c r="T537" s="88" t="s">
        <v>119</v>
      </c>
      <c r="U537" s="89"/>
    </row>
    <row r="538" spans="1:21" x14ac:dyDescent="0.25">
      <c r="A538" s="59">
        <v>3412</v>
      </c>
      <c r="B538" s="60" t="s">
        <v>397</v>
      </c>
      <c r="C538" s="59" t="s">
        <v>1197</v>
      </c>
      <c r="D538" s="59" t="s">
        <v>1047</v>
      </c>
      <c r="E538" s="63" t="s">
        <v>119</v>
      </c>
      <c r="F538" s="1">
        <v>473487</v>
      </c>
      <c r="G538" s="36"/>
      <c r="H538" s="36"/>
      <c r="I538" s="36"/>
      <c r="J538" s="36"/>
      <c r="K538" s="36"/>
      <c r="L538" s="36"/>
      <c r="M538" s="27">
        <v>216097</v>
      </c>
      <c r="O538" s="2" t="str">
        <f>IF(A538="S",CONCATENATE(Y$1,MID(B538,1,1),Z$1),CONCATENATE("&lt;tr class=""style3"" &gt;",S538,Q538,R538,"&lt;td&gt;",P538,"&lt;/td&gt;&lt;td&gt;",C538,"&lt;/td&gt;&lt;td&gt;",D538,"&lt;/td&gt;&lt;td&gt;",E538,"&lt;/td&gt;"))</f>
        <v>&lt;tr class="style3" &gt;&lt;td&gt;&lt;a href="http://iowawpagraves.org/view.php?id=216097" target="WPA"&gt;W&lt;/a&gt;&lt;/td&gt;&lt;td&gt;&lt;a href="http://iowagravestones.org/gs_view.php?id=473487" Target="GPP"&gt;P&lt;/a&gt;&lt;/td&gt;   &lt;td&gt;&lt;/td&gt;&lt;td&gt;Weitgenant, John&lt;/td&gt;&lt;td&gt;Dec 15, 1859&lt;/td&gt;&lt;td&gt;June 2, 1884&lt;/td&gt;&lt;td&gt; &lt;/td&gt;</v>
      </c>
      <c r="P538" s="88" t="str">
        <f>IF(I538="",B538,CONCATENATE("&lt;a href=""Web Pages/WP",I538,".htm""&gt;",B538,"&lt;img src=""zimages/cam.gif"" alt=""picture"" BORDER=0&gt;"))</f>
        <v>Weitgenant, John</v>
      </c>
      <c r="Q538" s="2" t="str">
        <f>IF(F538="","&lt;td&gt;&lt;/td&gt;",CONCATENATE("&lt;td&gt;&lt;a href=""http://iowagravestones.org/gs_view.php?id=",F538,""" Target=""GPP""&gt;P&lt;/a&gt;&lt;/td&gt;"))</f>
        <v>&lt;td&gt;&lt;a href="http://iowagravestones.org/gs_view.php?id=473487" Target="GPP"&gt;P&lt;/a&gt;&lt;/td&gt;</v>
      </c>
      <c r="R538" s="2" t="str">
        <f>IF(H538="","   &lt;td&gt;&lt;/td&gt;",CONCATENATE("   &lt;td&gt;&lt;a href=""http://iagenweb.org/boards/",G538,"/obituaries/index.cgi?read=",H538,""" Target=""Obits""&gt;O&lt;/a&gt;&lt;/td&gt;"))</f>
        <v xml:space="preserve">   &lt;td&gt;&lt;/td&gt;</v>
      </c>
      <c r="S538" s="2" t="str">
        <f>IF(M538="","&lt;td&gt;&lt;/td&gt;",CONCATENATE("&lt;td&gt;&lt;a href=""http://iowawpagraves.org/view.php?id=",M538,""" target=""WPA""&gt;W&lt;/a&gt;&lt;/td&gt;"))</f>
        <v>&lt;td&gt;&lt;a href="http://iowawpagraves.org/view.php?id=216097" target="WPA"&gt;W&lt;/a&gt;&lt;/td&gt;</v>
      </c>
      <c r="T538" s="88" t="s">
        <v>119</v>
      </c>
      <c r="U538" s="89"/>
    </row>
    <row r="539" spans="1:21" x14ac:dyDescent="0.25">
      <c r="A539" s="59">
        <v>3338</v>
      </c>
      <c r="B539" s="60" t="s">
        <v>1048</v>
      </c>
      <c r="C539" s="62" t="s">
        <v>221</v>
      </c>
      <c r="D539" s="62" t="s">
        <v>67</v>
      </c>
      <c r="E539" s="63" t="s">
        <v>1235</v>
      </c>
      <c r="F539" s="1">
        <v>473299</v>
      </c>
      <c r="G539" s="36"/>
      <c r="H539" s="36"/>
      <c r="I539" s="36"/>
      <c r="J539" s="36"/>
      <c r="K539" s="36"/>
      <c r="L539" s="36"/>
      <c r="M539" s="27">
        <v>216095</v>
      </c>
      <c r="O539" s="2" t="str">
        <f>IF(A539="S",CONCATENATE(Y$1,MID(B539,1,1),Z$1),CONCATENATE("&lt;tr class=""style3"" &gt;",S539,Q539,R539,"&lt;td&gt;",P539,"&lt;/td&gt;&lt;td&gt;",C539,"&lt;/td&gt;&lt;td&gt;",D539,"&lt;/td&gt;&lt;td&gt;",E539,"&lt;/td&gt;"))</f>
        <v>&lt;tr class="style3" &gt;&lt;td&gt;&lt;a href="http://iowawpagraves.org/view.php?id=216095" target="WPA"&gt;W&lt;/a&gt;&lt;/td&gt;&lt;td&gt;&lt;a href="http://iowagravestones.org/gs_view.php?id=473299" Target="GPP"&gt;P&lt;/a&gt;&lt;/td&gt;   &lt;td&gt;&lt;/td&gt;&lt;td&gt;Weitgenant, Joseph&lt;/td&gt;&lt;td&gt;1845&lt;/td&gt;&lt;td&gt;1917&lt;/td&gt;&lt;td&gt; The WPA spelled Weitgenant, Joseph as Weitegenant, Joseph&lt;/td&gt;</v>
      </c>
      <c r="P539" s="88" t="str">
        <f>IF(I539="",B539,CONCATENATE("&lt;a href=""Web Pages/WP",I539,".htm""&gt;",B539,"&lt;img src=""zimages/cam.gif"" alt=""picture"" BORDER=0&gt;"))</f>
        <v>Weitgenant, Joseph</v>
      </c>
      <c r="Q539" s="2" t="str">
        <f>IF(F539="","&lt;td&gt;&lt;/td&gt;",CONCATENATE("&lt;td&gt;&lt;a href=""http://iowagravestones.org/gs_view.php?id=",F539,""" Target=""GPP""&gt;P&lt;/a&gt;&lt;/td&gt;"))</f>
        <v>&lt;td&gt;&lt;a href="http://iowagravestones.org/gs_view.php?id=473299" Target="GPP"&gt;P&lt;/a&gt;&lt;/td&gt;</v>
      </c>
      <c r="R539" s="2" t="str">
        <f>IF(H539="","   &lt;td&gt;&lt;/td&gt;",CONCATENATE("   &lt;td&gt;&lt;a href=""http://iagenweb.org/boards/",G539,"/obituaries/index.cgi?read=",H539,""" Target=""Obits""&gt;O&lt;/a&gt;&lt;/td&gt;"))</f>
        <v xml:space="preserve">   &lt;td&gt;&lt;/td&gt;</v>
      </c>
      <c r="S539" s="2" t="str">
        <f>IF(M539="","&lt;td&gt;&lt;/td&gt;",CONCATENATE("&lt;td&gt;&lt;a href=""http://iowawpagraves.org/view.php?id=",M539,""" target=""WPA""&gt;W&lt;/a&gt;&lt;/td&gt;"))</f>
        <v>&lt;td&gt;&lt;a href="http://iowawpagraves.org/view.php?id=216095" target="WPA"&gt;W&lt;/a&gt;&lt;/td&gt;</v>
      </c>
      <c r="T539" s="88" t="s">
        <v>119</v>
      </c>
      <c r="U539" s="89"/>
    </row>
    <row r="540" spans="1:21" x14ac:dyDescent="0.25">
      <c r="A540" s="59">
        <v>3336</v>
      </c>
      <c r="B540" s="60" t="s">
        <v>1049</v>
      </c>
      <c r="C540" s="59"/>
      <c r="D540" s="59"/>
      <c r="E540" s="63"/>
      <c r="F540" s="75">
        <v>473296</v>
      </c>
      <c r="G540" s="41"/>
      <c r="H540" s="41"/>
      <c r="I540" s="41"/>
      <c r="J540" s="41"/>
      <c r="K540" s="41"/>
      <c r="L540" s="41"/>
      <c r="M540" s="36"/>
      <c r="O540" s="2" t="str">
        <f>IF(A540="S",CONCATENATE(Y$1,MID(B540,1,1),Z$1),CONCATENATE("&lt;tr class=""style3"" &gt;",S540,Q540,R540,"&lt;td&gt;",P540,"&lt;/td&gt;&lt;td&gt;",C540,"&lt;/td&gt;&lt;td&gt;",D540,"&lt;/td&gt;&lt;td&gt;",E540,"&lt;/td&gt;"))</f>
        <v>&lt;tr class="style3" &gt;&lt;td&gt;&lt;/td&gt;&lt;td&gt;&lt;a href="http://iowagravestones.org/gs_view.php?id=473296" Target="GPP"&gt;P&lt;/a&gt;&lt;/td&gt;   &lt;td&gt;&lt;/td&gt;&lt;td&gt;Weitgenant, Joseph Family Stone&lt;/td&gt;&lt;td&gt;&lt;/td&gt;&lt;td&gt;&lt;/td&gt;&lt;td&gt;&lt;/td&gt;</v>
      </c>
      <c r="P540" s="88" t="str">
        <f>IF(I540="",B540,CONCATENATE("&lt;a href=""Web Pages/WP",I540,".htm""&gt;",B540,"&lt;img src=""zimages/cam.gif"" alt=""picture"" BORDER=0&gt;"))</f>
        <v>Weitgenant, Joseph Family Stone</v>
      </c>
      <c r="Q540" s="2" t="str">
        <f>IF(F540="","&lt;td&gt;&lt;/td&gt;",CONCATENATE("&lt;td&gt;&lt;a href=""http://iowagravestones.org/gs_view.php?id=",F540,""" Target=""GPP""&gt;P&lt;/a&gt;&lt;/td&gt;"))</f>
        <v>&lt;td&gt;&lt;a href="http://iowagravestones.org/gs_view.php?id=473296" Target="GPP"&gt;P&lt;/a&gt;&lt;/td&gt;</v>
      </c>
      <c r="R540" s="2" t="str">
        <f>IF(H540="","   &lt;td&gt;&lt;/td&gt;",CONCATENATE("   &lt;td&gt;&lt;a href=""http://iagenweb.org/boards/",G540,"/obituaries/index.cgi?read=",H540,""" Target=""Obits""&gt;O&lt;/a&gt;&lt;/td&gt;"))</f>
        <v xml:space="preserve">   &lt;td&gt;&lt;/td&gt;</v>
      </c>
      <c r="S540" s="2" t="str">
        <f>IF(M540="","&lt;td&gt;&lt;/td&gt;",CONCATENATE("&lt;td&gt;&lt;a href=""http://iowawpagraves.org/view.php?id=",M540,""" target=""WPA""&gt;W&lt;/a&gt;&lt;/td&gt;"))</f>
        <v>&lt;td&gt;&lt;/td&gt;</v>
      </c>
      <c r="T540" s="88" t="s">
        <v>119</v>
      </c>
      <c r="U540" s="89"/>
    </row>
    <row r="541" spans="1:21" x14ac:dyDescent="0.25">
      <c r="A541" s="1">
        <v>3337</v>
      </c>
      <c r="B541" s="5" t="s">
        <v>398</v>
      </c>
      <c r="C541" s="3" t="s">
        <v>88</v>
      </c>
      <c r="D541" s="3" t="s">
        <v>128</v>
      </c>
      <c r="E541" s="32" t="s">
        <v>119</v>
      </c>
      <c r="F541" s="75">
        <v>473297</v>
      </c>
      <c r="G541" s="41"/>
      <c r="H541" s="41"/>
      <c r="I541" s="41"/>
      <c r="J541" s="41"/>
      <c r="K541" s="41"/>
      <c r="L541" s="41"/>
      <c r="M541" s="27">
        <v>216099</v>
      </c>
      <c r="O541" s="2" t="str">
        <f>IF(A541="S",CONCATENATE(Y$1,MID(B541,1,1),Z$1),CONCATENATE("&lt;tr class=""style3"" &gt;",S541,Q541,R541,"&lt;td&gt;",P541,"&lt;/td&gt;&lt;td&gt;",C541,"&lt;/td&gt;&lt;td&gt;",D541,"&lt;/td&gt;&lt;td&gt;",E541,"&lt;/td&gt;"))</f>
        <v>&lt;tr class="style3" &gt;&lt;td&gt;&lt;a href="http://iowawpagraves.org/view.php?id=216099" target="WPA"&gt;W&lt;/a&gt;&lt;/td&gt;&lt;td&gt;&lt;a href="http://iowagravestones.org/gs_view.php?id=473297" Target="GPP"&gt;P&lt;/a&gt;&lt;/td&gt;   &lt;td&gt;&lt;/td&gt;&lt;td&gt;Weitgenant, Luella&lt;/td&gt;&lt;td&gt;1857&lt;/td&gt;&lt;td&gt;1928&lt;/td&gt;&lt;td&gt; &lt;/td&gt;</v>
      </c>
      <c r="P541" s="88" t="str">
        <f>IF(I541="",B541,CONCATENATE("&lt;a href=""Web Pages/WP",I541,".htm""&gt;",B541,"&lt;img src=""zimages/cam.gif"" alt=""picture"" BORDER=0&gt;"))</f>
        <v>Weitgenant, Luella</v>
      </c>
      <c r="Q541" s="2" t="str">
        <f>IF(F541="","&lt;td&gt;&lt;/td&gt;",CONCATENATE("&lt;td&gt;&lt;a href=""http://iowagravestones.org/gs_view.php?id=",F541,""" Target=""GPP""&gt;P&lt;/a&gt;&lt;/td&gt;"))</f>
        <v>&lt;td&gt;&lt;a href="http://iowagravestones.org/gs_view.php?id=473297" Target="GPP"&gt;P&lt;/a&gt;&lt;/td&gt;</v>
      </c>
      <c r="R541" s="2" t="str">
        <f>IF(H541="","   &lt;td&gt;&lt;/td&gt;",CONCATENATE("   &lt;td&gt;&lt;a href=""http://iagenweb.org/boards/",G541,"/obituaries/index.cgi?read=",H541,""" Target=""Obits""&gt;O&lt;/a&gt;&lt;/td&gt;"))</f>
        <v xml:space="preserve">   &lt;td&gt;&lt;/td&gt;</v>
      </c>
      <c r="S541" s="2" t="str">
        <f>IF(M541="","&lt;td&gt;&lt;/td&gt;",CONCATENATE("&lt;td&gt;&lt;a href=""http://iowawpagraves.org/view.php?id=",M541,""" target=""WPA""&gt;W&lt;/a&gt;&lt;/td&gt;"))</f>
        <v>&lt;td&gt;&lt;a href="http://iowawpagraves.org/view.php?id=216099" target="WPA"&gt;W&lt;/a&gt;&lt;/td&gt;</v>
      </c>
      <c r="T541" s="88" t="s">
        <v>119</v>
      </c>
      <c r="U541" s="89"/>
    </row>
    <row r="542" spans="1:21" x14ac:dyDescent="0.25">
      <c r="A542" s="1">
        <v>3314</v>
      </c>
      <c r="B542" s="5" t="s">
        <v>1050</v>
      </c>
      <c r="C542" s="3" t="s">
        <v>91</v>
      </c>
      <c r="D542" s="3" t="s">
        <v>594</v>
      </c>
      <c r="E542" s="84"/>
      <c r="F542" s="75">
        <v>473256</v>
      </c>
      <c r="G542" s="41"/>
      <c r="H542" s="41"/>
      <c r="I542" s="41"/>
      <c r="J542" s="41"/>
      <c r="K542" s="41"/>
      <c r="L542" s="41"/>
      <c r="M542" s="36"/>
      <c r="O542" s="2" t="str">
        <f>IF(A542="S",CONCATENATE(Y$1,MID(B542,1,1),Z$1),CONCATENATE("&lt;tr class=""style3"" &gt;",S542,Q542,R542,"&lt;td&gt;",P542,"&lt;/td&gt;&lt;td&gt;",C542,"&lt;/td&gt;&lt;td&gt;",D542,"&lt;/td&gt;&lt;td&gt;",E542,"&lt;/td&gt;"))</f>
        <v>&lt;tr class="style3" &gt;&lt;td&gt;&lt;/td&gt;&lt;td&gt;&lt;a href="http://iowagravestones.org/gs_view.php?id=473256" Target="GPP"&gt;P&lt;/a&gt;&lt;/td&gt;   &lt;td&gt;&lt;/td&gt;&lt;td&gt;Westphal, Bertha&lt;/td&gt;&lt;td&gt;1872&lt;/td&gt;&lt;td&gt;1941&lt;/td&gt;&lt;td&gt;&lt;/td&gt;</v>
      </c>
      <c r="P542" s="88" t="str">
        <f>IF(I542="",B542,CONCATENATE("&lt;a href=""Web Pages/WP",I542,".htm""&gt;",B542,"&lt;img src=""zimages/cam.gif"" alt=""picture"" BORDER=0&gt;"))</f>
        <v>Westphal, Bertha</v>
      </c>
      <c r="Q542" s="2" t="str">
        <f>IF(F542="","&lt;td&gt;&lt;/td&gt;",CONCATENATE("&lt;td&gt;&lt;a href=""http://iowagravestones.org/gs_view.php?id=",F542,""" Target=""GPP""&gt;P&lt;/a&gt;&lt;/td&gt;"))</f>
        <v>&lt;td&gt;&lt;a href="http://iowagravestones.org/gs_view.php?id=473256" Target="GPP"&gt;P&lt;/a&gt;&lt;/td&gt;</v>
      </c>
      <c r="R542" s="2" t="str">
        <f>IF(H542="","   &lt;td&gt;&lt;/td&gt;",CONCATENATE("   &lt;td&gt;&lt;a href=""http://iagenweb.org/boards/",G542,"/obituaries/index.cgi?read=",H542,""" Target=""Obits""&gt;O&lt;/a&gt;&lt;/td&gt;"))</f>
        <v xml:space="preserve">   &lt;td&gt;&lt;/td&gt;</v>
      </c>
      <c r="S542" s="2" t="str">
        <f>IF(M542="","&lt;td&gt;&lt;/td&gt;",CONCATENATE("&lt;td&gt;&lt;a href=""http://iowawpagraves.org/view.php?id=",M542,""" target=""WPA""&gt;W&lt;/a&gt;&lt;/td&gt;"))</f>
        <v>&lt;td&gt;&lt;/td&gt;</v>
      </c>
      <c r="T542" s="88" t="s">
        <v>119</v>
      </c>
      <c r="U542" s="89"/>
    </row>
    <row r="543" spans="1:21" x14ac:dyDescent="0.25">
      <c r="A543" s="1">
        <v>3523</v>
      </c>
      <c r="B543" s="5" t="s">
        <v>399</v>
      </c>
      <c r="C543" s="1" t="s">
        <v>1051</v>
      </c>
      <c r="D543" s="1" t="s">
        <v>1052</v>
      </c>
      <c r="E543" s="30" t="s">
        <v>119</v>
      </c>
      <c r="F543" s="1">
        <v>474226</v>
      </c>
      <c r="G543" s="36"/>
      <c r="H543" s="36"/>
      <c r="I543" s="36"/>
      <c r="J543" s="36"/>
      <c r="K543" s="36"/>
      <c r="L543" s="36"/>
      <c r="M543" s="27">
        <v>216175</v>
      </c>
      <c r="O543" s="2" t="str">
        <f>IF(A543="S",CONCATENATE(Y$1,MID(B543,1,1),Z$1),CONCATENATE("&lt;tr class=""style3"" &gt;",S543,Q543,R543,"&lt;td&gt;",P543,"&lt;/td&gt;&lt;td&gt;",C543,"&lt;/td&gt;&lt;td&gt;",D543,"&lt;/td&gt;&lt;td&gt;",E543,"&lt;/td&gt;"))</f>
        <v>&lt;tr class="style3" &gt;&lt;td&gt;&lt;a href="http://iowawpagraves.org/view.php?id=216175" target="WPA"&gt;W&lt;/a&gt;&lt;/td&gt;&lt;td&gt;&lt;a href="http://iowagravestones.org/gs_view.php?id=474226" Target="GPP"&gt;P&lt;/a&gt;&lt;/td&gt;   &lt;td&gt;&lt;/td&gt;&lt;td&gt;Westphal, Dorothea&lt;/td&gt;&lt;td&gt;Oct. 27, 1834&lt;/td&gt;&lt;td&gt;Apr. 29, 1907&lt;/td&gt;&lt;td&gt; &lt;/td&gt;</v>
      </c>
      <c r="P543" s="88" t="str">
        <f>IF(I543="",B543,CONCATENATE("&lt;a href=""Web Pages/WP",I543,".htm""&gt;",B543,"&lt;img src=""zimages/cam.gif"" alt=""picture"" BORDER=0&gt;"))</f>
        <v>Westphal, Dorothea</v>
      </c>
      <c r="Q543" s="2" t="str">
        <f>IF(F543="","&lt;td&gt;&lt;/td&gt;",CONCATENATE("&lt;td&gt;&lt;a href=""http://iowagravestones.org/gs_view.php?id=",F543,""" Target=""GPP""&gt;P&lt;/a&gt;&lt;/td&gt;"))</f>
        <v>&lt;td&gt;&lt;a href="http://iowagravestones.org/gs_view.php?id=474226" Target="GPP"&gt;P&lt;/a&gt;&lt;/td&gt;</v>
      </c>
      <c r="R543" s="2" t="str">
        <f>IF(H543="","   &lt;td&gt;&lt;/td&gt;",CONCATENATE("   &lt;td&gt;&lt;a href=""http://iagenweb.org/boards/",G543,"/obituaries/index.cgi?read=",H543,""" Target=""Obits""&gt;O&lt;/a&gt;&lt;/td&gt;"))</f>
        <v xml:space="preserve">   &lt;td&gt;&lt;/td&gt;</v>
      </c>
      <c r="S543" s="2" t="str">
        <f>IF(M543="","&lt;td&gt;&lt;/td&gt;",CONCATENATE("&lt;td&gt;&lt;a href=""http://iowawpagraves.org/view.php?id=",M543,""" target=""WPA""&gt;W&lt;/a&gt;&lt;/td&gt;"))</f>
        <v>&lt;td&gt;&lt;a href="http://iowawpagraves.org/view.php?id=216175" target="WPA"&gt;W&lt;/a&gt;&lt;/td&gt;</v>
      </c>
      <c r="T543" s="88" t="s">
        <v>119</v>
      </c>
      <c r="U543" s="89"/>
    </row>
    <row r="544" spans="1:21" x14ac:dyDescent="0.25">
      <c r="A544" s="1">
        <v>3314</v>
      </c>
      <c r="B544" s="5" t="s">
        <v>1053</v>
      </c>
      <c r="C544" s="3" t="s">
        <v>177</v>
      </c>
      <c r="D544" s="3" t="s">
        <v>877</v>
      </c>
      <c r="E544" s="84"/>
      <c r="F544" s="1">
        <v>473257</v>
      </c>
      <c r="G544" s="36"/>
      <c r="H544" s="36"/>
      <c r="I544" s="36"/>
      <c r="J544" s="36"/>
      <c r="K544" s="36"/>
      <c r="L544" s="36"/>
      <c r="M544" s="36"/>
      <c r="O544" s="2" t="str">
        <f>IF(A544="S",CONCATENATE(Y$1,MID(B544,1,1),Z$1),CONCATENATE("&lt;tr class=""style3"" &gt;",S544,Q544,R544,"&lt;td&gt;",P544,"&lt;/td&gt;&lt;td&gt;",C544,"&lt;/td&gt;&lt;td&gt;",D544,"&lt;/td&gt;&lt;td&gt;",E544,"&lt;/td&gt;"))</f>
        <v>&lt;tr class="style3" &gt;&lt;td&gt;&lt;/td&gt;&lt;td&gt;&lt;a href="http://iowagravestones.org/gs_view.php?id=473257" Target="GPP"&gt;P&lt;/a&gt;&lt;/td&gt;   &lt;td&gt;&lt;/td&gt;&lt;td&gt;Westphal, Friedrich&lt;/td&gt;&lt;td&gt;1867&lt;/td&gt;&lt;td&gt;1942&lt;/td&gt;&lt;td&gt;&lt;/td&gt;</v>
      </c>
      <c r="P544" s="88" t="str">
        <f>IF(I544="",B544,CONCATENATE("&lt;a href=""Web Pages/WP",I544,".htm""&gt;",B544,"&lt;img src=""zimages/cam.gif"" alt=""picture"" BORDER=0&gt;"))</f>
        <v>Westphal, Friedrich</v>
      </c>
      <c r="Q544" s="2" t="str">
        <f>IF(F544="","&lt;td&gt;&lt;/td&gt;",CONCATENATE("&lt;td&gt;&lt;a href=""http://iowagravestones.org/gs_view.php?id=",F544,""" Target=""GPP""&gt;P&lt;/a&gt;&lt;/td&gt;"))</f>
        <v>&lt;td&gt;&lt;a href="http://iowagravestones.org/gs_view.php?id=473257" Target="GPP"&gt;P&lt;/a&gt;&lt;/td&gt;</v>
      </c>
      <c r="R544" s="2" t="str">
        <f>IF(H544="","   &lt;td&gt;&lt;/td&gt;",CONCATENATE("   &lt;td&gt;&lt;a href=""http://iagenweb.org/boards/",G544,"/obituaries/index.cgi?read=",H544,""" Target=""Obits""&gt;O&lt;/a&gt;&lt;/td&gt;"))</f>
        <v xml:space="preserve">   &lt;td&gt;&lt;/td&gt;</v>
      </c>
      <c r="S544" s="2" t="str">
        <f>IF(M544="","&lt;td&gt;&lt;/td&gt;",CONCATENATE("&lt;td&gt;&lt;a href=""http://iowawpagraves.org/view.php?id=",M544,""" target=""WPA""&gt;W&lt;/a&gt;&lt;/td&gt;"))</f>
        <v>&lt;td&gt;&lt;/td&gt;</v>
      </c>
      <c r="T544" s="88" t="s">
        <v>119</v>
      </c>
      <c r="U544" s="89"/>
    </row>
    <row r="545" spans="1:21" x14ac:dyDescent="0.25">
      <c r="A545" s="1">
        <v>3461</v>
      </c>
      <c r="B545" s="5" t="s">
        <v>1270</v>
      </c>
      <c r="C545" s="1" t="s">
        <v>1176</v>
      </c>
      <c r="D545" s="1" t="s">
        <v>222</v>
      </c>
      <c r="E545" s="32" t="s">
        <v>1269</v>
      </c>
      <c r="F545" s="1">
        <v>473586</v>
      </c>
      <c r="G545" s="36"/>
      <c r="H545" s="36"/>
      <c r="I545" s="36"/>
      <c r="J545" s="36"/>
      <c r="K545" s="36"/>
      <c r="L545" s="36"/>
      <c r="M545" s="27">
        <v>216211</v>
      </c>
      <c r="O545" s="2" t="str">
        <f>IF(A545="S",CONCATENATE(Y$1,MID(B545,1,1),Z$1),CONCATENATE("&lt;tr class=""style3"" &gt;",S545,Q545,R545,"&lt;td&gt;",P545,"&lt;/td&gt;&lt;td&gt;",C545,"&lt;/td&gt;&lt;td&gt;",D545,"&lt;/td&gt;&lt;td&gt;",E545,"&lt;/td&gt;"))</f>
        <v>&lt;tr class="style3" &gt;&lt;td&gt;&lt;a href="http://iowawpagraves.org/view.php?id=216211" target="WPA"&gt;W&lt;/a&gt;&lt;/td&gt;&lt;td&gt;&lt;a href="http://iowagravestones.org/gs_view.php?id=473586" Target="GPP"&gt;P&lt;/a&gt;&lt;/td&gt;   &lt;td&gt;&lt;/td&gt;&lt;td&gt;White, Amanda Jane (Christman)&lt;/td&gt;&lt;td&gt;Dec 23, 1833&lt;/td&gt;&lt;td&gt;Jan 2, 1897&lt;/td&gt;&lt;td&gt;w/o Henry Baumwart and Henry Winters White &lt;/td&gt;</v>
      </c>
      <c r="P545" s="88" t="str">
        <f>IF(I545="",B545,CONCATENATE("&lt;a href=""Web Pages/WP",I545,".htm""&gt;",B545,"&lt;img src=""zimages/cam.gif"" alt=""picture"" BORDER=0&gt;"))</f>
        <v>White, Amanda Jane (Christman)</v>
      </c>
      <c r="Q545" s="2" t="str">
        <f>IF(F545="","&lt;td&gt;&lt;/td&gt;",CONCATENATE("&lt;td&gt;&lt;a href=""http://iowagravestones.org/gs_view.php?id=",F545,""" Target=""GPP""&gt;P&lt;/a&gt;&lt;/td&gt;"))</f>
        <v>&lt;td&gt;&lt;a href="http://iowagravestones.org/gs_view.php?id=473586" Target="GPP"&gt;P&lt;/a&gt;&lt;/td&gt;</v>
      </c>
      <c r="R545" s="2" t="str">
        <f>IF(H545="","   &lt;td&gt;&lt;/td&gt;",CONCATENATE("   &lt;td&gt;&lt;a href=""http://iagenweb.org/boards/",G545,"/obituaries/index.cgi?read=",H545,""" Target=""Obits""&gt;O&lt;/a&gt;&lt;/td&gt;"))</f>
        <v xml:space="preserve">   &lt;td&gt;&lt;/td&gt;</v>
      </c>
      <c r="S545" s="2" t="str">
        <f>IF(M545="","&lt;td&gt;&lt;/td&gt;",CONCATENATE("&lt;td&gt;&lt;a href=""http://iowawpagraves.org/view.php?id=",M545,""" target=""WPA""&gt;W&lt;/a&gt;&lt;/td&gt;"))</f>
        <v>&lt;td&gt;&lt;a href="http://iowawpagraves.org/view.php?id=216211" target="WPA"&gt;W&lt;/a&gt;&lt;/td&gt;</v>
      </c>
      <c r="T545" s="88" t="s">
        <v>119</v>
      </c>
      <c r="U545" s="89"/>
    </row>
    <row r="546" spans="1:21" x14ac:dyDescent="0.25">
      <c r="A546" s="1">
        <v>3747</v>
      </c>
      <c r="B546" s="5" t="s">
        <v>1054</v>
      </c>
      <c r="C546" s="1" t="s">
        <v>1177</v>
      </c>
      <c r="D546" s="1" t="s">
        <v>1055</v>
      </c>
      <c r="E546" s="32" t="s">
        <v>1236</v>
      </c>
      <c r="F546" s="1">
        <v>474588</v>
      </c>
      <c r="G546" s="36"/>
      <c r="H546" s="36"/>
      <c r="I546" s="36"/>
      <c r="J546" s="36"/>
      <c r="K546" s="36"/>
      <c r="L546" s="36"/>
      <c r="M546" s="27">
        <v>216217</v>
      </c>
      <c r="O546" s="2" t="str">
        <f>IF(A546="S",CONCATENATE(Y$1,MID(B546,1,1),Z$1),CONCATENATE("&lt;tr class=""style3"" &gt;",S546,Q546,R546,"&lt;td&gt;",P546,"&lt;/td&gt;&lt;td&gt;",C546,"&lt;/td&gt;&lt;td&gt;",D546,"&lt;/td&gt;&lt;td&gt;",E546,"&lt;/td&gt;"))</f>
        <v>&lt;tr class="style3" &gt;&lt;td&gt;&lt;a href="http://iowawpagraves.org/view.php?id=216217" target="WPA"&gt;W&lt;/a&gt;&lt;/td&gt;&lt;td&gt;&lt;a href="http://iowagravestones.org/gs_view.php?id=474588" Target="GPP"&gt;P&lt;/a&gt;&lt;/td&gt;   &lt;td&gt;&lt;/td&gt;&lt;td&gt;Whitlofer, Nicholas&lt;/td&gt;&lt;td&gt;Feb 25, 1818&lt;/td&gt;&lt;td&gt;June 2, 1899&lt;/td&gt;&lt;td&gt; The WPA spelled Whitlofer, Nicholas as Whitloper, Nicholas&lt;/td&gt;</v>
      </c>
      <c r="P546" s="88" t="str">
        <f>IF(I546="",B546,CONCATENATE("&lt;a href=""Web Pages/WP",I546,".htm""&gt;",B546,"&lt;img src=""zimages/cam.gif"" alt=""picture"" BORDER=0&gt;"))</f>
        <v>Whitlofer, Nicholas</v>
      </c>
      <c r="Q546" s="2" t="str">
        <f>IF(F546="","&lt;td&gt;&lt;/td&gt;",CONCATENATE("&lt;td&gt;&lt;a href=""http://iowagravestones.org/gs_view.php?id=",F546,""" Target=""GPP""&gt;P&lt;/a&gt;&lt;/td&gt;"))</f>
        <v>&lt;td&gt;&lt;a href="http://iowagravestones.org/gs_view.php?id=474588" Target="GPP"&gt;P&lt;/a&gt;&lt;/td&gt;</v>
      </c>
      <c r="R546" s="2" t="str">
        <f>IF(H546="","   &lt;td&gt;&lt;/td&gt;",CONCATENATE("   &lt;td&gt;&lt;a href=""http://iagenweb.org/boards/",G546,"/obituaries/index.cgi?read=",H546,""" Target=""Obits""&gt;O&lt;/a&gt;&lt;/td&gt;"))</f>
        <v xml:space="preserve">   &lt;td&gt;&lt;/td&gt;</v>
      </c>
      <c r="S546" s="2" t="str">
        <f>IF(M546="","&lt;td&gt;&lt;/td&gt;",CONCATENATE("&lt;td&gt;&lt;a href=""http://iowawpagraves.org/view.php?id=",M546,""" target=""WPA""&gt;W&lt;/a&gt;&lt;/td&gt;"))</f>
        <v>&lt;td&gt;&lt;a href="http://iowawpagraves.org/view.php?id=216217" target="WPA"&gt;W&lt;/a&gt;&lt;/td&gt;</v>
      </c>
      <c r="T546" s="88" t="s">
        <v>119</v>
      </c>
      <c r="U546" s="89"/>
    </row>
    <row r="547" spans="1:21" x14ac:dyDescent="0.25">
      <c r="A547" s="1">
        <v>3444</v>
      </c>
      <c r="B547" s="5" t="s">
        <v>1056</v>
      </c>
      <c r="C547" s="3" t="s">
        <v>1057</v>
      </c>
      <c r="D547" s="1" t="s">
        <v>1058</v>
      </c>
      <c r="E547" s="30"/>
      <c r="F547" s="1">
        <v>473532</v>
      </c>
      <c r="G547" s="36"/>
      <c r="H547" s="36"/>
      <c r="I547" s="36"/>
      <c r="J547" s="36"/>
      <c r="K547" s="36"/>
      <c r="L547" s="36"/>
      <c r="M547" s="36"/>
      <c r="O547" s="2" t="str">
        <f>IF(A547="S",CONCATENATE(Y$1,MID(B547,1,1),Z$1),CONCATENATE("&lt;tr class=""style3"" &gt;",S547,Q547,R547,"&lt;td&gt;",P547,"&lt;/td&gt;&lt;td&gt;",C547,"&lt;/td&gt;&lt;td&gt;",D547,"&lt;/td&gt;&lt;td&gt;",E547,"&lt;/td&gt;"))</f>
        <v>&lt;tr class="style3" &gt;&lt;td&gt;&lt;/td&gt;&lt;td&gt;&lt;a href="http://iowagravestones.org/gs_view.php?id=473532" Target="GPP"&gt;P&lt;/a&gt;&lt;/td&gt;   &lt;td&gt;&lt;/td&gt;&lt;td&gt;Williams, Libby (Oxley)&lt;/td&gt;&lt;td&gt;May 3, 1928&lt;/td&gt;&lt;td&gt;Sep. 10, 1994&lt;/td&gt;&lt;td&gt;&lt;/td&gt;</v>
      </c>
      <c r="P547" s="88" t="str">
        <f>IF(I547="",B547,CONCATENATE("&lt;a href=""Web Pages/WP",I547,".htm""&gt;",B547,"&lt;img src=""zimages/cam.gif"" alt=""picture"" BORDER=0&gt;"))</f>
        <v>Williams, Libby (Oxley)</v>
      </c>
      <c r="Q547" s="2" t="str">
        <f>IF(F547="","&lt;td&gt;&lt;/td&gt;",CONCATENATE("&lt;td&gt;&lt;a href=""http://iowagravestones.org/gs_view.php?id=",F547,""" Target=""GPP""&gt;P&lt;/a&gt;&lt;/td&gt;"))</f>
        <v>&lt;td&gt;&lt;a href="http://iowagravestones.org/gs_view.php?id=473532" Target="GPP"&gt;P&lt;/a&gt;&lt;/td&gt;</v>
      </c>
      <c r="R547" s="2" t="str">
        <f>IF(H547="","   &lt;td&gt;&lt;/td&gt;",CONCATENATE("   &lt;td&gt;&lt;a href=""http://iagenweb.org/boards/",G547,"/obituaries/index.cgi?read=",H547,""" Target=""Obits""&gt;O&lt;/a&gt;&lt;/td&gt;"))</f>
        <v xml:space="preserve">   &lt;td&gt;&lt;/td&gt;</v>
      </c>
      <c r="S547" s="2" t="str">
        <f>IF(M547="","&lt;td&gt;&lt;/td&gt;",CONCATENATE("&lt;td&gt;&lt;a href=""http://iowawpagraves.org/view.php?id=",M547,""" target=""WPA""&gt;W&lt;/a&gt;&lt;/td&gt;"))</f>
        <v>&lt;td&gt;&lt;/td&gt;</v>
      </c>
      <c r="T547" s="88" t="s">
        <v>119</v>
      </c>
      <c r="U547" s="89"/>
    </row>
    <row r="548" spans="1:21" x14ac:dyDescent="0.25">
      <c r="A548" s="59">
        <v>3492</v>
      </c>
      <c r="B548" s="60" t="s">
        <v>1059</v>
      </c>
      <c r="C548" s="59" t="s">
        <v>1178</v>
      </c>
      <c r="D548" s="59" t="s">
        <v>1060</v>
      </c>
      <c r="E548" s="63"/>
      <c r="F548" s="1">
        <v>474005</v>
      </c>
      <c r="G548" s="36"/>
      <c r="H548" s="36"/>
      <c r="I548" s="36"/>
      <c r="J548" s="36"/>
      <c r="K548" s="36"/>
      <c r="L548" s="36"/>
      <c r="M548" s="36"/>
      <c r="O548" s="2" t="str">
        <f>IF(A548="S",CONCATENATE(Y$1,MID(B548,1,1),Z$1),CONCATENATE("&lt;tr class=""style3"" &gt;",S548,Q548,R548,"&lt;td&gt;",P548,"&lt;/td&gt;&lt;td&gt;",C548,"&lt;/td&gt;&lt;td&gt;",D548,"&lt;/td&gt;&lt;td&gt;",E548,"&lt;/td&gt;"))</f>
        <v>&lt;tr class="style3" &gt;&lt;td&gt;&lt;/td&gt;&lt;td&gt;&lt;a href="http://iowagravestones.org/gs_view.php?id=474005" Target="GPP"&gt;P&lt;/a&gt;&lt;/td&gt;   &lt;td&gt;&lt;/td&gt;&lt;td&gt;Wilson, Ann&lt;/td&gt;&lt;td&gt;July 17, 1808&lt;/td&gt;&lt;td&gt;Feb 20, 1883&lt;/td&gt;&lt;td&gt;&lt;/td&gt;</v>
      </c>
      <c r="P548" s="88" t="str">
        <f>IF(I548="",B548,CONCATENATE("&lt;a href=""Web Pages/WP",I548,".htm""&gt;",B548,"&lt;img src=""zimages/cam.gif"" alt=""picture"" BORDER=0&gt;"))</f>
        <v>Wilson, Ann</v>
      </c>
      <c r="Q548" s="2" t="str">
        <f>IF(F548="","&lt;td&gt;&lt;/td&gt;",CONCATENATE("&lt;td&gt;&lt;a href=""http://iowagravestones.org/gs_view.php?id=",F548,""" Target=""GPP""&gt;P&lt;/a&gt;&lt;/td&gt;"))</f>
        <v>&lt;td&gt;&lt;a href="http://iowagravestones.org/gs_view.php?id=474005" Target="GPP"&gt;P&lt;/a&gt;&lt;/td&gt;</v>
      </c>
      <c r="R548" s="2" t="str">
        <f>IF(H548="","   &lt;td&gt;&lt;/td&gt;",CONCATENATE("   &lt;td&gt;&lt;a href=""http://iagenweb.org/boards/",G548,"/obituaries/index.cgi?read=",H548,""" Target=""Obits""&gt;O&lt;/a&gt;&lt;/td&gt;"))</f>
        <v xml:space="preserve">   &lt;td&gt;&lt;/td&gt;</v>
      </c>
      <c r="S548" s="2" t="str">
        <f>IF(M548="","&lt;td&gt;&lt;/td&gt;",CONCATENATE("&lt;td&gt;&lt;a href=""http://iowawpagraves.org/view.php?id=",M548,""" target=""WPA""&gt;W&lt;/a&gt;&lt;/td&gt;"))</f>
        <v>&lt;td&gt;&lt;/td&gt;</v>
      </c>
      <c r="T548" s="88" t="s">
        <v>119</v>
      </c>
      <c r="U548" s="89"/>
    </row>
    <row r="549" spans="1:21" x14ac:dyDescent="0.25">
      <c r="A549" s="37" t="s">
        <v>2</v>
      </c>
      <c r="B549" s="42" t="s">
        <v>400</v>
      </c>
      <c r="C549" s="37" t="s">
        <v>167</v>
      </c>
      <c r="D549" s="37" t="s">
        <v>224</v>
      </c>
      <c r="E549" s="63" t="s">
        <v>119</v>
      </c>
      <c r="F549" s="25"/>
      <c r="G549" s="25"/>
      <c r="H549" s="25"/>
      <c r="I549" s="25"/>
      <c r="J549" s="25"/>
      <c r="K549" s="25"/>
      <c r="L549" s="25"/>
      <c r="M549" s="27">
        <v>216320</v>
      </c>
      <c r="O549" s="2" t="str">
        <f>IF(A549="S",CONCATENATE(Y$1,MID(B549,1,1),Z$1),CONCATENATE("&lt;tr class=""style3"" &gt;",S549,Q549,R549,"&lt;td&gt;",P549,"&lt;/td&gt;&lt;td&gt;",C549,"&lt;/td&gt;&lt;td&gt;",D549,"&lt;/td&gt;&lt;td&gt;",E549,"&lt;/td&gt;"))</f>
        <v>&lt;tr class="style3" &gt;&lt;td&gt;&lt;a href="http://iowawpagraves.org/view.php?id=216320" target="WPA"&gt;W&lt;/a&gt;&lt;/td&gt;&lt;td&gt;&lt;/td&gt;   &lt;td&gt;&lt;/td&gt;&lt;td&gt;Wilson, Anna&lt;/td&gt;&lt;td&gt;1815&lt;/td&gt;&lt;td&gt;Feb 29, 1889&lt;/td&gt;&lt;td&gt; &lt;/td&gt;</v>
      </c>
      <c r="P549" s="88" t="str">
        <f>IF(I549="",B549,CONCATENATE("&lt;a href=""Web Pages/WP",I549,".htm""&gt;",B549,"&lt;img src=""zimages/cam.gif"" alt=""picture"" BORDER=0&gt;"))</f>
        <v>Wilson, Anna</v>
      </c>
      <c r="Q549" s="2" t="str">
        <f>IF(F549="","&lt;td&gt;&lt;/td&gt;",CONCATENATE("&lt;td&gt;&lt;a href=""http://iowagravestones.org/gs_view.php?id=",F549,""" Target=""GPP""&gt;P&lt;/a&gt;&lt;/td&gt;"))</f>
        <v>&lt;td&gt;&lt;/td&gt;</v>
      </c>
      <c r="R549" s="2" t="str">
        <f>IF(H549="","   &lt;td&gt;&lt;/td&gt;",CONCATENATE("   &lt;td&gt;&lt;a href=""http://iagenweb.org/boards/",G549,"/obituaries/index.cgi?read=",H549,""" Target=""Obits""&gt;O&lt;/a&gt;&lt;/td&gt;"))</f>
        <v xml:space="preserve">   &lt;td&gt;&lt;/td&gt;</v>
      </c>
      <c r="S549" s="2" t="str">
        <f>IF(M549="","&lt;td&gt;&lt;/td&gt;",CONCATENATE("&lt;td&gt;&lt;a href=""http://iowawpagraves.org/view.php?id=",M549,""" target=""WPA""&gt;W&lt;/a&gt;&lt;/td&gt;"))</f>
        <v>&lt;td&gt;&lt;a href="http://iowawpagraves.org/view.php?id=216320" target="WPA"&gt;W&lt;/a&gt;&lt;/td&gt;</v>
      </c>
      <c r="T549" s="88" t="s">
        <v>119</v>
      </c>
      <c r="U549" s="89"/>
    </row>
    <row r="550" spans="1:21" x14ac:dyDescent="0.25">
      <c r="A550" s="59">
        <v>3493</v>
      </c>
      <c r="B550" s="60" t="s">
        <v>401</v>
      </c>
      <c r="C550" s="62" t="s">
        <v>58</v>
      </c>
      <c r="D550" s="59" t="s">
        <v>1061</v>
      </c>
      <c r="E550" s="63" t="s">
        <v>119</v>
      </c>
      <c r="F550" s="1">
        <v>474006</v>
      </c>
      <c r="G550" s="36"/>
      <c r="H550" s="36"/>
      <c r="I550" s="36"/>
      <c r="J550" s="36"/>
      <c r="K550" s="36"/>
      <c r="L550" s="36"/>
      <c r="M550" s="27">
        <v>216322</v>
      </c>
      <c r="O550" s="2" t="str">
        <f>IF(A550="S",CONCATENATE(Y$1,MID(B550,1,1),Z$1),CONCATENATE("&lt;tr class=""style3"" &gt;",S550,Q550,R550,"&lt;td&gt;",P550,"&lt;/td&gt;&lt;td&gt;",C550,"&lt;/td&gt;&lt;td&gt;",D550,"&lt;/td&gt;&lt;td&gt;",E550,"&lt;/td&gt;"))</f>
        <v>&lt;tr class="style3" &gt;&lt;td&gt;&lt;a href="http://iowawpagraves.org/view.php?id=216322" target="WPA"&gt;W&lt;/a&gt;&lt;/td&gt;&lt;td&gt;&lt;a href="http://iowagravestones.org/gs_view.php?id=474006" Target="GPP"&gt;P&lt;/a&gt;&lt;/td&gt;   &lt;td&gt;&lt;/td&gt;&lt;td&gt;Wilson, Hiram&lt;/td&gt;&lt;td&gt;1814&lt;/td&gt;&lt;td&gt;Aug 15, 1893&lt;/td&gt;&lt;td&gt; &lt;/td&gt;</v>
      </c>
      <c r="P550" s="88" t="str">
        <f>IF(I550="",B550,CONCATENATE("&lt;a href=""Web Pages/WP",I550,".htm""&gt;",B550,"&lt;img src=""zimages/cam.gif"" alt=""picture"" BORDER=0&gt;"))</f>
        <v>Wilson, Hiram</v>
      </c>
      <c r="Q550" s="2" t="str">
        <f>IF(F550="","&lt;td&gt;&lt;/td&gt;",CONCATENATE("&lt;td&gt;&lt;a href=""http://iowagravestones.org/gs_view.php?id=",F550,""" Target=""GPP""&gt;P&lt;/a&gt;&lt;/td&gt;"))</f>
        <v>&lt;td&gt;&lt;a href="http://iowagravestones.org/gs_view.php?id=474006" Target="GPP"&gt;P&lt;/a&gt;&lt;/td&gt;</v>
      </c>
      <c r="R550" s="2" t="str">
        <f>IF(H550="","   &lt;td&gt;&lt;/td&gt;",CONCATENATE("   &lt;td&gt;&lt;a href=""http://iagenweb.org/boards/",G550,"/obituaries/index.cgi?read=",H550,""" Target=""Obits""&gt;O&lt;/a&gt;&lt;/td&gt;"))</f>
        <v xml:space="preserve">   &lt;td&gt;&lt;/td&gt;</v>
      </c>
      <c r="S550" s="2" t="str">
        <f>IF(M550="","&lt;td&gt;&lt;/td&gt;",CONCATENATE("&lt;td&gt;&lt;a href=""http://iowawpagraves.org/view.php?id=",M550,""" target=""WPA""&gt;W&lt;/a&gt;&lt;/td&gt;"))</f>
        <v>&lt;td&gt;&lt;a href="http://iowawpagraves.org/view.php?id=216322" target="WPA"&gt;W&lt;/a&gt;&lt;/td&gt;</v>
      </c>
      <c r="T550" s="88" t="s">
        <v>119</v>
      </c>
      <c r="U550" s="89"/>
    </row>
    <row r="551" spans="1:21" x14ac:dyDescent="0.25">
      <c r="A551" s="59">
        <v>3727</v>
      </c>
      <c r="B551" s="60" t="s">
        <v>402</v>
      </c>
      <c r="C551" s="59" t="s">
        <v>1179</v>
      </c>
      <c r="D551" s="65" t="s">
        <v>225</v>
      </c>
      <c r="E551" s="63" t="s">
        <v>119</v>
      </c>
      <c r="F551" s="1">
        <v>474548</v>
      </c>
      <c r="G551" s="36"/>
      <c r="H551" s="36"/>
      <c r="I551" s="36"/>
      <c r="J551" s="36"/>
      <c r="K551" s="36"/>
      <c r="L551" s="36"/>
      <c r="M551" s="27">
        <v>216316</v>
      </c>
      <c r="O551" s="2" t="str">
        <f>IF(A551="S",CONCATENATE(Y$1,MID(B551,1,1),Z$1),CONCATENATE("&lt;tr class=""style3"" &gt;",S551,Q551,R551,"&lt;td&gt;",P551,"&lt;/td&gt;&lt;td&gt;",C551,"&lt;/td&gt;&lt;td&gt;",D551,"&lt;/td&gt;&lt;td&gt;",E551,"&lt;/td&gt;"))</f>
        <v>&lt;tr class="style3" &gt;&lt;td&gt;&lt;a href="http://iowawpagraves.org/view.php?id=216316" target="WPA"&gt;W&lt;/a&gt;&lt;/td&gt;&lt;td&gt;&lt;a href="http://iowagravestones.org/gs_view.php?id=474548" Target="GPP"&gt;P&lt;/a&gt;&lt;/td&gt;   &lt;td&gt;&lt;/td&gt;&lt;td&gt;Wilson, Jane&lt;/td&gt;&lt;td&gt;Feb 5, 1832&lt;/td&gt;&lt;td&gt;May 13, 1901&lt;/td&gt;&lt;td&gt; &lt;/td&gt;</v>
      </c>
      <c r="P551" s="88" t="str">
        <f>IF(I551="",B551,CONCATENATE("&lt;a href=""Web Pages/WP",I551,".htm""&gt;",B551,"&lt;img src=""zimages/cam.gif"" alt=""picture"" BORDER=0&gt;"))</f>
        <v>Wilson, Jane</v>
      </c>
      <c r="Q551" s="2" t="str">
        <f>IF(F551="","&lt;td&gt;&lt;/td&gt;",CONCATENATE("&lt;td&gt;&lt;a href=""http://iowagravestones.org/gs_view.php?id=",F551,""" Target=""GPP""&gt;P&lt;/a&gt;&lt;/td&gt;"))</f>
        <v>&lt;td&gt;&lt;a href="http://iowagravestones.org/gs_view.php?id=474548" Target="GPP"&gt;P&lt;/a&gt;&lt;/td&gt;</v>
      </c>
      <c r="R551" s="2" t="str">
        <f>IF(H551="","   &lt;td&gt;&lt;/td&gt;",CONCATENATE("   &lt;td&gt;&lt;a href=""http://iagenweb.org/boards/",G551,"/obituaries/index.cgi?read=",H551,""" Target=""Obits""&gt;O&lt;/a&gt;&lt;/td&gt;"))</f>
        <v xml:space="preserve">   &lt;td&gt;&lt;/td&gt;</v>
      </c>
      <c r="S551" s="2" t="str">
        <f>IF(M551="","&lt;td&gt;&lt;/td&gt;",CONCATENATE("&lt;td&gt;&lt;a href=""http://iowawpagraves.org/view.php?id=",M551,""" target=""WPA""&gt;W&lt;/a&gt;&lt;/td&gt;"))</f>
        <v>&lt;td&gt;&lt;a href="http://iowawpagraves.org/view.php?id=216316" target="WPA"&gt;W&lt;/a&gt;&lt;/td&gt;</v>
      </c>
      <c r="T551" s="88" t="s">
        <v>119</v>
      </c>
      <c r="U551" s="89"/>
    </row>
    <row r="552" spans="1:21" x14ac:dyDescent="0.25">
      <c r="A552" s="59">
        <v>3486</v>
      </c>
      <c r="B552" s="60" t="s">
        <v>403</v>
      </c>
      <c r="C552" s="62" t="s">
        <v>97</v>
      </c>
      <c r="D552" s="62" t="s">
        <v>164</v>
      </c>
      <c r="E552" s="63" t="s">
        <v>119</v>
      </c>
      <c r="F552" s="1">
        <v>474000</v>
      </c>
      <c r="G552" s="36"/>
      <c r="H552" s="36"/>
      <c r="I552" s="36"/>
      <c r="J552" s="36"/>
      <c r="K552" s="36"/>
      <c r="L552" s="36"/>
      <c r="M552" s="27">
        <v>216426</v>
      </c>
      <c r="O552" s="2" t="str">
        <f>IF(A552="S",CONCATENATE(Y$1,MID(B552,1,1),Z$1),CONCATENATE("&lt;tr class=""style3"" &gt;",S552,Q552,R552,"&lt;td&gt;",P552,"&lt;/td&gt;&lt;td&gt;",C552,"&lt;/td&gt;&lt;td&gt;",D552,"&lt;/td&gt;&lt;td&gt;",E552,"&lt;/td&gt;"))</f>
        <v>&lt;tr class="style3" &gt;&lt;td&gt;&lt;a href="http://iowawpagraves.org/view.php?id=216426" target="WPA"&gt;W&lt;/a&gt;&lt;/td&gt;&lt;td&gt;&lt;a href="http://iowagravestones.org/gs_view.php?id=474000" Target="GPP"&gt;P&lt;/a&gt;&lt;/td&gt;   &lt;td&gt;&lt;/td&gt;&lt;td&gt;Woolsey, L. A.&lt;/td&gt;&lt;td&gt;1855&lt;/td&gt;&lt;td&gt;1922&lt;/td&gt;&lt;td&gt; &lt;/td&gt;</v>
      </c>
      <c r="P552" s="88" t="str">
        <f>IF(I552="",B552,CONCATENATE("&lt;a href=""Web Pages/WP",I552,".htm""&gt;",B552,"&lt;img src=""zimages/cam.gif"" alt=""picture"" BORDER=0&gt;"))</f>
        <v>Woolsey, L. A.</v>
      </c>
      <c r="Q552" s="2" t="str">
        <f>IF(F552="","&lt;td&gt;&lt;/td&gt;",CONCATENATE("&lt;td&gt;&lt;a href=""http://iowagravestones.org/gs_view.php?id=",F552,""" Target=""GPP""&gt;P&lt;/a&gt;&lt;/td&gt;"))</f>
        <v>&lt;td&gt;&lt;a href="http://iowagravestones.org/gs_view.php?id=474000" Target="GPP"&gt;P&lt;/a&gt;&lt;/td&gt;</v>
      </c>
      <c r="R552" s="2" t="str">
        <f>IF(H552="","   &lt;td&gt;&lt;/td&gt;",CONCATENATE("   &lt;td&gt;&lt;a href=""http://iagenweb.org/boards/",G552,"/obituaries/index.cgi?read=",H552,""" Target=""Obits""&gt;O&lt;/a&gt;&lt;/td&gt;"))</f>
        <v xml:space="preserve">   &lt;td&gt;&lt;/td&gt;</v>
      </c>
      <c r="S552" s="2" t="str">
        <f>IF(M552="","&lt;td&gt;&lt;/td&gt;",CONCATENATE("&lt;td&gt;&lt;a href=""http://iowawpagraves.org/view.php?id=",M552,""" target=""WPA""&gt;W&lt;/a&gt;&lt;/td&gt;"))</f>
        <v>&lt;td&gt;&lt;a href="http://iowawpagraves.org/view.php?id=216426" target="WPA"&gt;W&lt;/a&gt;&lt;/td&gt;</v>
      </c>
      <c r="T552" s="88" t="s">
        <v>119</v>
      </c>
      <c r="U552" s="89"/>
    </row>
    <row r="553" spans="1:21" x14ac:dyDescent="0.25">
      <c r="A553" s="59">
        <v>3485</v>
      </c>
      <c r="B553" s="60" t="s">
        <v>404</v>
      </c>
      <c r="C553" s="62" t="s">
        <v>205</v>
      </c>
      <c r="D553" s="62" t="s">
        <v>164</v>
      </c>
      <c r="E553" s="63" t="s">
        <v>119</v>
      </c>
      <c r="F553" s="1">
        <v>473999</v>
      </c>
      <c r="G553" s="36"/>
      <c r="H553" s="36"/>
      <c r="I553" s="36"/>
      <c r="J553" s="36"/>
      <c r="K553" s="36"/>
      <c r="L553" s="36"/>
      <c r="M553" s="36">
        <v>216425</v>
      </c>
      <c r="O553" s="2" t="str">
        <f>IF(A553="S",CONCATENATE(Y$1,MID(B553,1,1),Z$1),CONCATENATE("&lt;tr class=""style3"" &gt;",S553,Q553,R553,"&lt;td&gt;",P553,"&lt;/td&gt;&lt;td&gt;",C553,"&lt;/td&gt;&lt;td&gt;",D553,"&lt;/td&gt;&lt;td&gt;",E553,"&lt;/td&gt;"))</f>
        <v>&lt;tr class="style3" &gt;&lt;td&gt;&lt;a href="http://iowawpagraves.org/view.php?id=216425" target="WPA"&gt;W&lt;/a&gt;&lt;/td&gt;&lt;td&gt;&lt;a href="http://iowagravestones.org/gs_view.php?id=473999" Target="GPP"&gt;P&lt;/a&gt;&lt;/td&gt;   &lt;td&gt;&lt;/td&gt;&lt;td&gt;Woolsey, Teressa&lt;/td&gt;&lt;td&gt;1860&lt;/td&gt;&lt;td&gt;1922&lt;/td&gt;&lt;td&gt; &lt;/td&gt;</v>
      </c>
      <c r="P553" s="88" t="str">
        <f>IF(I553="",B553,CONCATENATE("&lt;a href=""Web Pages/WP",I553,".htm""&gt;",B553,"&lt;img src=""zimages/cam.gif"" alt=""picture"" BORDER=0&gt;"))</f>
        <v>Woolsey, Teressa</v>
      </c>
      <c r="Q553" s="2" t="str">
        <f>IF(F553="","&lt;td&gt;&lt;/td&gt;",CONCATENATE("&lt;td&gt;&lt;a href=""http://iowagravestones.org/gs_view.php?id=",F553,""" Target=""GPP""&gt;P&lt;/a&gt;&lt;/td&gt;"))</f>
        <v>&lt;td&gt;&lt;a href="http://iowagravestones.org/gs_view.php?id=473999" Target="GPP"&gt;P&lt;/a&gt;&lt;/td&gt;</v>
      </c>
      <c r="R553" s="2" t="str">
        <f>IF(H553="","   &lt;td&gt;&lt;/td&gt;",CONCATENATE("   &lt;td&gt;&lt;a href=""http://iagenweb.org/boards/",G553,"/obituaries/index.cgi?read=",H553,""" Target=""Obits""&gt;O&lt;/a&gt;&lt;/td&gt;"))</f>
        <v xml:space="preserve">   &lt;td&gt;&lt;/td&gt;</v>
      </c>
      <c r="S553" s="2" t="str">
        <f>IF(M553="","&lt;td&gt;&lt;/td&gt;",CONCATENATE("&lt;td&gt;&lt;a href=""http://iowawpagraves.org/view.php?id=",M553,""" target=""WPA""&gt;W&lt;/a&gt;&lt;/td&gt;"))</f>
        <v>&lt;td&gt;&lt;a href="http://iowawpagraves.org/view.php?id=216425" target="WPA"&gt;W&lt;/a&gt;&lt;/td&gt;</v>
      </c>
      <c r="T553" s="88" t="s">
        <v>119</v>
      </c>
      <c r="U553" s="89"/>
    </row>
    <row r="554" spans="1:21" ht="15.75" x14ac:dyDescent="0.25">
      <c r="A554" s="33" t="s">
        <v>1255</v>
      </c>
      <c r="B554" s="35" t="s">
        <v>43</v>
      </c>
      <c r="C554" s="34" t="s">
        <v>7</v>
      </c>
      <c r="D554" s="34" t="s">
        <v>8</v>
      </c>
      <c r="E554" s="85" t="s">
        <v>9</v>
      </c>
      <c r="F554" s="46"/>
      <c r="G554" s="46"/>
      <c r="H554" s="46"/>
      <c r="I554" s="46"/>
      <c r="J554" s="46"/>
      <c r="K554" s="46"/>
      <c r="L554" s="46"/>
      <c r="M554" s="46"/>
      <c r="O554" s="2" t="str">
        <f>IF(A554="S",CONCATENATE(Y$1,MID(B554,1,1),Z$1),CONCATENATE("&lt;tr class=""style3"" &gt;",S554,Q554,R554,"&lt;td&gt;",P554,"&lt;/td&gt;&lt;td&gt;",C554,"&lt;/td&gt;&lt;td&gt;",D554,"&lt;/td&gt;&lt;td&gt;",E554,"&lt;/td&gt;"))</f>
        <v>&lt;tr class="style2" &gt;&lt;td&gt;W&lt;/td&gt;&lt;td&gt;P&lt;/td&gt;&lt;td&gt;O&lt;/td&gt;&lt;td &gt;Surnames Starting with X&lt;/td&gt;&lt;td&gt;Birth Date&lt;/td&gt;&lt;td&gt;Death Date&lt;/td&gt;&lt;td&gt;Notes&lt;/td&gt;</v>
      </c>
      <c r="P554" s="88" t="str">
        <f>IF(I554="",B554,CONCATENATE("&lt;a href=""Web Pages/WP",I554,".htm""&gt;",B554,"&lt;img src=""zimages/cam.gif"" alt=""picture"" BORDER=0&gt;"))</f>
        <v>Xaaa                            Names</v>
      </c>
      <c r="Q554" s="2" t="str">
        <f>IF(F554="","&lt;td&gt;&lt;/td&gt;",CONCATENATE("&lt;td&gt;&lt;a href=""http://iowagravestones.org/gs_view.php?id=",F554,""" Target=""GPP""&gt;P&lt;/a&gt;&lt;/td&gt;"))</f>
        <v>&lt;td&gt;&lt;/td&gt;</v>
      </c>
      <c r="R554" s="2" t="str">
        <f>IF(H554="","   &lt;td&gt;&lt;/td&gt;",CONCATENATE("   &lt;td&gt;&lt;a href=""http://iagenweb.org/boards/",G554,"/obituaries/index.cgi?read=",H554,""" Target=""Obits""&gt;O&lt;/a&gt;&lt;/td&gt;"))</f>
        <v xml:space="preserve">   &lt;td&gt;&lt;/td&gt;</v>
      </c>
      <c r="S554" s="2" t="str">
        <f>IF(M554="","&lt;td&gt;&lt;/td&gt;",CONCATENATE("&lt;td&gt;&lt;a href=""http://iowawpagraves.org/view.php?id=",M554,""" target=""WPA""&gt;W&lt;/a&gt;&lt;/td&gt;"))</f>
        <v>&lt;td&gt;&lt;/td&gt;</v>
      </c>
      <c r="T554" s="88" t="s">
        <v>119</v>
      </c>
      <c r="U554" s="89"/>
    </row>
    <row r="555" spans="1:21" ht="15.75" x14ac:dyDescent="0.25">
      <c r="A555" s="33" t="s">
        <v>1255</v>
      </c>
      <c r="B555" s="35" t="s">
        <v>40</v>
      </c>
      <c r="C555" s="34" t="s">
        <v>7</v>
      </c>
      <c r="D555" s="34" t="s">
        <v>8</v>
      </c>
      <c r="E555" s="85" t="s">
        <v>9</v>
      </c>
      <c r="F555" s="46"/>
      <c r="G555" s="46"/>
      <c r="H555" s="46"/>
      <c r="I555" s="46"/>
      <c r="J555" s="46"/>
      <c r="K555" s="46"/>
      <c r="L555" s="46"/>
      <c r="M555" s="48"/>
      <c r="O555" s="2" t="str">
        <f>IF(A555="S",CONCATENATE(Y$1,MID(B555,1,1),Z$1),CONCATENATE("&lt;tr class=""style3"" &gt;",S555,Q555,R555,"&lt;td&gt;",P555,"&lt;/td&gt;&lt;td&gt;",C555,"&lt;/td&gt;&lt;td&gt;",D555,"&lt;/td&gt;&lt;td&gt;",E555,"&lt;/td&gt;"))</f>
        <v>&lt;tr class="style2" &gt;&lt;td&gt;W&lt;/td&gt;&lt;td&gt;P&lt;/td&gt;&lt;td&gt;O&lt;/td&gt;&lt;td &gt;Surnames Starting with Y&lt;/td&gt;&lt;td&gt;Birth Date&lt;/td&gt;&lt;td&gt;Death Date&lt;/td&gt;&lt;td&gt;Notes&lt;/td&gt;</v>
      </c>
      <c r="P555" s="88" t="str">
        <f>IF(I555="",B555,CONCATENATE("&lt;a href=""Web Pages/WP",I555,".htm""&gt;",B555,"&lt;img src=""zimages/cam.gif"" alt=""picture"" BORDER=0&gt;"))</f>
        <v>Yaaa                            Names</v>
      </c>
      <c r="Q555" s="2" t="str">
        <f>IF(F555="","&lt;td&gt;&lt;/td&gt;",CONCATENATE("&lt;td&gt;&lt;a href=""http://iowagravestones.org/gs_view.php?id=",F555,""" Target=""GPP""&gt;P&lt;/a&gt;&lt;/td&gt;"))</f>
        <v>&lt;td&gt;&lt;/td&gt;</v>
      </c>
      <c r="R555" s="2" t="str">
        <f>IF(H555="","   &lt;td&gt;&lt;/td&gt;",CONCATENATE("   &lt;td&gt;&lt;a href=""http://iagenweb.org/boards/",G555,"/obituaries/index.cgi?read=",H555,""" Target=""Obits""&gt;O&lt;/a&gt;&lt;/td&gt;"))</f>
        <v xml:space="preserve">   &lt;td&gt;&lt;/td&gt;</v>
      </c>
      <c r="S555" s="2" t="str">
        <f>IF(M555="","&lt;td&gt;&lt;/td&gt;",CONCATENATE("&lt;td&gt;&lt;a href=""http://iowawpagraves.org/view.php?id=",M555,""" target=""WPA""&gt;W&lt;/a&gt;&lt;/td&gt;"))</f>
        <v>&lt;td&gt;&lt;/td&gt;</v>
      </c>
      <c r="T555" s="88" t="s">
        <v>119</v>
      </c>
      <c r="U555" s="89"/>
    </row>
    <row r="556" spans="1:21" x14ac:dyDescent="0.25">
      <c r="A556" s="37"/>
      <c r="B556" s="58" t="s">
        <v>1120</v>
      </c>
      <c r="C556" s="59" t="s">
        <v>609</v>
      </c>
      <c r="D556" s="59" t="s">
        <v>610</v>
      </c>
      <c r="E556" s="63" t="s">
        <v>1119</v>
      </c>
      <c r="F556" s="32">
        <v>474462</v>
      </c>
      <c r="G556" s="24"/>
      <c r="H556" s="36"/>
      <c r="I556" s="36"/>
      <c r="J556" s="36"/>
      <c r="K556" s="36"/>
      <c r="L556" s="36"/>
      <c r="M556" s="36"/>
      <c r="O556" s="2" t="str">
        <f>IF(A556="S",CONCATENATE(Y$1,MID(B556,1,1),Z$1),CONCATENATE("&lt;tr class=""style3"" &gt;",S556,Q556,R556,"&lt;td&gt;",P556,"&lt;/td&gt;&lt;td&gt;",C556,"&lt;/td&gt;&lt;td&gt;",D556,"&lt;/td&gt;&lt;td&gt;",E556,"&lt;/td&gt;"))</f>
        <v>&lt;tr class="style3" &gt;&lt;td&gt;&lt;/td&gt;&lt;td&gt;&lt;a href="http://iowagravestones.org/gs_view.php?id=474462" Target="GPP"&gt;P&lt;/a&gt;&lt;/td&gt;   &lt;td&gt;&lt;/td&gt;&lt;td&gt;Youmans, Edna&lt;/td&gt;&lt;td&gt;Oct. 26, 1906&lt;/td&gt;&lt;td&gt;Apr. 15, 2001&lt;/td&gt;&lt;td&gt;Edna Youmans's married name is Cutler, Edna&lt;/td&gt;</v>
      </c>
      <c r="P556" s="88" t="str">
        <f>IF(I556="",B556,CONCATENATE("&lt;a href=""Web Pages/WP",I556,".htm""&gt;",B556,"&lt;img src=""zimages/cam.gif"" alt=""picture"" BORDER=0&gt;"))</f>
        <v>Youmans, Edna</v>
      </c>
      <c r="Q556" s="2" t="str">
        <f>IF(F556="","&lt;td&gt;&lt;/td&gt;",CONCATENATE("&lt;td&gt;&lt;a href=""http://iowagravestones.org/gs_view.php?id=",F556,""" Target=""GPP""&gt;P&lt;/a&gt;&lt;/td&gt;"))</f>
        <v>&lt;td&gt;&lt;a href="http://iowagravestones.org/gs_view.php?id=474462" Target="GPP"&gt;P&lt;/a&gt;&lt;/td&gt;</v>
      </c>
      <c r="R556" s="2" t="str">
        <f>IF(H556="","   &lt;td&gt;&lt;/td&gt;",CONCATENATE("   &lt;td&gt;&lt;a href=""http://iagenweb.org/boards/",G556,"/obituaries/index.cgi?read=",H556,""" Target=""Obits""&gt;O&lt;/a&gt;&lt;/td&gt;"))</f>
        <v xml:space="preserve">   &lt;td&gt;&lt;/td&gt;</v>
      </c>
      <c r="S556" s="2" t="str">
        <f>IF(M556="","&lt;td&gt;&lt;/td&gt;",CONCATENATE("&lt;td&gt;&lt;a href=""http://iowawpagraves.org/view.php?id=",M556,""" target=""WPA""&gt;W&lt;/a&gt;&lt;/td&gt;"))</f>
        <v>&lt;td&gt;&lt;/td&gt;</v>
      </c>
      <c r="T556" s="88" t="s">
        <v>119</v>
      </c>
      <c r="U556" s="89"/>
    </row>
    <row r="557" spans="1:21" x14ac:dyDescent="0.25">
      <c r="A557" s="59">
        <v>3665</v>
      </c>
      <c r="B557" s="60" t="s">
        <v>1062</v>
      </c>
      <c r="C557" s="63" t="s">
        <v>1063</v>
      </c>
      <c r="D557" s="59" t="s">
        <v>1064</v>
      </c>
      <c r="E557" s="63"/>
      <c r="F557" s="1">
        <v>474460</v>
      </c>
      <c r="G557" s="36"/>
      <c r="H557" s="36"/>
      <c r="I557" s="36"/>
      <c r="J557" s="36"/>
      <c r="K557" s="36"/>
      <c r="L557" s="36"/>
      <c r="M557" s="36"/>
      <c r="O557" s="2" t="str">
        <f>IF(A557="S",CONCATENATE(Y$1,MID(B557,1,1),Z$1),CONCATENATE("&lt;tr class=""style3"" &gt;",S557,Q557,R557,"&lt;td&gt;",P557,"&lt;/td&gt;&lt;td&gt;",C557,"&lt;/td&gt;&lt;td&gt;",D557,"&lt;/td&gt;&lt;td&gt;",E557,"&lt;/td&gt;"))</f>
        <v>&lt;tr class="style3" &gt;&lt;td&gt;&lt;/td&gt;&lt;td&gt;&lt;a href="http://iowagravestones.org/gs_view.php?id=474460" Target="GPP"&gt;P&lt;/a&gt;&lt;/td&gt;   &lt;td&gt;&lt;/td&gt;&lt;td&gt;Youmans, Edwin&lt;/td&gt;&lt;td&gt;Dec 31, 1879&lt;/td&gt;&lt;td&gt;Jan. 26, 1957&lt;/td&gt;&lt;td&gt;&lt;/td&gt;</v>
      </c>
      <c r="P557" s="88" t="str">
        <f>IF(I557="",B557,CONCATENATE("&lt;a href=""Web Pages/WP",I557,".htm""&gt;",B557,"&lt;img src=""zimages/cam.gif"" alt=""picture"" BORDER=0&gt;"))</f>
        <v>Youmans, Edwin</v>
      </c>
      <c r="Q557" s="2" t="str">
        <f>IF(F557="","&lt;td&gt;&lt;/td&gt;",CONCATENATE("&lt;td&gt;&lt;a href=""http://iowagravestones.org/gs_view.php?id=",F557,""" Target=""GPP""&gt;P&lt;/a&gt;&lt;/td&gt;"))</f>
        <v>&lt;td&gt;&lt;a href="http://iowagravestones.org/gs_view.php?id=474460" Target="GPP"&gt;P&lt;/a&gt;&lt;/td&gt;</v>
      </c>
      <c r="R557" s="2" t="str">
        <f>IF(H557="","   &lt;td&gt;&lt;/td&gt;",CONCATENATE("   &lt;td&gt;&lt;a href=""http://iagenweb.org/boards/",G557,"/obituaries/index.cgi?read=",H557,""" Target=""Obits""&gt;O&lt;/a&gt;&lt;/td&gt;"))</f>
        <v xml:space="preserve">   &lt;td&gt;&lt;/td&gt;</v>
      </c>
      <c r="S557" s="2" t="str">
        <f>IF(M557="","&lt;td&gt;&lt;/td&gt;",CONCATENATE("&lt;td&gt;&lt;a href=""http://iowawpagraves.org/view.php?id=",M557,""" target=""WPA""&gt;W&lt;/a&gt;&lt;/td&gt;"))</f>
        <v>&lt;td&gt;&lt;/td&gt;</v>
      </c>
      <c r="T557" s="88" t="s">
        <v>119</v>
      </c>
      <c r="U557" s="89"/>
    </row>
    <row r="558" spans="1:21" x14ac:dyDescent="0.25">
      <c r="A558" s="59">
        <v>3579</v>
      </c>
      <c r="B558" s="60" t="s">
        <v>1065</v>
      </c>
      <c r="C558" s="62" t="s">
        <v>185</v>
      </c>
      <c r="D558" s="62" t="s">
        <v>96</v>
      </c>
      <c r="E558" s="86"/>
      <c r="F558" s="1">
        <v>474297</v>
      </c>
      <c r="G558" s="36"/>
      <c r="H558" s="36"/>
      <c r="I558" s="36"/>
      <c r="J558" s="36"/>
      <c r="K558" s="36"/>
      <c r="L558" s="36"/>
      <c r="M558" s="36"/>
      <c r="O558" s="2" t="str">
        <f>IF(A558="S",CONCATENATE(Y$1,MID(B558,1,1),Z$1),CONCATENATE("&lt;tr class=""style3"" &gt;",S558,Q558,R558,"&lt;td&gt;",P558,"&lt;/td&gt;&lt;td&gt;",C558,"&lt;/td&gt;&lt;td&gt;",D558,"&lt;/td&gt;&lt;td&gt;",E558,"&lt;/td&gt;"))</f>
        <v>&lt;tr class="style3" &gt;&lt;td&gt;&lt;/td&gt;&lt;td&gt;&lt;a href="http://iowagravestones.org/gs_view.php?id=474297" Target="GPP"&gt;P&lt;/a&gt;&lt;/td&gt;   &lt;td&gt;&lt;/td&gt;&lt;td&gt;Youmans, Francis&lt;/td&gt;&lt;td&gt;1847&lt;/td&gt;&lt;td&gt;1931&lt;/td&gt;&lt;td&gt;&lt;/td&gt;</v>
      </c>
      <c r="P558" s="88" t="str">
        <f>IF(I558="",B558,CONCATENATE("&lt;a href=""Web Pages/WP",I558,".htm""&gt;",B558,"&lt;img src=""zimages/cam.gif"" alt=""picture"" BORDER=0&gt;"))</f>
        <v>Youmans, Francis</v>
      </c>
      <c r="Q558" s="2" t="str">
        <f>IF(F558="","&lt;td&gt;&lt;/td&gt;",CONCATENATE("&lt;td&gt;&lt;a href=""http://iowagravestones.org/gs_view.php?id=",F558,""" Target=""GPP""&gt;P&lt;/a&gt;&lt;/td&gt;"))</f>
        <v>&lt;td&gt;&lt;a href="http://iowagravestones.org/gs_view.php?id=474297" Target="GPP"&gt;P&lt;/a&gt;&lt;/td&gt;</v>
      </c>
      <c r="R558" s="2" t="str">
        <f>IF(H558="","   &lt;td&gt;&lt;/td&gt;",CONCATENATE("   &lt;td&gt;&lt;a href=""http://iagenweb.org/boards/",G558,"/obituaries/index.cgi?read=",H558,""" Target=""Obits""&gt;O&lt;/a&gt;&lt;/td&gt;"))</f>
        <v xml:space="preserve">   &lt;td&gt;&lt;/td&gt;</v>
      </c>
      <c r="S558" s="2" t="str">
        <f>IF(M558="","&lt;td&gt;&lt;/td&gt;",CONCATENATE("&lt;td&gt;&lt;a href=""http://iowawpagraves.org/view.php?id=",M558,""" target=""WPA""&gt;W&lt;/a&gt;&lt;/td&gt;"))</f>
        <v>&lt;td&gt;&lt;/td&gt;</v>
      </c>
      <c r="T558" s="88" t="s">
        <v>119</v>
      </c>
      <c r="U558" s="89"/>
    </row>
    <row r="559" spans="1:21" x14ac:dyDescent="0.25">
      <c r="A559" s="59">
        <v>3577</v>
      </c>
      <c r="B559" s="60" t="s">
        <v>1066</v>
      </c>
      <c r="C559" s="59"/>
      <c r="D559" s="59"/>
      <c r="E559" s="63"/>
      <c r="F559" s="1">
        <v>474295</v>
      </c>
      <c r="G559" s="36"/>
      <c r="H559" s="36"/>
      <c r="I559" s="36"/>
      <c r="J559" s="36"/>
      <c r="K559" s="36"/>
      <c r="L559" s="36"/>
      <c r="M559" s="36"/>
      <c r="O559" s="2" t="str">
        <f>IF(A559="S",CONCATENATE(Y$1,MID(B559,1,1),Z$1),CONCATENATE("&lt;tr class=""style3"" &gt;",S559,Q559,R559,"&lt;td&gt;",P559,"&lt;/td&gt;&lt;td&gt;",C559,"&lt;/td&gt;&lt;td&gt;",D559,"&lt;/td&gt;&lt;td&gt;",E559,"&lt;/td&gt;"))</f>
        <v>&lt;tr class="style3" &gt;&lt;td&gt;&lt;/td&gt;&lt;td&gt;&lt;a href="http://iowagravestones.org/gs_view.php?id=474295" Target="GPP"&gt;P&lt;/a&gt;&lt;/td&gt;   &lt;td&gt;&lt;/td&gt;&lt;td&gt;Youmans, Francis Family Stone&lt;/td&gt;&lt;td&gt;&lt;/td&gt;&lt;td&gt;&lt;/td&gt;&lt;td&gt;&lt;/td&gt;</v>
      </c>
      <c r="P559" s="88" t="str">
        <f>IF(I559="",B559,CONCATENATE("&lt;a href=""Web Pages/WP",I559,".htm""&gt;",B559,"&lt;img src=""zimages/cam.gif"" alt=""picture"" BORDER=0&gt;"))</f>
        <v>Youmans, Francis Family Stone</v>
      </c>
      <c r="Q559" s="2" t="str">
        <f>IF(F559="","&lt;td&gt;&lt;/td&gt;",CONCATENATE("&lt;td&gt;&lt;a href=""http://iowagravestones.org/gs_view.php?id=",F559,""" Target=""GPP""&gt;P&lt;/a&gt;&lt;/td&gt;"))</f>
        <v>&lt;td&gt;&lt;a href="http://iowagravestones.org/gs_view.php?id=474295" Target="GPP"&gt;P&lt;/a&gt;&lt;/td&gt;</v>
      </c>
      <c r="R559" s="2" t="str">
        <f>IF(H559="","   &lt;td&gt;&lt;/td&gt;",CONCATENATE("   &lt;td&gt;&lt;a href=""http://iagenweb.org/boards/",G559,"/obituaries/index.cgi?read=",H559,""" Target=""Obits""&gt;O&lt;/a&gt;&lt;/td&gt;"))</f>
        <v xml:space="preserve">   &lt;td&gt;&lt;/td&gt;</v>
      </c>
      <c r="S559" s="2" t="str">
        <f>IF(M559="","&lt;td&gt;&lt;/td&gt;",CONCATENATE("&lt;td&gt;&lt;a href=""http://iowawpagraves.org/view.php?id=",M559,""" target=""WPA""&gt;W&lt;/a&gt;&lt;/td&gt;"))</f>
        <v>&lt;td&gt;&lt;/td&gt;</v>
      </c>
      <c r="T559" s="88" t="s">
        <v>119</v>
      </c>
      <c r="U559" s="89"/>
    </row>
    <row r="560" spans="1:21" x14ac:dyDescent="0.25">
      <c r="A560" s="37"/>
      <c r="B560" s="58" t="s">
        <v>1118</v>
      </c>
      <c r="C560" s="62" t="s">
        <v>546</v>
      </c>
      <c r="D560" s="59" t="s">
        <v>547</v>
      </c>
      <c r="E560" s="63" t="s">
        <v>1117</v>
      </c>
      <c r="F560" s="32">
        <v>474459</v>
      </c>
      <c r="G560" s="24"/>
      <c r="H560" s="36"/>
      <c r="I560" s="36"/>
      <c r="J560" s="36"/>
      <c r="K560" s="36"/>
      <c r="L560" s="36"/>
      <c r="M560" s="36"/>
      <c r="O560" s="2" t="str">
        <f>IF(A560="S",CONCATENATE(Y$1,MID(B560,1,1),Z$1),CONCATENATE("&lt;tr class=""style3"" &gt;",S560,Q560,R560,"&lt;td&gt;",P560,"&lt;/td&gt;&lt;td&gt;",C560,"&lt;/td&gt;&lt;td&gt;",D560,"&lt;/td&gt;&lt;td&gt;",E560,"&lt;/td&gt;"))</f>
        <v>&lt;tr class="style3" &gt;&lt;td&gt;&lt;/td&gt;&lt;td&gt;&lt;a href="http://iowagravestones.org/gs_view.php?id=474459" Target="GPP"&gt;P&lt;/a&gt;&lt;/td&gt;   &lt;td&gt;&lt;/td&gt;&lt;td&gt;Youmans, Helen Etta&lt;/td&gt;&lt;td&gt;May 25, 1913&lt;/td&gt;&lt;td&gt;Oct. 24, 1991&lt;/td&gt;&lt;td&gt;Helen Etta Youmans's married name is Bryant, Helen Etta&lt;/td&gt;</v>
      </c>
      <c r="P560" s="88" t="str">
        <f>IF(I560="",B560,CONCATENATE("&lt;a href=""Web Pages/WP",I560,".htm""&gt;",B560,"&lt;img src=""zimages/cam.gif"" alt=""picture"" BORDER=0&gt;"))</f>
        <v>Youmans, Helen Etta</v>
      </c>
      <c r="Q560" s="2" t="str">
        <f>IF(F560="","&lt;td&gt;&lt;/td&gt;",CONCATENATE("&lt;td&gt;&lt;a href=""http://iowagravestones.org/gs_view.php?id=",F560,""" Target=""GPP""&gt;P&lt;/a&gt;&lt;/td&gt;"))</f>
        <v>&lt;td&gt;&lt;a href="http://iowagravestones.org/gs_view.php?id=474459" Target="GPP"&gt;P&lt;/a&gt;&lt;/td&gt;</v>
      </c>
      <c r="R560" s="2" t="str">
        <f>IF(H560="","   &lt;td&gt;&lt;/td&gt;",CONCATENATE("   &lt;td&gt;&lt;a href=""http://iagenweb.org/boards/",G560,"/obituaries/index.cgi?read=",H560,""" Target=""Obits""&gt;O&lt;/a&gt;&lt;/td&gt;"))</f>
        <v xml:space="preserve">   &lt;td&gt;&lt;/td&gt;</v>
      </c>
      <c r="S560" s="2" t="str">
        <f>IF(M560="","&lt;td&gt;&lt;/td&gt;",CONCATENATE("&lt;td&gt;&lt;a href=""http://iowawpagraves.org/view.php?id=",M560,""" target=""WPA""&gt;W&lt;/a&gt;&lt;/td&gt;"))</f>
        <v>&lt;td&gt;&lt;/td&gt;</v>
      </c>
      <c r="T560" s="88" t="s">
        <v>119</v>
      </c>
      <c r="U560" s="89"/>
    </row>
    <row r="561" spans="1:13" x14ac:dyDescent="0.25">
      <c r="A561" s="59">
        <v>3578</v>
      </c>
      <c r="B561" s="60" t="s">
        <v>1067</v>
      </c>
      <c r="C561" s="62" t="s">
        <v>148</v>
      </c>
      <c r="D561" s="62" t="s">
        <v>184</v>
      </c>
      <c r="E561" s="63" t="s">
        <v>119</v>
      </c>
      <c r="F561" s="1">
        <v>474296</v>
      </c>
      <c r="G561" s="36"/>
      <c r="H561" s="36"/>
      <c r="I561" s="36"/>
      <c r="J561" s="36"/>
      <c r="K561" s="36"/>
      <c r="L561" s="36"/>
      <c r="M561" s="27">
        <v>216481</v>
      </c>
    </row>
    <row r="562" spans="1:13" x14ac:dyDescent="0.25">
      <c r="A562" s="59">
        <v>3668</v>
      </c>
      <c r="B562" s="60" t="s">
        <v>1068</v>
      </c>
      <c r="C562" s="62" t="s">
        <v>212</v>
      </c>
      <c r="D562" s="62" t="s">
        <v>1069</v>
      </c>
      <c r="E562" s="86"/>
      <c r="F562" s="1">
        <v>474465</v>
      </c>
      <c r="G562" s="36"/>
      <c r="H562" s="36"/>
      <c r="I562" s="36"/>
      <c r="J562" s="36"/>
      <c r="K562" s="36"/>
      <c r="L562" s="36"/>
      <c r="M562" s="36"/>
    </row>
    <row r="563" spans="1:13" x14ac:dyDescent="0.25">
      <c r="A563" s="37"/>
      <c r="B563" s="58" t="s">
        <v>1122</v>
      </c>
      <c r="C563" s="62" t="s">
        <v>176</v>
      </c>
      <c r="D563" s="62" t="s">
        <v>808</v>
      </c>
      <c r="E563" s="63" t="s">
        <v>1121</v>
      </c>
      <c r="F563" s="32">
        <v>474464</v>
      </c>
      <c r="G563" s="24"/>
      <c r="H563" s="36"/>
      <c r="I563" s="36"/>
      <c r="J563" s="36"/>
      <c r="K563" s="36"/>
      <c r="L563" s="36"/>
      <c r="M563" s="36"/>
    </row>
    <row r="564" spans="1:13" ht="15.75" x14ac:dyDescent="0.25">
      <c r="A564" s="33" t="s">
        <v>1255</v>
      </c>
      <c r="B564" s="35" t="s">
        <v>41</v>
      </c>
      <c r="C564" s="34" t="s">
        <v>7</v>
      </c>
      <c r="D564" s="34" t="s">
        <v>8</v>
      </c>
      <c r="E564" s="85" t="s">
        <v>9</v>
      </c>
      <c r="F564" s="46"/>
      <c r="G564" s="46"/>
      <c r="H564" s="46"/>
      <c r="I564" s="46"/>
      <c r="J564" s="46"/>
      <c r="K564" s="46"/>
      <c r="L564" s="46"/>
      <c r="M564" s="94"/>
    </row>
    <row r="565" spans="1:13" ht="15.75" x14ac:dyDescent="0.25">
      <c r="A565" s="33" t="s">
        <v>1255</v>
      </c>
      <c r="B565" s="35" t="s">
        <v>55</v>
      </c>
      <c r="C565" s="34" t="s">
        <v>7</v>
      </c>
      <c r="D565" s="34" t="s">
        <v>8</v>
      </c>
      <c r="E565" s="85" t="s">
        <v>9</v>
      </c>
      <c r="F565" s="23"/>
      <c r="G565" s="23"/>
      <c r="H565" s="23"/>
      <c r="I565" s="23"/>
      <c r="J565" s="23"/>
      <c r="K565" s="23"/>
      <c r="L565" s="23"/>
      <c r="M565" s="9"/>
    </row>
  </sheetData>
  <sortState ref="A2:Z565">
    <sortCondition ref="B2:B565"/>
  </sortState>
  <conditionalFormatting sqref="K2">
    <cfRule type="expression" dxfId="1" priority="2" stopIfTrue="1">
      <formula>AND(ROW(K2)&gt;1,COLUMN(K2)&lt;8,MOD(ROW(K2),2)=1)</formula>
    </cfRule>
  </conditionalFormatting>
  <conditionalFormatting sqref="K2">
    <cfRule type="expression" dxfId="0" priority="1" stopIfTrue="1">
      <formula>AND(ROW(K2)&gt;1,COLUMN(K2)&lt;8,MOD(ROW(K2),2)=1)</formula>
    </cfRule>
  </conditionalFormatting>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2" sqref="B2:C19"/>
    </sheetView>
  </sheetViews>
  <sheetFormatPr defaultRowHeight="15" x14ac:dyDescent="0.25"/>
  <cols>
    <col min="1" max="1" width="30.7109375" customWidth="1"/>
  </cols>
  <sheetData>
    <row r="1" spans="1:3" s="2" customFormat="1" x14ac:dyDescent="0.25">
      <c r="A1" s="2" t="s">
        <v>1</v>
      </c>
      <c r="B1" s="2" t="s">
        <v>323</v>
      </c>
      <c r="C1" s="2" t="s">
        <v>324</v>
      </c>
    </row>
    <row r="2" spans="1:3" x14ac:dyDescent="0.25">
      <c r="A2" s="19" t="s">
        <v>266</v>
      </c>
      <c r="B2" s="2" t="s">
        <v>325</v>
      </c>
      <c r="C2">
        <v>52277</v>
      </c>
    </row>
    <row r="3" spans="1:3" x14ac:dyDescent="0.25">
      <c r="A3" s="20" t="s">
        <v>268</v>
      </c>
      <c r="B3" s="2" t="s">
        <v>326</v>
      </c>
      <c r="C3">
        <v>80718</v>
      </c>
    </row>
    <row r="4" spans="1:3" x14ac:dyDescent="0.25">
      <c r="A4" s="18" t="s">
        <v>271</v>
      </c>
      <c r="B4" s="2" t="s">
        <v>325</v>
      </c>
      <c r="C4">
        <v>53218</v>
      </c>
    </row>
    <row r="5" spans="1:3" x14ac:dyDescent="0.25">
      <c r="A5" s="19" t="s">
        <v>272</v>
      </c>
      <c r="B5" s="2" t="s">
        <v>325</v>
      </c>
      <c r="C5">
        <v>52446</v>
      </c>
    </row>
    <row r="6" spans="1:3" x14ac:dyDescent="0.25">
      <c r="A6" s="20" t="s">
        <v>276</v>
      </c>
      <c r="B6" s="2" t="s">
        <v>326</v>
      </c>
      <c r="C6">
        <v>75150</v>
      </c>
    </row>
    <row r="7" spans="1:3" x14ac:dyDescent="0.25">
      <c r="A7" s="19" t="s">
        <v>280</v>
      </c>
      <c r="B7" s="2" t="s">
        <v>325</v>
      </c>
      <c r="C7">
        <v>62848</v>
      </c>
    </row>
    <row r="8" spans="1:3" x14ac:dyDescent="0.25">
      <c r="A8" s="19" t="s">
        <v>281</v>
      </c>
      <c r="B8" s="2" t="s">
        <v>325</v>
      </c>
      <c r="C8">
        <v>53218</v>
      </c>
    </row>
    <row r="9" spans="1:3" x14ac:dyDescent="0.25">
      <c r="A9" s="19" t="s">
        <v>283</v>
      </c>
      <c r="B9" s="2" t="s">
        <v>325</v>
      </c>
      <c r="C9">
        <v>66202</v>
      </c>
    </row>
    <row r="10" spans="1:3" x14ac:dyDescent="0.25">
      <c r="A10" s="19" t="s">
        <v>284</v>
      </c>
      <c r="B10" s="2" t="s">
        <v>325</v>
      </c>
      <c r="C10">
        <v>52946</v>
      </c>
    </row>
    <row r="11" spans="1:3" x14ac:dyDescent="0.25">
      <c r="A11" s="19" t="s">
        <v>286</v>
      </c>
      <c r="B11" s="2" t="s">
        <v>325</v>
      </c>
      <c r="C11">
        <v>52947</v>
      </c>
    </row>
    <row r="12" spans="1:3" x14ac:dyDescent="0.25">
      <c r="A12" s="19" t="s">
        <v>288</v>
      </c>
      <c r="B12" s="2" t="s">
        <v>325</v>
      </c>
      <c r="C12">
        <v>52948</v>
      </c>
    </row>
    <row r="13" spans="1:3" x14ac:dyDescent="0.25">
      <c r="A13" s="19" t="s">
        <v>289</v>
      </c>
      <c r="B13" s="2" t="s">
        <v>325</v>
      </c>
      <c r="C13">
        <v>52947</v>
      </c>
    </row>
    <row r="14" spans="1:3" x14ac:dyDescent="0.25">
      <c r="A14" s="20" t="s">
        <v>291</v>
      </c>
      <c r="B14" s="2" t="s">
        <v>326</v>
      </c>
      <c r="C14">
        <v>70312</v>
      </c>
    </row>
    <row r="15" spans="1:3" x14ac:dyDescent="0.25">
      <c r="A15" s="21" t="s">
        <v>292</v>
      </c>
      <c r="B15" s="2" t="s">
        <v>326</v>
      </c>
      <c r="C15" s="2">
        <v>70312</v>
      </c>
    </row>
    <row r="16" spans="1:3" x14ac:dyDescent="0.25">
      <c r="A16" s="20" t="s">
        <v>293</v>
      </c>
      <c r="B16" s="2" t="s">
        <v>326</v>
      </c>
      <c r="C16">
        <v>70312</v>
      </c>
    </row>
    <row r="17" spans="1:3" x14ac:dyDescent="0.25">
      <c r="A17" s="18" t="s">
        <v>294</v>
      </c>
      <c r="B17" s="2" t="s">
        <v>325</v>
      </c>
      <c r="C17">
        <v>52947</v>
      </c>
    </row>
    <row r="18" spans="1:3" x14ac:dyDescent="0.25">
      <c r="A18" s="19" t="s">
        <v>296</v>
      </c>
      <c r="B18" s="2" t="s">
        <v>325</v>
      </c>
      <c r="C18">
        <v>54571</v>
      </c>
    </row>
    <row r="19" spans="1:3" x14ac:dyDescent="0.25">
      <c r="A19" s="19" t="s">
        <v>300</v>
      </c>
      <c r="B19" s="2" t="s">
        <v>325</v>
      </c>
      <c r="C19">
        <v>153292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Web</vt:lpstr>
      <vt:lpstr>Generator</vt:lpstr>
      <vt:lpstr>Obit IDs</vt:lpstr>
      <vt:lpstr>Web!Print_Area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Waters</dc:creator>
  <cp:lastModifiedBy>William Waters</cp:lastModifiedBy>
  <cp:lastPrinted>2009-03-13T21:03:40Z</cp:lastPrinted>
  <dcterms:created xsi:type="dcterms:W3CDTF">2008-10-13T01:29:37Z</dcterms:created>
  <dcterms:modified xsi:type="dcterms:W3CDTF">2015-07-28T15:57:25Z</dcterms:modified>
</cp:coreProperties>
</file>